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MVCol taco3" sheetId="1" state="visible" r:id="rId3"/>
    <sheet name="AGtaco3" sheetId="2" state="visible" r:id="rId4"/>
    <sheet name="Aminoácidos TACO3" sheetId="3" state="visible" r:id="rId5"/>
  </sheets>
  <definedNames>
    <definedName function="false" hidden="false" localSheetId="1" name="_xlnm.Print_Area" vbProcedure="false">AGtaco3!$A$1:$Y$494</definedName>
    <definedName function="false" hidden="false" localSheetId="0" name="_xlnm.Print_Area" vbProcedure="false">'CMVCol taco3'!$A$1:$AG$622</definedName>
    <definedName function="false" hidden="false" name="ASH" vbProcedure="false">#N/A</definedName>
    <definedName function="false" hidden="false" name="CALCIUM" vbProcedure="false">#N/A</definedName>
    <definedName function="false" hidden="false" name="CARBOHYDRT" vbProcedure="false">#N/A</definedName>
    <definedName function="false" hidden="false" name="CHOLESTRL" vbProcedure="false">#N/A</definedName>
    <definedName function="false" hidden="false" name="Conferencia" vbProcedure="false">#REF!</definedName>
    <definedName function="false" hidden="false" name="Consulta" vbProcedure="false">#REF!</definedName>
    <definedName function="false" hidden="false" name="Consulta1" vbProcedure="false">#REF!</definedName>
    <definedName function="false" hidden="false" name="COPPER" vbProcedure="false">#N/A</definedName>
    <definedName function="false" hidden="false" name="ENERG_KCAL" vbProcedure="false">#N/A</definedName>
    <definedName function="false" hidden="false" name="FA_MONO" vbProcedure="false">#N/A</definedName>
    <definedName function="false" hidden="false" name="FA_POLY" vbProcedure="false">#N/A</definedName>
    <definedName function="false" hidden="false" name="FA_SAT" vbProcedure="false">#N/A</definedName>
    <definedName function="false" hidden="false" name="FIBER_TD" vbProcedure="false">#N/A</definedName>
    <definedName function="false" hidden="false" name="FOLATE" vbProcedure="false">#N/A</definedName>
    <definedName function="false" hidden="false" name="GMWT_1" vbProcedure="false">#N/A</definedName>
    <definedName function="false" hidden="false" name="GMWT_2" vbProcedure="false">#N/A</definedName>
    <definedName function="false" hidden="false" name="GMWT_DESC1" vbProcedure="false">#N/A</definedName>
    <definedName function="false" hidden="false" name="GMWT_DESC2" vbProcedure="false">#N/A</definedName>
    <definedName function="false" hidden="false" name="IRON" vbProcedure="false">#N/A</definedName>
    <definedName function="false" hidden="false" name="MAGNESIUM" vbProcedure="false">#N/A</definedName>
    <definedName function="false" hidden="false" name="MANGANESE" vbProcedure="false">#N/A</definedName>
    <definedName function="false" hidden="false" name="NDB_NO" vbProcedure="false">#N/A</definedName>
    <definedName function="false" hidden="false" name="NIACIN" vbProcedure="false">#N/A</definedName>
    <definedName function="false" hidden="false" name="NUTR_DEF" vbProcedure="false">#REF!</definedName>
    <definedName function="false" hidden="false" name="PANTO_ACID" vbProcedure="false">#N/A</definedName>
    <definedName function="false" hidden="false" name="PHOSPHORUS" vbProcedure="false">#N/A</definedName>
    <definedName function="false" hidden="false" name="POTASSIUM" vbProcedure="false">#N/A</definedName>
    <definedName function="false" hidden="false" name="PROTEIN" vbProcedure="false">#N/A</definedName>
    <definedName function="false" hidden="false" name="REFUSE_PCT" vbProcedure="false">#N/A</definedName>
    <definedName function="false" hidden="false" name="ResulAcGr_Tabela_de_referência_cruzada" vbProcedure="false">#REF!</definedName>
    <definedName function="false" hidden="false" name="RIBOFLAVIN" vbProcedure="false">#N/A</definedName>
    <definedName function="false" hidden="false" name="SELENIUM" vbProcedure="false">#N/A</definedName>
    <definedName function="false" hidden="false" name="SHRT_DESC" vbProcedure="false">#N/A</definedName>
    <definedName function="false" hidden="false" name="SODIUM" vbProcedure="false">#N/A</definedName>
    <definedName function="false" hidden="false" name="TACO_ALIMENTOS_MS" vbProcedure="false">#REF!</definedName>
    <definedName function="false" hidden="false" name="THIAMIN" vbProcedure="false">#N/A</definedName>
    <definedName function="false" hidden="false" name="TOT_LIPID" vbProcedure="false">#N/A</definedName>
    <definedName function="false" hidden="false" name="VIT_A" vbProcedure="false">#N/A</definedName>
    <definedName function="false" hidden="false" name="VIT_B12" vbProcedure="false">#N/A</definedName>
    <definedName function="false" hidden="false" name="VIT_B6" vbProcedure="false">#N/A</definedName>
    <definedName function="false" hidden="false" name="VIT_C" vbProcedure="false">#N/A</definedName>
    <definedName function="false" hidden="false" name="VIT_E" vbProcedure="false">#N/A</definedName>
    <definedName function="false" hidden="false" name="WATER" vbProcedure="false">#N/A</definedName>
    <definedName function="false" hidden="false" name="ZINC" vbProcedure="false">#N/A</definedName>
    <definedName function="false" hidden="false" name="_xlnm.Database" vbProcedure="false">#REF!</definedName>
    <definedName function="false" hidden="false" localSheetId="0" name="_Toc144717539" vbProcedure="false">'CMVCol taco3'!$A$2</definedName>
    <definedName function="false" hidden="false" localSheetId="0" name="_Toc144717540" vbProcedure="false">'CMVCol taco3'!$A$66</definedName>
    <definedName function="false" hidden="false" localSheetId="0" name="_Toc144717541" vbProcedure="false">'CMVCol taco3'!$A$166</definedName>
    <definedName function="false" hidden="false" localSheetId="0" name="_Toc144717542" vbProcedure="false">'CMVCol taco3'!$A$263</definedName>
    <definedName function="false" hidden="false" localSheetId="0" name="_Toc144717543" vbProcedure="false">'CMVCol taco3'!$A$278</definedName>
    <definedName function="false" hidden="false" localSheetId="0" name="_Toc144717544" vbProcedure="false">'CMVCol taco3'!$A$329</definedName>
    <definedName function="false" hidden="false" localSheetId="0" name="_Toc144717545" vbProcedure="false">'CMVCol taco3'!$A$453</definedName>
    <definedName function="false" hidden="false" localSheetId="0" name="_Toc144717546" vbProcedure="false">'CMVCol taco3'!$A$478</definedName>
    <definedName function="false" hidden="false" localSheetId="0" name="_Toc144717547" vbProcedure="false">'CMVCol taco3'!$A$493</definedName>
    <definedName function="false" hidden="false" localSheetId="0" name="_Toc144717548" vbProcedure="false">'CMVCol taco3'!$A$501</definedName>
    <definedName function="false" hidden="false" localSheetId="0" name="_Toc144717549" vbProcedure="false">'CMVCol taco3'!$A$522</definedName>
    <definedName function="false" hidden="false" localSheetId="0" name="_Toc144717550" vbProcedure="false">'CMVCol taco3'!$A$532</definedName>
    <definedName function="false" hidden="false" localSheetId="0" name="_Toc144717551" vbProcedure="false">'CMVCol taco3'!$A$538</definedName>
    <definedName function="false" hidden="false" localSheetId="0" name="_Toc144717552" vbProcedure="false">'CMVCol taco3'!$A$571</definedName>
    <definedName function="false" hidden="false" localSheetId="1" name="_Toc144717407" vbProcedure="false">AGtaco3!$A$4</definedName>
    <definedName function="false" hidden="false" localSheetId="1" name="_Toc144717408" vbProcedure="false">AGtaco3!$A$65</definedName>
    <definedName function="false" hidden="false" localSheetId="1" name="_Toc144717409" vbProcedure="false">AGtaco3!$A$114</definedName>
    <definedName function="false" hidden="false" localSheetId="1" name="_Toc144717410" vbProcedure="false">AGtaco3!$A$144</definedName>
    <definedName function="false" hidden="false" localSheetId="1" name="_Toc144717411" vbProcedure="false">AGtaco3!$A$159</definedName>
    <definedName function="false" hidden="false" localSheetId="1" name="_Toc144717412" vbProcedure="false">AGtaco3!$A$217</definedName>
    <definedName function="false" hidden="false" localSheetId="1" name="_Toc144717413" vbProcedure="false">AGtaco3!$A$352</definedName>
    <definedName function="false" hidden="false" localSheetId="1" name="_Toc144717414" vbProcedure="false">AGtaco3!$A$375</definedName>
    <definedName function="false" hidden="false" localSheetId="1" name="_Toc144717415" vbProcedure="false">AGtaco3!$A$386</definedName>
    <definedName function="false" hidden="false" localSheetId="1" name="_Toc144717416" vbProcedure="false">AGtaco3!$A$398</definedName>
    <definedName function="false" hidden="false" localSheetId="1" name="_Toc144717417" vbProcedure="false">AGtaco3!$A$403</definedName>
    <definedName function="false" hidden="false" localSheetId="1" name="_Toc144717418" vbProcedure="false">AGtaco3!$A$410</definedName>
    <definedName function="false" hidden="false" localSheetId="1" name="_Toc144717419" vbProcedure="false">AGtaco3!$A$447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<sst xmlns="http://schemas.openxmlformats.org/spreadsheetml/2006/main" count="5610" uniqueCount="710">
  <si>
    <t xml:space="preserve">Número do Alimento</t>
  </si>
  <si>
    <t xml:space="preserve">Descrição dos alimentos</t>
  </si>
  <si>
    <t xml:space="preserve">Umidade (%)</t>
  </si>
  <si>
    <t xml:space="preserve">Energia (kcal)</t>
  </si>
  <si>
    <t xml:space="preserve">Energia (kJ)</t>
  </si>
  <si>
    <t xml:space="preserve">Proteína (g)</t>
  </si>
  <si>
    <t xml:space="preserve">Lipídeos (g)</t>
  </si>
  <si>
    <t xml:space="preserve">Colesterol (mg)</t>
  </si>
  <si>
    <t xml:space="preserve">Carboidrato (g)</t>
  </si>
  <si>
    <t xml:space="preserve">Fibra Alimentar (g)</t>
  </si>
  <si>
    <t xml:space="preserve">Cinzas (g)</t>
  </si>
  <si>
    <t xml:space="preserve">Cálcio (g)</t>
  </si>
  <si>
    <t xml:space="preserve">Magnésio (g)</t>
  </si>
  <si>
    <t xml:space="preserve">Manganês (mg)</t>
  </si>
  <si>
    <t xml:space="preserve">Fósforo (mg)</t>
  </si>
  <si>
    <t xml:space="preserve">Ferro</t>
  </si>
  <si>
    <t xml:space="preserve">Sódio (mg)</t>
  </si>
  <si>
    <t xml:space="preserve">Potássio (mg)</t>
  </si>
  <si>
    <t xml:space="preserve">Cobre (mg)</t>
  </si>
  <si>
    <t xml:space="preserve">Zinco (mg)</t>
  </si>
  <si>
    <t xml:space="preserve">Retinol (mcg)</t>
  </si>
  <si>
    <t xml:space="preserve">RE (mcg)</t>
  </si>
  <si>
    <t xml:space="preserve">RAE (mcg)</t>
  </si>
  <si>
    <t xml:space="preserve">Tiamina (mg)</t>
  </si>
  <si>
    <t xml:space="preserve">Riboflavina (mg)</t>
  </si>
  <si>
    <t xml:space="preserve">Piridoxina (mg)</t>
  </si>
  <si>
    <t xml:space="preserve">Niacina (mg)</t>
  </si>
  <si>
    <t xml:space="preserve">Vitamina C (mg)</t>
  </si>
  <si>
    <t xml:space="preserve">Cereais e derivados</t>
  </si>
  <si>
    <t xml:space="preserve">Arroz, integral, cozido</t>
  </si>
  <si>
    <t xml:space="preserve">NA</t>
  </si>
  <si>
    <t xml:space="preserve">Tr</t>
  </si>
  <si>
    <t xml:space="preserve">Arroz, integral, cru</t>
  </si>
  <si>
    <t xml:space="preserve">Arroz, tipo 1, cozido</t>
  </si>
  <si>
    <t xml:space="preserve">Arroz, tipo 1, cru</t>
  </si>
  <si>
    <t xml:space="preserve">Arroz, tipo 2, cozido</t>
  </si>
  <si>
    <t xml:space="preserve">Arroz, tipo 2, cru</t>
  </si>
  <si>
    <t xml:space="preserve">Aveia, flocos, crua</t>
  </si>
  <si>
    <t xml:space="preserve">Biscoito, doce, maisena</t>
  </si>
  <si>
    <t xml:space="preserve">Biscoito, doce, recheado com chocolate</t>
  </si>
  <si>
    <t xml:space="preserve"> </t>
  </si>
  <si>
    <t xml:space="preserve">Biscoito, doce, recheado com morango</t>
  </si>
  <si>
    <t xml:space="preserve">Biscoito, doce, wafer, recheado de chocolate</t>
  </si>
  <si>
    <t xml:space="preserve">Biscoito, doce, wafer, recheado de morango</t>
  </si>
  <si>
    <t xml:space="preserve">Biscoito, salgado, cream cracker</t>
  </si>
  <si>
    <t xml:space="preserve">Bolo, mistura para</t>
  </si>
  <si>
    <t xml:space="preserve">Bolo, pronto, aipim</t>
  </si>
  <si>
    <t xml:space="preserve">Bolo, pronto, chocolate</t>
  </si>
  <si>
    <t xml:space="preserve">Bolo, pronto, coco</t>
  </si>
  <si>
    <t xml:space="preserve">Bolo, pronto, milho</t>
  </si>
  <si>
    <t xml:space="preserve">Canjica, branca, crua</t>
  </si>
  <si>
    <t xml:space="preserve">Canjica, com leite integral</t>
  </si>
  <si>
    <t xml:space="preserve">Cereais, milho, flocos, com sal</t>
  </si>
  <si>
    <t xml:space="preserve">Cereais, milho, flocos, sem sal</t>
  </si>
  <si>
    <t xml:space="preserve">Cereais, mingau, milho, infantil</t>
  </si>
  <si>
    <t xml:space="preserve">Cereais, mistura para vitamina, trigo, cevada e aveia</t>
  </si>
  <si>
    <t xml:space="preserve">Cereal matinal, milho</t>
  </si>
  <si>
    <t xml:space="preserve">Cereal matinal, milho, açúcar</t>
  </si>
  <si>
    <t xml:space="preserve">Creme de arroz, pó</t>
  </si>
  <si>
    <t xml:space="preserve">Creme de milho, pó</t>
  </si>
  <si>
    <t xml:space="preserve">Curau, milho verde</t>
  </si>
  <si>
    <t xml:space="preserve">Curau, milho verde, mistura para</t>
  </si>
  <si>
    <t xml:space="preserve">Farinha, de arroz, enriquecida</t>
  </si>
  <si>
    <t xml:space="preserve">Farinha, de centeio, integral</t>
  </si>
  <si>
    <t xml:space="preserve">Farinha, de milho, amarela</t>
  </si>
  <si>
    <t xml:space="preserve">Farinha, de rosca</t>
  </si>
  <si>
    <t xml:space="preserve">Farinha, de trigo</t>
  </si>
  <si>
    <t xml:space="preserve">Farinha, láctea, de cereais</t>
  </si>
  <si>
    <t xml:space="preserve">Lasanha, massa fresca, cozida</t>
  </si>
  <si>
    <t xml:space="preserve">Lasanha, massa fresca, crua</t>
  </si>
  <si>
    <t xml:space="preserve">Macarrão, instantâneo</t>
  </si>
  <si>
    <t xml:space="preserve">Macarrão, trigo, cru</t>
  </si>
  <si>
    <t xml:space="preserve">Macarrão, trigo, cru, com ovos</t>
  </si>
  <si>
    <t xml:space="preserve">Milho, amido, cru</t>
  </si>
  <si>
    <t xml:space="preserve">Milho, fubá, cru</t>
  </si>
  <si>
    <t xml:space="preserve">Milho, verde, cru</t>
  </si>
  <si>
    <t xml:space="preserve">Milho, verde, enlatado, drenado</t>
  </si>
  <si>
    <t xml:space="preserve">Mingau tradicional, pó</t>
  </si>
  <si>
    <t xml:space="preserve">Pamonha, barra para cozimento, pré-cozida</t>
  </si>
  <si>
    <t xml:space="preserve">Pão, aveia, forma</t>
  </si>
  <si>
    <t xml:space="preserve">Pão, de soja</t>
  </si>
  <si>
    <t xml:space="preserve">Pão, glúten, forma</t>
  </si>
  <si>
    <t xml:space="preserve">Pão, milho, forma</t>
  </si>
  <si>
    <t xml:space="preserve">Pão, trigo, forma, integral</t>
  </si>
  <si>
    <t xml:space="preserve">Pão, trigo, francês</t>
  </si>
  <si>
    <t xml:space="preserve">Pão, trigo, sovado</t>
  </si>
  <si>
    <t xml:space="preserve">Pastel, de carne, cru</t>
  </si>
  <si>
    <t xml:space="preserve">Pastel, de carne, frito</t>
  </si>
  <si>
    <t xml:space="preserve">Pastel, de queijo, cru</t>
  </si>
  <si>
    <t xml:space="preserve">Pastel, de queijo, frito</t>
  </si>
  <si>
    <t xml:space="preserve">Pastel, massa, crua</t>
  </si>
  <si>
    <t xml:space="preserve">Pastel, massa, frita</t>
  </si>
  <si>
    <t xml:space="preserve">Pipoca, com óleo de soja, sem sal</t>
  </si>
  <si>
    <t xml:space="preserve">Polenta, pré-cozida</t>
  </si>
  <si>
    <t xml:space="preserve">Torrada, pão francês</t>
  </si>
  <si>
    <t xml:space="preserve">Verduras, hortaliças e derivados</t>
  </si>
  <si>
    <t xml:space="preserve">Abóbora, cabotian, cozida</t>
  </si>
  <si>
    <t xml:space="preserve">Abóbora, cabotian, crua</t>
  </si>
  <si>
    <t xml:space="preserve">Abóbora, menina brasileira, crua</t>
  </si>
  <si>
    <t xml:space="preserve">Abóbora, moranga, crua</t>
  </si>
  <si>
    <t xml:space="preserve">Abóbora, moranga, refogada</t>
  </si>
  <si>
    <t xml:space="preserve">Abóbora, pescoço, crua</t>
  </si>
  <si>
    <t xml:space="preserve">Abobrinha, italiana, cozida</t>
  </si>
  <si>
    <t xml:space="preserve">Abobrinha, italiana, crua</t>
  </si>
  <si>
    <t xml:space="preserve">Abobrinha, italiana, refogada</t>
  </si>
  <si>
    <t xml:space="preserve">Abobrinha, paulista, crua</t>
  </si>
  <si>
    <t xml:space="preserve">Acelga, crua</t>
  </si>
  <si>
    <t xml:space="preserve">Agrião, cru</t>
  </si>
  <si>
    <t xml:space="preserve">Aipo, cru</t>
  </si>
  <si>
    <t xml:space="preserve">Alface, americana, crua</t>
  </si>
  <si>
    <t xml:space="preserve">Alface, crespa, crua</t>
  </si>
  <si>
    <t xml:space="preserve">Alface, lisa, crua</t>
  </si>
  <si>
    <t xml:space="preserve">Alface, roxa, crua</t>
  </si>
  <si>
    <t xml:space="preserve">Alfavaca, crua</t>
  </si>
  <si>
    <t xml:space="preserve">Alho, cru</t>
  </si>
  <si>
    <t xml:space="preserve">*</t>
  </si>
  <si>
    <t xml:space="preserve">Alho-poró, cru</t>
  </si>
  <si>
    <t xml:space="preserve">Almeirão, cru</t>
  </si>
  <si>
    <t xml:space="preserve">Almeirão, refogado</t>
  </si>
  <si>
    <t xml:space="preserve">Batata, baroa, cozida</t>
  </si>
  <si>
    <t xml:space="preserve">Batata, baroa, crua</t>
  </si>
  <si>
    <t xml:space="preserve">Batata, doce, cozida</t>
  </si>
  <si>
    <t xml:space="preserve">Batata, doce, crua</t>
  </si>
  <si>
    <t xml:space="preserve">Batata, frita, tipo chips, industrializada</t>
  </si>
  <si>
    <t xml:space="preserve">Batata, inglesa, cozida</t>
  </si>
  <si>
    <t xml:space="preserve">Batata, inglesa, crua</t>
  </si>
  <si>
    <t xml:space="preserve">Batata, inglesa, frita</t>
  </si>
  <si>
    <t xml:space="preserve">Batata, inglesa, sauté</t>
  </si>
  <si>
    <t xml:space="preserve">Berinjela, cozida</t>
  </si>
  <si>
    <t xml:space="preserve">Berinjela, crua</t>
  </si>
  <si>
    <t xml:space="preserve">Beterraba, cozida</t>
  </si>
  <si>
    <t xml:space="preserve">Beterraba, crua</t>
  </si>
  <si>
    <t xml:space="preserve">Biscoito, polvilho doce</t>
  </si>
  <si>
    <t xml:space="preserve">Brócolis, cozido</t>
  </si>
  <si>
    <t xml:space="preserve">Brócolis, cru</t>
  </si>
  <si>
    <t xml:space="preserve">Cará, cozido</t>
  </si>
  <si>
    <t xml:space="preserve">Cará, cru</t>
  </si>
  <si>
    <t xml:space="preserve">Caruru, cru</t>
  </si>
  <si>
    <t xml:space="preserve">Catalonha, crua</t>
  </si>
  <si>
    <t xml:space="preserve">Catalonha, refogada</t>
  </si>
  <si>
    <t xml:space="preserve">Cebola, crua</t>
  </si>
  <si>
    <t xml:space="preserve">Cebolinha, crua</t>
  </si>
  <si>
    <t xml:space="preserve">Cenoura, cozida</t>
  </si>
  <si>
    <t xml:space="preserve">Cenoura, crua</t>
  </si>
  <si>
    <t xml:space="preserve">Chicória, crua</t>
  </si>
  <si>
    <t xml:space="preserve">Chuchu, cozido</t>
  </si>
  <si>
    <t xml:space="preserve">Chuchu, cru</t>
  </si>
  <si>
    <t xml:space="preserve">Coentro, folhas desidratadas</t>
  </si>
  <si>
    <t xml:space="preserve">Couve, manteiga, crua</t>
  </si>
  <si>
    <t xml:space="preserve">Couve, manteiga, refogada </t>
  </si>
  <si>
    <t xml:space="preserve">Couve-flor, crua</t>
  </si>
  <si>
    <t xml:space="preserve">Couve-flor, cozida</t>
  </si>
  <si>
    <t xml:space="preserve">Espinafre, Nova Zelândia, cru</t>
  </si>
  <si>
    <t xml:space="preserve">Espinafre, Nova Zelândia, refogado</t>
  </si>
  <si>
    <t xml:space="preserve">Farinha, de mandioca, crua</t>
  </si>
  <si>
    <t xml:space="preserve">Farinha, de mandioca, torrada</t>
  </si>
  <si>
    <t xml:space="preserve">Farinha, de puba</t>
  </si>
  <si>
    <t xml:space="preserve">Fécula, de mandioca</t>
  </si>
  <si>
    <t xml:space="preserve">Feijão, broto, cru</t>
  </si>
  <si>
    <t xml:space="preserve">Inhame, cru</t>
  </si>
  <si>
    <t xml:space="preserve">Jiló, cru</t>
  </si>
  <si>
    <t xml:space="preserve">Jurubeba, crua</t>
  </si>
  <si>
    <t xml:space="preserve">Mandioca, cozida</t>
  </si>
  <si>
    <t xml:space="preserve">Mandioca, crua</t>
  </si>
  <si>
    <t xml:space="preserve">Mandioca, farofa, temperada</t>
  </si>
  <si>
    <t xml:space="preserve">Mandioca, frita</t>
  </si>
  <si>
    <t xml:space="preserve">Manjericão, cru</t>
  </si>
  <si>
    <t xml:space="preserve">Maxixe, cru</t>
  </si>
  <si>
    <t xml:space="preserve">Mostarda, folha, crua</t>
  </si>
  <si>
    <t xml:space="preserve">Nhoque, batata, cozido</t>
  </si>
  <si>
    <t xml:space="preserve">Nabo, cru</t>
  </si>
  <si>
    <t xml:space="preserve">Palmito, juçara, em conserva</t>
  </si>
  <si>
    <t xml:space="preserve">Palmito, pupunha, em conserva</t>
  </si>
  <si>
    <t xml:space="preserve">Pão, de queijo, assado</t>
  </si>
  <si>
    <t xml:space="preserve">Pão, de queijo, cru</t>
  </si>
  <si>
    <t xml:space="preserve">Pepino, cru</t>
  </si>
  <si>
    <t xml:space="preserve">Pimentão, amarelo, cru</t>
  </si>
  <si>
    <t xml:space="preserve">Pimentão, verde, cru</t>
  </si>
  <si>
    <t xml:space="preserve">Pimentão, vermelho, cru</t>
  </si>
  <si>
    <t xml:space="preserve">Polvilho, doce</t>
  </si>
  <si>
    <t xml:space="preserve">Quiabo, cru</t>
  </si>
  <si>
    <t xml:space="preserve">Rabanete, cru</t>
  </si>
  <si>
    <t xml:space="preserve">Repolho, branco, cru</t>
  </si>
  <si>
    <t xml:space="preserve">Repolho, roxo, cru</t>
  </si>
  <si>
    <t xml:space="preserve">Repolho, roxo, refogado</t>
  </si>
  <si>
    <t xml:space="preserve">Rúcula, crua</t>
  </si>
  <si>
    <t xml:space="preserve">Salsa, crua</t>
  </si>
  <si>
    <t xml:space="preserve">Seleta de legumes, enlatada</t>
  </si>
  <si>
    <t xml:space="preserve">Serralha, crua</t>
  </si>
  <si>
    <t xml:space="preserve">Taioba, crua</t>
  </si>
  <si>
    <t xml:space="preserve">Tomate, com semente, cru</t>
  </si>
  <si>
    <t xml:space="preserve">Tomate, extrato</t>
  </si>
  <si>
    <t xml:space="preserve">Tomate, molho industrializado</t>
  </si>
  <si>
    <t xml:space="preserve">Tomate, purê</t>
  </si>
  <si>
    <t xml:space="preserve">Tomate, salada</t>
  </si>
  <si>
    <t xml:space="preserve">Vagem, crua</t>
  </si>
  <si>
    <t xml:space="preserve">Frutas e derivados</t>
  </si>
  <si>
    <t xml:space="preserve">Abacate, cru</t>
  </si>
  <si>
    <t xml:space="preserve">Abacaxi, cru</t>
  </si>
  <si>
    <t xml:space="preserve">Abacaxi, polpa, congelada</t>
  </si>
  <si>
    <t xml:space="preserve">Abiu, cru</t>
  </si>
  <si>
    <t xml:space="preserve">Açaí, polpa, com xarope de guaraná e glucose</t>
  </si>
  <si>
    <t xml:space="preserve">Açaí, polpa, congelada</t>
  </si>
  <si>
    <t xml:space="preserve">Acerola, crua</t>
  </si>
  <si>
    <t xml:space="preserve">Acerola, polpa, congelada</t>
  </si>
  <si>
    <t xml:space="preserve">Ameixa, calda, enlatada </t>
  </si>
  <si>
    <t xml:space="preserve">Ameixa, crua</t>
  </si>
  <si>
    <t xml:space="preserve">Ameixa, em calda, enlatada, drenada </t>
  </si>
  <si>
    <t xml:space="preserve">Atemóia, crua</t>
  </si>
  <si>
    <t xml:space="preserve">Banana, da terra, crua</t>
  </si>
  <si>
    <t xml:space="preserve">Banana, doce em barra</t>
  </si>
  <si>
    <t xml:space="preserve">Banana, figo, crua</t>
  </si>
  <si>
    <t xml:space="preserve">Banana, maçã, crua</t>
  </si>
  <si>
    <t xml:space="preserve">Banana, nanica, crua</t>
  </si>
  <si>
    <t xml:space="preserve">Banana, ouro, crua</t>
  </si>
  <si>
    <t xml:space="preserve">Banana, pacova, crua</t>
  </si>
  <si>
    <t xml:space="preserve">Banana, prata, crua</t>
  </si>
  <si>
    <t xml:space="preserve">Cacau, cru</t>
  </si>
  <si>
    <t xml:space="preserve">Cajá-Manga, cru</t>
  </si>
  <si>
    <t xml:space="preserve">Cajá, polpa, congelada</t>
  </si>
  <si>
    <t xml:space="preserve">Caju, cru</t>
  </si>
  <si>
    <t xml:space="preserve">Caju, polpa, congelada</t>
  </si>
  <si>
    <t xml:space="preserve">Caju, suco concentrado, envasado</t>
  </si>
  <si>
    <t xml:space="preserve">Caqui, chocolate, cru</t>
  </si>
  <si>
    <t xml:space="preserve">Carambola, crua</t>
  </si>
  <si>
    <t xml:space="preserve">Ciriguela, crua</t>
  </si>
  <si>
    <t xml:space="preserve">Cupuaçu, cru</t>
  </si>
  <si>
    <t xml:space="preserve">Cupuaçu, polpa, congelada</t>
  </si>
  <si>
    <t xml:space="preserve">Figo, cru</t>
  </si>
  <si>
    <t xml:space="preserve">Figo, enlatado, em calda</t>
  </si>
  <si>
    <t xml:space="preserve">Fruta-pão, crua</t>
  </si>
  <si>
    <t xml:space="preserve">Goiaba, branca, com casca, crua</t>
  </si>
  <si>
    <t xml:space="preserve">Goiaba, doce em pasta</t>
  </si>
  <si>
    <t xml:space="preserve">Goiaba, doce, cascão</t>
  </si>
  <si>
    <t xml:space="preserve">Goiaba, vermelha, com casca, crua</t>
  </si>
  <si>
    <t xml:space="preserve">Graviola, crua</t>
  </si>
  <si>
    <t xml:space="preserve">Graviola, polpa, congelada</t>
  </si>
  <si>
    <t xml:space="preserve">Jabuticaba, crua</t>
  </si>
  <si>
    <t xml:space="preserve">Jaca, crua</t>
  </si>
  <si>
    <t xml:space="preserve">Jambo, cru</t>
  </si>
  <si>
    <t xml:space="preserve">Jamelão, cru</t>
  </si>
  <si>
    <t xml:space="preserve">Kiwi, cru</t>
  </si>
  <si>
    <t xml:space="preserve">Laranja, baía, crua</t>
  </si>
  <si>
    <t xml:space="preserve">Laranja, baía, suco</t>
  </si>
  <si>
    <t xml:space="preserve">Laranja, da terra, crua</t>
  </si>
  <si>
    <t xml:space="preserve">Laranja, da terra, suco</t>
  </si>
  <si>
    <t xml:space="preserve">Laranja, lima, crua</t>
  </si>
  <si>
    <t xml:space="preserve">Laranja, lima, suco</t>
  </si>
  <si>
    <t xml:space="preserve">Laranja, pêra, crua</t>
  </si>
  <si>
    <t xml:space="preserve">Laranja, pêra, suco</t>
  </si>
  <si>
    <t xml:space="preserve">Laranja, valência, crua</t>
  </si>
  <si>
    <t xml:space="preserve">Laranja, valência, suco</t>
  </si>
  <si>
    <t xml:space="preserve">Limão, cravo, suco</t>
  </si>
  <si>
    <t xml:space="preserve">Limão, galego, suco</t>
  </si>
  <si>
    <t xml:space="preserve">Limão, tahiti, cru</t>
  </si>
  <si>
    <t xml:space="preserve">Maçã, Argentina, com casca, crua</t>
  </si>
  <si>
    <t xml:space="preserve">Maçã, Fuji, com casca, crua</t>
  </si>
  <si>
    <t xml:space="preserve">Macaúba, crua</t>
  </si>
  <si>
    <t xml:space="preserve">Mamão, doce em calda, drenado</t>
  </si>
  <si>
    <t xml:space="preserve">Mamão, Formosa, cru</t>
  </si>
  <si>
    <t xml:space="preserve">Mamão, Papaia, cru</t>
  </si>
  <si>
    <t xml:space="preserve"> Mamão verde, doce em calda, drenado</t>
  </si>
  <si>
    <t xml:space="preserve">Manga, Haden, crua</t>
  </si>
  <si>
    <t xml:space="preserve">Manga, Palmer, crua</t>
  </si>
  <si>
    <t xml:space="preserve">Manga, polpa, congelada</t>
  </si>
  <si>
    <t xml:space="preserve">Manga, Tommy Atkins, crua</t>
  </si>
  <si>
    <t xml:space="preserve">Maracujá, cru</t>
  </si>
  <si>
    <t xml:space="preserve">Maracujá, polpa, congelada</t>
  </si>
  <si>
    <t xml:space="preserve">Maracujá, suco concentrado, envasado</t>
  </si>
  <si>
    <t xml:space="preserve">Melancia, crua</t>
  </si>
  <si>
    <t xml:space="preserve">Melão, cru</t>
  </si>
  <si>
    <t xml:space="preserve">Mexerica, Murcote, crua</t>
  </si>
  <si>
    <t xml:space="preserve">Mexerica, Rio, crua</t>
  </si>
  <si>
    <t xml:space="preserve">Morango, cru</t>
  </si>
  <si>
    <t xml:space="preserve">Nêspera, crua</t>
  </si>
  <si>
    <t xml:space="preserve">Pequi, cru</t>
  </si>
  <si>
    <t xml:space="preserve">Pêra, Park, crua</t>
  </si>
  <si>
    <t xml:space="preserve">Pêra, Williams, crua</t>
  </si>
  <si>
    <t xml:space="preserve">Pêssego, Aurora, cru</t>
  </si>
  <si>
    <t xml:space="preserve">Pêssego, enlatado, em calda</t>
  </si>
  <si>
    <t xml:space="preserve">Pinha, crua</t>
  </si>
  <si>
    <t xml:space="preserve">Pitanga, crua</t>
  </si>
  <si>
    <t xml:space="preserve">Pitanga, polpa, congelada</t>
  </si>
  <si>
    <t xml:space="preserve">Romã, crua</t>
  </si>
  <si>
    <t xml:space="preserve">Tamarindo, cru</t>
  </si>
  <si>
    <t xml:space="preserve">Tangerina, Poncã, crua</t>
  </si>
  <si>
    <t xml:space="preserve">Tangerina, Poncã, suco</t>
  </si>
  <si>
    <t xml:space="preserve">Tucumã, cru</t>
  </si>
  <si>
    <t xml:space="preserve">Umbu, cru</t>
  </si>
  <si>
    <t xml:space="preserve">Umbu, polpa, congelada</t>
  </si>
  <si>
    <t xml:space="preserve">Uva, Itália, crua</t>
  </si>
  <si>
    <t xml:space="preserve">Uva, Rubi, crua</t>
  </si>
  <si>
    <t xml:space="preserve">Uva, suco concentrado, envasado</t>
  </si>
  <si>
    <t xml:space="preserve">Gorduras e óleos</t>
  </si>
  <si>
    <t xml:space="preserve">Azeite, de dendê</t>
  </si>
  <si>
    <t xml:space="preserve">Azeite, de oliva, extra virgem</t>
  </si>
  <si>
    <t xml:space="preserve">Manteiga, com sal</t>
  </si>
  <si>
    <t xml:space="preserve">Manteiga, sem sal</t>
  </si>
  <si>
    <t xml:space="preserve">Margarina, com óleo hidrogenado, com sal (65% de lipídeos)</t>
  </si>
  <si>
    <t xml:space="preserve">Margarina, com óleo hidrogenado, sem sal (80% de lipídeos)</t>
  </si>
  <si>
    <t xml:space="preserve">Margarina, com óleo interesterificado, com sal (65%de lipídeos)</t>
  </si>
  <si>
    <t xml:space="preserve">Margarina, com óleo interesterificado, sem sal (65% de lipídeos)</t>
  </si>
  <si>
    <t xml:space="preserve">Óleo, de babaçu</t>
  </si>
  <si>
    <t xml:space="preserve">Óleo, de canola</t>
  </si>
  <si>
    <t xml:space="preserve">Óleo, de girassol</t>
  </si>
  <si>
    <t xml:space="preserve">Óleo, de milho</t>
  </si>
  <si>
    <t xml:space="preserve">Óleo, de pequi</t>
  </si>
  <si>
    <t xml:space="preserve">Óleo, de soja</t>
  </si>
  <si>
    <t xml:space="preserve">Pescados e frutos do mar</t>
  </si>
  <si>
    <t xml:space="preserve">Abadejo, filé, congelado, assado</t>
  </si>
  <si>
    <t xml:space="preserve">Abadejo, filé, congelado,cozido</t>
  </si>
  <si>
    <t xml:space="preserve">Abadejo, filé, congelado, cru</t>
  </si>
  <si>
    <t xml:space="preserve">Abadejo, filé, congelado, grelhado</t>
  </si>
  <si>
    <t xml:space="preserve">Atum, conserva em óleo</t>
  </si>
  <si>
    <t xml:space="preserve">Atum, fresco, cru</t>
  </si>
  <si>
    <t xml:space="preserve">Bacalhau, salgado, cru</t>
  </si>
  <si>
    <t xml:space="preserve">Bacalhau, salgado, refogado</t>
  </si>
  <si>
    <t xml:space="preserve">Cação, posta, com farinha de trigo, frita</t>
  </si>
  <si>
    <t xml:space="preserve">Cação, posta, cozida</t>
  </si>
  <si>
    <t xml:space="preserve">Cação, posta, crua</t>
  </si>
  <si>
    <t xml:space="preserve">Camarão, Rio Grande, grande, cozido</t>
  </si>
  <si>
    <t xml:space="preserve">Camarão, Rio Grande, grande, cru</t>
  </si>
  <si>
    <t xml:space="preserve">Camarão, Sete Barbas, sem cabeça, com casca, frito</t>
  </si>
  <si>
    <t xml:space="preserve">Caranguejo, cozido</t>
  </si>
  <si>
    <t xml:space="preserve">Corimba, cru</t>
  </si>
  <si>
    <t xml:space="preserve">Corimbatá, assado</t>
  </si>
  <si>
    <t xml:space="preserve">Corimbatá, cozido</t>
  </si>
  <si>
    <t xml:space="preserve">Corvina de água doce, crua</t>
  </si>
  <si>
    <t xml:space="preserve">Corvina do mar, crua</t>
  </si>
  <si>
    <t xml:space="preserve">Corvina grande, assada</t>
  </si>
  <si>
    <t xml:space="preserve">Corvina grande, cozida</t>
  </si>
  <si>
    <t xml:space="preserve">Dourada de água doce, fresca</t>
  </si>
  <si>
    <t xml:space="preserve">Lambari, congelado, cru</t>
  </si>
  <si>
    <t xml:space="preserve">Lambari, congelado, frito</t>
  </si>
  <si>
    <t xml:space="preserve">Lambari, fresco, cru</t>
  </si>
  <si>
    <t xml:space="preserve">Manjuba, com farinha de trigo, frita</t>
  </si>
  <si>
    <t xml:space="preserve">Manjuba, frita</t>
  </si>
  <si>
    <t xml:space="preserve">Merluza, filé, assado</t>
  </si>
  <si>
    <t xml:space="preserve">Merluza, filé, cru</t>
  </si>
  <si>
    <t xml:space="preserve">Merluza, filé, frito</t>
  </si>
  <si>
    <t xml:space="preserve">Pescada, branca, crua</t>
  </si>
  <si>
    <t xml:space="preserve">Pescada, branca, frita</t>
  </si>
  <si>
    <t xml:space="preserve">Pescada, filé, com farinha de trigo, frito</t>
  </si>
  <si>
    <t xml:space="preserve">Pescada, filé, cru</t>
  </si>
  <si>
    <t xml:space="preserve">Pescada, filé, frito</t>
  </si>
  <si>
    <t xml:space="preserve">Pescada, filé, molho escabeche</t>
  </si>
  <si>
    <t xml:space="preserve">Pescadinha, crua</t>
  </si>
  <si>
    <t xml:space="preserve">Pintado, assado</t>
  </si>
  <si>
    <t xml:space="preserve">Pintado, cru</t>
  </si>
  <si>
    <t xml:space="preserve">Pintado, grelhado</t>
  </si>
  <si>
    <t xml:space="preserve">Porquinho, cru</t>
  </si>
  <si>
    <t xml:space="preserve">Salmão, filé, com pele, fresco,  grelhado</t>
  </si>
  <si>
    <t xml:space="preserve">Salmão, sem pele, fresco, cru</t>
  </si>
  <si>
    <t xml:space="preserve">Salmão, sem pele, fresco, grelhado</t>
  </si>
  <si>
    <t xml:space="preserve">Sardinha, assada</t>
  </si>
  <si>
    <t xml:space="preserve">Sardinha, conserva em óleo</t>
  </si>
  <si>
    <t xml:space="preserve">Sardinha, frita</t>
  </si>
  <si>
    <t xml:space="preserve">Sardinha, inteira, crua</t>
  </si>
  <si>
    <t xml:space="preserve">Tucunaré, filé, congelado, cru</t>
  </si>
  <si>
    <t xml:space="preserve">Carnes e derivados</t>
  </si>
  <si>
    <t xml:space="preserve">Apresuntado</t>
  </si>
  <si>
    <t xml:space="preserve">Caldo de carne, tablete</t>
  </si>
  <si>
    <t xml:space="preserve">Caldo de galinha, tablete</t>
  </si>
  <si>
    <t xml:space="preserve">Carne, bovina, acém, moído, cozido</t>
  </si>
  <si>
    <t xml:space="preserve">Carne, bovina, acém, moído, cru</t>
  </si>
  <si>
    <t xml:space="preserve">Carne, bovina, acém, sem gordura, cozido</t>
  </si>
  <si>
    <t xml:space="preserve">Carne, bovina, acém, sem gordura, cru</t>
  </si>
  <si>
    <t xml:space="preserve">Carne, bovina, almôndegas, cruas</t>
  </si>
  <si>
    <t xml:space="preserve">Carne, bovina, almôndegas, fritas</t>
  </si>
  <si>
    <t xml:space="preserve">Carne, bovina, bucho, cozido</t>
  </si>
  <si>
    <t xml:space="preserve">Carne, bovina, bucho, cru</t>
  </si>
  <si>
    <t xml:space="preserve">Carne, bovina, capa de contra-filé, com gordura, crua</t>
  </si>
  <si>
    <t xml:space="preserve">Carne, bovina, capa de contra-filé, com gordura, grelhada</t>
  </si>
  <si>
    <t xml:space="preserve">Carne, bovina, capa de contra-filé, sem gordura, crua</t>
  </si>
  <si>
    <t xml:space="preserve">Carne, bovina, capa de contra-filé, sem gordura, grelhada</t>
  </si>
  <si>
    <t xml:space="preserve">Carne, bovina, charque, cozido</t>
  </si>
  <si>
    <t xml:space="preserve">Carne, bovina, charque, cru</t>
  </si>
  <si>
    <t xml:space="preserve">Carne, bovina, contra-filé, à milanesa</t>
  </si>
  <si>
    <t xml:space="preserve">Carne, bovina, contra-filé de costela, cru</t>
  </si>
  <si>
    <t xml:space="preserve">Carne, bovina, contra-filé de costela, grelhado</t>
  </si>
  <si>
    <t xml:space="preserve">Carne, bovina, contra-filé, com gordura, cru</t>
  </si>
  <si>
    <t xml:space="preserve">Carne, bovina, contra-filé, com gordura, grelhado</t>
  </si>
  <si>
    <t xml:space="preserve">Carne, bovina, contra-filé, sem gordura, cru</t>
  </si>
  <si>
    <t xml:space="preserve">Carne, bovina, contra-filé, sem gordura, grelhado</t>
  </si>
  <si>
    <t xml:space="preserve">Carne, bovina, costela, assada</t>
  </si>
  <si>
    <t xml:space="preserve">Carne, bovina, costela, crua</t>
  </si>
  <si>
    <t xml:space="preserve">Carne, bovina, coxão duro, sem gordura, cozido</t>
  </si>
  <si>
    <t xml:space="preserve">Carne, bovina, coxão duro, sem gordura, cru</t>
  </si>
  <si>
    <t xml:space="preserve">Carne, bovina, coxão mole, sem gordura, cozido</t>
  </si>
  <si>
    <t xml:space="preserve">Carne, bovina, coxão mole, sem gordura, cru</t>
  </si>
  <si>
    <t xml:space="preserve">Carne, bovina, cupim, assado</t>
  </si>
  <si>
    <t xml:space="preserve">Carne, bovina, cupim, cru</t>
  </si>
  <si>
    <t xml:space="preserve">Carne, bovina, fígado, cru</t>
  </si>
  <si>
    <t xml:space="preserve">Carne, bovina, fígado, grelhado</t>
  </si>
  <si>
    <t xml:space="preserve">Carne, bovina, filé mingnon, sem gordura, cru</t>
  </si>
  <si>
    <t xml:space="preserve">Carne, bovina, filé mingnon, sem gordura, grelhado</t>
  </si>
  <si>
    <t xml:space="preserve">Carne, bovina, flanco, sem gordura, cozido</t>
  </si>
  <si>
    <t xml:space="preserve">Carne, bovina, flanco, sem gordura, cru</t>
  </si>
  <si>
    <t xml:space="preserve">Carne, bovina, fraldinha, com gordura, cozida</t>
  </si>
  <si>
    <t xml:space="preserve">Carne, bovina, fraldinha, com gordura, crua</t>
  </si>
  <si>
    <t xml:space="preserve">Carne, bovina, lagarto, cozido</t>
  </si>
  <si>
    <t xml:space="preserve">Carne, bovina, lagarto, cru</t>
  </si>
  <si>
    <t xml:space="preserve">Carne, bovina, língua, cozida</t>
  </si>
  <si>
    <t xml:space="preserve">Carne, bovina, língua, crua</t>
  </si>
  <si>
    <t xml:space="preserve">Carne, bovina, maminha, crua</t>
  </si>
  <si>
    <t xml:space="preserve">Carne, bovina, maminha, grelhada</t>
  </si>
  <si>
    <t xml:space="preserve">Carne, bovina, miolo de alcatra, sem gordura, cru</t>
  </si>
  <si>
    <t xml:space="preserve">Carne, bovina, miolo de alcatra, sem gordura, grelhado</t>
  </si>
  <si>
    <t xml:space="preserve">Carne, bovina, músculo, sem gordura, cozido</t>
  </si>
  <si>
    <t xml:space="preserve">Carne, bovina, músculo, sem gordura, cru</t>
  </si>
  <si>
    <t xml:space="preserve">Carne, bovina, paleta, com gordura, crua</t>
  </si>
  <si>
    <t xml:space="preserve">,0,02</t>
  </si>
  <si>
    <t xml:space="preserve">Carne, bovina, paleta, sem gordura, cozida</t>
  </si>
  <si>
    <t xml:space="preserve">Carne, bovina, paleta, sem gordura, crua</t>
  </si>
  <si>
    <t xml:space="preserve">Carne, bovina, patinho, sem gordura, cru</t>
  </si>
  <si>
    <t xml:space="preserve">Carne, bovina, patinho, sem gordura, grelhado</t>
  </si>
  <si>
    <t xml:space="preserve">Carne, bovina, peito, sem gordura, cozido</t>
  </si>
  <si>
    <t xml:space="preserve">Carne, bovina, peito, sem gordura, cru</t>
  </si>
  <si>
    <t xml:space="preserve">Carne, bovina, picanha, com gordura, crua</t>
  </si>
  <si>
    <t xml:space="preserve">Carne, bovina, picanha, com gordura, grelhada</t>
  </si>
  <si>
    <t xml:space="preserve">Carne, bovina, picanha, sem gordura, crua</t>
  </si>
  <si>
    <t xml:space="preserve">Carne, bovina, picanha, sem gordura, grelhada</t>
  </si>
  <si>
    <t xml:space="preserve">Carne, bovina, seca, cozida</t>
  </si>
  <si>
    <t xml:space="preserve">Carne, bovina, seca, crua</t>
  </si>
  <si>
    <t xml:space="preserve">Coxinha de frango, frita</t>
  </si>
  <si>
    <t xml:space="preserve">Croquete, de carne, cru</t>
  </si>
  <si>
    <t xml:space="preserve">Croquete, de carne, frito</t>
  </si>
  <si>
    <t xml:space="preserve">Empada de frango, pré-cozida, assada</t>
  </si>
  <si>
    <t xml:space="preserve">Empada, de frango, pré-cozida</t>
  </si>
  <si>
    <t xml:space="preserve">Frango, asa, com pele, crua</t>
  </si>
  <si>
    <t xml:space="preserve">Frango, caipira, inteiro, com pele, cozido</t>
  </si>
  <si>
    <t xml:space="preserve">Frango, caipira, inteiro, sem pele, cozido</t>
  </si>
  <si>
    <t xml:space="preserve">Frango, coração, cru</t>
  </si>
  <si>
    <t xml:space="preserve">Frango, coração, grelhado</t>
  </si>
  <si>
    <t xml:space="preserve">Frango, coxa, com pele, assada</t>
  </si>
  <si>
    <t xml:space="preserve">Frango, coxa, com pele, crua</t>
  </si>
  <si>
    <t xml:space="preserve">Frango, coxa, sem pele, cozida</t>
  </si>
  <si>
    <t xml:space="preserve">Frango, coxa, sem pele, crua</t>
  </si>
  <si>
    <t xml:space="preserve">Frango, fígado, cru</t>
  </si>
  <si>
    <t xml:space="preserve">Frango, filé, à milanesa</t>
  </si>
  <si>
    <t xml:space="preserve">Frango, inteiro, com pele, cru</t>
  </si>
  <si>
    <t xml:space="preserve">Frango, inteiro, sem pele, assado</t>
  </si>
  <si>
    <t xml:space="preserve">Frango, inteiro, sem pele, cozido</t>
  </si>
  <si>
    <t xml:space="preserve">Frango, inteiro, sem pele, cru</t>
  </si>
  <si>
    <t xml:space="preserve">Frango, peito, com pele, assado</t>
  </si>
  <si>
    <t xml:space="preserve">Frango, peito, com pele, cru</t>
  </si>
  <si>
    <t xml:space="preserve">Frango, peito, sem pele, cozido</t>
  </si>
  <si>
    <t xml:space="preserve">Frango, peito, sem pele, cru</t>
  </si>
  <si>
    <t xml:space="preserve">Frango, peito, sem pele, grelhado</t>
  </si>
  <si>
    <t xml:space="preserve">Frango, sobrecoxa, com pele, assada</t>
  </si>
  <si>
    <t xml:space="preserve">Frango, sobrecoxa, com pele, crua</t>
  </si>
  <si>
    <t xml:space="preserve">Frango, sobrecoxa, sem pele, assada</t>
  </si>
  <si>
    <t xml:space="preserve">Frango, sobrecoxa, sem pele, crua</t>
  </si>
  <si>
    <t xml:space="preserve">Hambúrguer, bovino, cru</t>
  </si>
  <si>
    <t xml:space="preserve">Hambúrguer, bovino, frito</t>
  </si>
  <si>
    <t xml:space="preserve">Hambúrguer, bovino, grelhado</t>
  </si>
  <si>
    <t xml:space="preserve">Lingüiça, frango, crua</t>
  </si>
  <si>
    <t xml:space="preserve">Lingüiça, frango, frita</t>
  </si>
  <si>
    <t xml:space="preserve">Lingüiça, frango, grelhada</t>
  </si>
  <si>
    <t xml:space="preserve">Lingüiça, porco, crua</t>
  </si>
  <si>
    <t xml:space="preserve">Lingüiça, porco, frita</t>
  </si>
  <si>
    <t xml:space="preserve">Lingüiça, porco, grelhada</t>
  </si>
  <si>
    <t xml:space="preserve">Mortadela</t>
  </si>
  <si>
    <t xml:space="preserve">Peru, congelado, assado</t>
  </si>
  <si>
    <t xml:space="preserve">Peru, congelado, cru</t>
  </si>
  <si>
    <t xml:space="preserve">Porco, bisteca, crua</t>
  </si>
  <si>
    <t xml:space="preserve">Porco, bisteca, frita</t>
  </si>
  <si>
    <t xml:space="preserve">Porco, bisteca, grelhada</t>
  </si>
  <si>
    <t xml:space="preserve">Porco, costela, assada</t>
  </si>
  <si>
    <t xml:space="preserve">Porco, costela, crua</t>
  </si>
  <si>
    <t xml:space="preserve">Porco, lombo, assado</t>
  </si>
  <si>
    <t xml:space="preserve">Porco, lombo, cru</t>
  </si>
  <si>
    <t xml:space="preserve">Porco, orelha, salgada, crua</t>
  </si>
  <si>
    <t xml:space="preserve">Porco, pernil, assado</t>
  </si>
  <si>
    <t xml:space="preserve">Porco, pernil, cru</t>
  </si>
  <si>
    <t xml:space="preserve">Porco, rabo, salgado, cru</t>
  </si>
  <si>
    <t xml:space="preserve">Presunto, com capa de gordura</t>
  </si>
  <si>
    <t xml:space="preserve">Presunto, sem capa de gordura</t>
  </si>
  <si>
    <t xml:space="preserve">Quibe, assado</t>
  </si>
  <si>
    <t xml:space="preserve">Quibe, cru</t>
  </si>
  <si>
    <t xml:space="preserve">Quibe, frito</t>
  </si>
  <si>
    <t xml:space="preserve">Salame</t>
  </si>
  <si>
    <t xml:space="preserve">Toucinho, cru</t>
  </si>
  <si>
    <t xml:space="preserve">Toucinho, frito</t>
  </si>
  <si>
    <t xml:space="preserve">Leite e derivados</t>
  </si>
  <si>
    <t xml:space="preserve">Bebida láctea, pêssego</t>
  </si>
  <si>
    <t xml:space="preserve">Creme de Leite</t>
  </si>
  <si>
    <t xml:space="preserve">Iogurte, natural</t>
  </si>
  <si>
    <t xml:space="preserve">Iogurte, natural, desnatado</t>
  </si>
  <si>
    <t xml:space="preserve">Iogurte, sabor abacaxi</t>
  </si>
  <si>
    <t xml:space="preserve">Iogurte, sabor morango</t>
  </si>
  <si>
    <t xml:space="preserve">Iogurte, sabor pêssego</t>
  </si>
  <si>
    <t xml:space="preserve">Leite, condensado</t>
  </si>
  <si>
    <t xml:space="preserve">Leite, de cabra</t>
  </si>
  <si>
    <t xml:space="preserve">Leite, de vaca, achocolatado</t>
  </si>
  <si>
    <t xml:space="preserve">Leite, de vaca, desnatado, pó</t>
  </si>
  <si>
    <t xml:space="preserve">Leite, de vaca, desnatado, UHT</t>
  </si>
  <si>
    <t xml:space="preserve">Leite, de vaca, integral</t>
  </si>
  <si>
    <t xml:space="preserve">Leite, de vaca, integral, pó</t>
  </si>
  <si>
    <t xml:space="preserve">Leite, fermentado</t>
  </si>
  <si>
    <t xml:space="preserve">Queijo, minas, frescal</t>
  </si>
  <si>
    <t xml:space="preserve">Queijo, minas, meia cura</t>
  </si>
  <si>
    <t xml:space="preserve">Queijo, mozarela</t>
  </si>
  <si>
    <t xml:space="preserve">Queijo, parmesão</t>
  </si>
  <si>
    <t xml:space="preserve">Queijo, pasteurizado</t>
  </si>
  <si>
    <t xml:space="preserve">Queijo, petit suisse, morango</t>
  </si>
  <si>
    <t xml:space="preserve">Queijo, prato</t>
  </si>
  <si>
    <t xml:space="preserve">Queijo, requeijão, cremoso</t>
  </si>
  <si>
    <t xml:space="preserve">Queijo, ricota</t>
  </si>
  <si>
    <t xml:space="preserve">Bebidas (alcoólicas e não alcoólicas)</t>
  </si>
  <si>
    <t xml:space="preserve">Bebida isotônica, sabores variados</t>
  </si>
  <si>
    <t xml:space="preserve">Café, infusão 10%</t>
  </si>
  <si>
    <r>
      <rPr>
        <sz val="8"/>
        <rFont val="Arial"/>
        <family val="2"/>
        <charset val="1"/>
      </rPr>
      <t xml:space="preserve">Cana, aguardente </t>
    </r>
    <r>
      <rPr>
        <vertAlign val="superscript"/>
        <sz val="8"/>
        <rFont val="Arial"/>
        <family val="2"/>
        <charset val="1"/>
      </rPr>
      <t xml:space="preserve">1</t>
    </r>
  </si>
  <si>
    <t xml:space="preserve">Cana, caldo de</t>
  </si>
  <si>
    <r>
      <rPr>
        <sz val="8"/>
        <rFont val="Arial"/>
        <family val="2"/>
        <charset val="1"/>
      </rPr>
      <t xml:space="preserve">Cerveja, pilsen </t>
    </r>
    <r>
      <rPr>
        <vertAlign val="superscript"/>
        <sz val="8"/>
        <rFont val="Arial"/>
        <family val="2"/>
        <charset val="1"/>
      </rPr>
      <t xml:space="preserve">2</t>
    </r>
  </si>
  <si>
    <t xml:space="preserve">Chá, erva-doce, infusão 5%</t>
  </si>
  <si>
    <t xml:space="preserve">Chá, mate, infusão 5%</t>
  </si>
  <si>
    <t xml:space="preserve">Chá, preto, infusão 5%</t>
  </si>
  <si>
    <t xml:space="preserve">Coco, água de</t>
  </si>
  <si>
    <t xml:space="preserve">Refrigerante, tipo água tônica</t>
  </si>
  <si>
    <t xml:space="preserve">Refrigerante, tipo cola</t>
  </si>
  <si>
    <t xml:space="preserve">Refrigerante, tipo guaraná</t>
  </si>
  <si>
    <t xml:space="preserve">Refrigerante, tipo laranja</t>
  </si>
  <si>
    <t xml:space="preserve">Refrigerante, tipo limão</t>
  </si>
  <si>
    <t xml:space="preserve">Ovos e derivados</t>
  </si>
  <si>
    <t xml:space="preserve">Omelete, de queijo</t>
  </si>
  <si>
    <t xml:space="preserve">Ovo, de codorna, inteiro, cru</t>
  </si>
  <si>
    <t xml:space="preserve">Ovo, de galinha, clara, cozida/10minutos</t>
  </si>
  <si>
    <t xml:space="preserve">Ovo, de galinha, gema, cozida/10minutos</t>
  </si>
  <si>
    <t xml:space="preserve">Ovo, de galinha, inteiro, cozido/10minutos</t>
  </si>
  <si>
    <t xml:space="preserve">Ovo, de galinha, inteiro, cru</t>
  </si>
  <si>
    <t xml:space="preserve">#REF!</t>
  </si>
  <si>
    <t xml:space="preserve">Ovo, de galinha, inteiro, frito</t>
  </si>
  <si>
    <t xml:space="preserve">Produtos açucarados</t>
  </si>
  <si>
    <t xml:space="preserve">Achocolatado, pó</t>
  </si>
  <si>
    <t xml:space="preserve">Açúcar, cristal</t>
  </si>
  <si>
    <t xml:space="preserve"> Tr</t>
  </si>
  <si>
    <t xml:space="preserve">Açúcar, mascavo</t>
  </si>
  <si>
    <t xml:space="preserve">Açúcar, refinado</t>
  </si>
  <si>
    <t xml:space="preserve">Chocolate, ao leite</t>
  </si>
  <si>
    <t xml:space="preserve">Chocolate, ao leite, com castanha do Pará</t>
  </si>
  <si>
    <t xml:space="preserve">Chocolate, ao leite, dietético</t>
  </si>
  <si>
    <t xml:space="preserve">Chocolate, meio amargo</t>
  </si>
  <si>
    <t xml:space="preserve">Cocada branca</t>
  </si>
  <si>
    <t xml:space="preserve">Doce, de abóbora, cremoso</t>
  </si>
  <si>
    <t xml:space="preserve">Doce, de leite, cremoso</t>
  </si>
  <si>
    <t xml:space="preserve">Geléia, mocotó, natural</t>
  </si>
  <si>
    <t xml:space="preserve">Glicose de milho</t>
  </si>
  <si>
    <t xml:space="preserve">Maria mole</t>
  </si>
  <si>
    <t xml:space="preserve">Maria mole, coco queimado</t>
  </si>
  <si>
    <t xml:space="preserve">Marmelada</t>
  </si>
  <si>
    <t xml:space="preserve">Mel, de abelha</t>
  </si>
  <si>
    <t xml:space="preserve">Melado</t>
  </si>
  <si>
    <t xml:space="preserve">Quindim</t>
  </si>
  <si>
    <t xml:space="preserve">Rapadura</t>
  </si>
  <si>
    <t xml:space="preserve">Miscelâneas</t>
  </si>
  <si>
    <t xml:space="preserve">Café, pó, torrado</t>
  </si>
  <si>
    <t xml:space="preserve">Capuccino, pó</t>
  </si>
  <si>
    <t xml:space="preserve">Fermento em pó, químico</t>
  </si>
  <si>
    <t xml:space="preserve">Fermento, biológico, levedura, tablete</t>
  </si>
  <si>
    <t xml:space="preserve">Gelatina, sabores variados, pó</t>
  </si>
  <si>
    <t xml:space="preserve">Sal, dietético</t>
  </si>
  <si>
    <t xml:space="preserve">Sal, grosso</t>
  </si>
  <si>
    <t xml:space="preserve">Shoyu</t>
  </si>
  <si>
    <t xml:space="preserve">Tempero a base de sal</t>
  </si>
  <si>
    <t xml:space="preserve">Outros alimentos industrializados</t>
  </si>
  <si>
    <t xml:space="preserve">Azeitona, preta, conserva</t>
  </si>
  <si>
    <t xml:space="preserve">Azeitona, verde, conserva</t>
  </si>
  <si>
    <t xml:space="preserve">Chantilly, spray, com gordura vegetal</t>
  </si>
  <si>
    <t xml:space="preserve">Leite, de coco</t>
  </si>
  <si>
    <t xml:space="preserve">Maionese, tradicional com ovos</t>
  </si>
  <si>
    <t xml:space="preserve">Alimentos preparados</t>
  </si>
  <si>
    <t xml:space="preserve">Acarajé</t>
  </si>
  <si>
    <t xml:space="preserve">Arroz carreteiro</t>
  </si>
  <si>
    <t xml:space="preserve">Baião de dois, arroz e feijão-de-corda</t>
  </si>
  <si>
    <t xml:space="preserve">Barreado</t>
  </si>
  <si>
    <t xml:space="preserve">Bife à cavalo, com contra filé</t>
  </si>
  <si>
    <t xml:space="preserve">Bolinho de arroz</t>
  </si>
  <si>
    <t xml:space="preserve">Camarão à baiana</t>
  </si>
  <si>
    <t xml:space="preserve">Charuto, de repolho</t>
  </si>
  <si>
    <t xml:space="preserve">Cuscuz, de milho, cozido com sal</t>
  </si>
  <si>
    <t xml:space="preserve">Cuscuz, paulista</t>
  </si>
  <si>
    <t xml:space="preserve">Cuxá, molho</t>
  </si>
  <si>
    <t xml:space="preserve">Dobradinha</t>
  </si>
  <si>
    <t xml:space="preserve">Estrogonofe de carne</t>
  </si>
  <si>
    <t xml:space="preserve">Estrogonofe de frango</t>
  </si>
  <si>
    <t xml:space="preserve">Feijão tropeiro mineiro</t>
  </si>
  <si>
    <t xml:space="preserve">Feijoada</t>
  </si>
  <si>
    <t xml:space="preserve">Frango, com açafrão</t>
  </si>
  <si>
    <t xml:space="preserve">Macarrão, molho bolognesa</t>
  </si>
  <si>
    <t xml:space="preserve">Maniçoba</t>
  </si>
  <si>
    <t xml:space="preserve">Quibebe</t>
  </si>
  <si>
    <t xml:space="preserve">Salada, de legumes, com maionese</t>
  </si>
  <si>
    <t xml:space="preserve">Salada, de legumes, cozida no vapor</t>
  </si>
  <si>
    <t xml:space="preserve">Salpicão, de frango</t>
  </si>
  <si>
    <t xml:space="preserve">Sarapatel</t>
  </si>
  <si>
    <t xml:space="preserve">Tabule</t>
  </si>
  <si>
    <t xml:space="preserve">Tacacá</t>
  </si>
  <si>
    <t xml:space="preserve">Tapioca, com manteiga</t>
  </si>
  <si>
    <t xml:space="preserve">Tucupi, com pimenta-de-cheiro</t>
  </si>
  <si>
    <t xml:space="preserve">Vaca atolada</t>
  </si>
  <si>
    <t xml:space="preserve">Vatapá</t>
  </si>
  <si>
    <t xml:space="preserve">Virado à paulista</t>
  </si>
  <si>
    <t xml:space="preserve">Yakisoba</t>
  </si>
  <si>
    <t xml:space="preserve">Leguminosas e derivados</t>
  </si>
  <si>
    <t xml:space="preserve">Amendoim, grão, cru</t>
  </si>
  <si>
    <t xml:space="preserve">Amendoim, torrado, salgado</t>
  </si>
  <si>
    <t xml:space="preserve">Ervilha, em vagem</t>
  </si>
  <si>
    <t xml:space="preserve">Ervilha, enlatada, drenada</t>
  </si>
  <si>
    <t xml:space="preserve">Feijão, carioca, cozido</t>
  </si>
  <si>
    <t xml:space="preserve">Feijão, carioca, cru</t>
  </si>
  <si>
    <t xml:space="preserve">Feijão, fradinho, cozido</t>
  </si>
  <si>
    <t xml:space="preserve">Feijão, fradinho, cru</t>
  </si>
  <si>
    <t xml:space="preserve">Feijão, jalo, cozido</t>
  </si>
  <si>
    <t xml:space="preserve">Feijão, jalo, cru</t>
  </si>
  <si>
    <t xml:space="preserve">Feijão, preto, cozido</t>
  </si>
  <si>
    <t xml:space="preserve">Feijão, preto, cru</t>
  </si>
  <si>
    <t xml:space="preserve">Feijão, rajado, cozido</t>
  </si>
  <si>
    <t xml:space="preserve">Feijão, rajado, cru</t>
  </si>
  <si>
    <t xml:space="preserve">Feijão, rosinha, cozido</t>
  </si>
  <si>
    <t xml:space="preserve">Feijão, rosinha, cru</t>
  </si>
  <si>
    <t xml:space="preserve">Feijão, roxo, cozido</t>
  </si>
  <si>
    <t xml:space="preserve">Feijão, roxo, cru</t>
  </si>
  <si>
    <t xml:space="preserve">Grão-de-bico, cru</t>
  </si>
  <si>
    <t xml:space="preserve">Guandu, cru</t>
  </si>
  <si>
    <t xml:space="preserve">Lentilha, cozida</t>
  </si>
  <si>
    <t xml:space="preserve">Lentilha, crua</t>
  </si>
  <si>
    <t xml:space="preserve">Paçoca, amendoim</t>
  </si>
  <si>
    <t xml:space="preserve">Pé-de-moleque, amendoim</t>
  </si>
  <si>
    <t xml:space="preserve">Soja, farinha</t>
  </si>
  <si>
    <t xml:space="preserve">Soja, extrato solúvel, natural, fluido</t>
  </si>
  <si>
    <t xml:space="preserve">Soja, extrato solúvel, pó</t>
  </si>
  <si>
    <t xml:space="preserve">Soja, queijo (tofu)</t>
  </si>
  <si>
    <t xml:space="preserve">Tremoço, cru</t>
  </si>
  <si>
    <t xml:space="preserve">Tremoço, em conserva</t>
  </si>
  <si>
    <t xml:space="preserve">Nozes e sementes</t>
  </si>
  <si>
    <t xml:space="preserve">Amêndoa, torrada, salgada</t>
  </si>
  <si>
    <t xml:space="preserve">Castanha-de-caju, torrada, salgada</t>
  </si>
  <si>
    <t xml:space="preserve">Castanha-do-Brasil, crua</t>
  </si>
  <si>
    <t xml:space="preserve">Coco, cru</t>
  </si>
  <si>
    <t xml:space="preserve">Coco,  verde, cru</t>
  </si>
  <si>
    <t xml:space="preserve">Farinha, de mesocarpo de babaçu, crua</t>
  </si>
  <si>
    <t xml:space="preserve">Gergelim, semente</t>
  </si>
  <si>
    <t xml:space="preserve">Linhaça, semente</t>
  </si>
  <si>
    <t xml:space="preserve">Pinhão, cozido</t>
  </si>
  <si>
    <t xml:space="preserve">Pupunha, cozida</t>
  </si>
  <si>
    <t xml:space="preserve">Noz, crua</t>
  </si>
  <si>
    <t xml:space="preserve">Legenda</t>
  </si>
  <si>
    <t xml:space="preserve">as análises estão sendo reavaliadas</t>
  </si>
  <si>
    <t xml:space="preserve">† </t>
  </si>
  <si>
    <t xml:space="preserve">Valores em branco nesta tabela: análises não solicitadas</t>
  </si>
  <si>
    <t xml:space="preserve">††</t>
  </si>
  <si>
    <t xml:space="preserve">Teores alcoólicos (g/100g): ¹ Cana, aguardente: 31,1 e ² Cerveja, pilsen: 3,6.</t>
  </si>
  <si>
    <t xml:space="preserve">†††</t>
  </si>
  <si>
    <t xml:space="preserve">Abreviações: g: grama; mg: micrograma; kcal: kilocaloria; kJ: kilojoule; mg:miligrama; NA: não aplicável; Tr: traço. Adotou-se traço nas seguintes situações: a)valores de nutrientes arredondados para números que caiam entre 0 e 0,5; b) valores de nutrientes arredondados para números com uma casa decimal que caiam entre 0 e 0,05; c) valores de nutrientes arredondados para números com duas casas decimais que caiam entre 0 e 0,005 e; d) valores abaixo dos limites de quantificação (29).</t>
  </si>
  <si>
    <t xml:space="preserve">††††</t>
  </si>
  <si>
    <t xml:space="preserve">Limites de Quantificação: a) composição centesimal: 0,1g/100g; b) colesterol: 1mg/100g; c) Cu, Fe, Mn, e Zn: 0,001mg/100g; d) Ca, Na: 0,04mg/100g; e) K e P: 0,001mg/100g; f) Mg 0,015mg/100g; g) tiamina, riboflavina e piridoxina: 0,03mg/100g; h) niacina e vitamina C: 1mg/100g; i) retinol em produtos cárneos e outros: 3μg/100g e; j) retinol em lácteos: 20μg/100g.</t>
  </si>
  <si>
    <t xml:space="preserve">Valores correspondentes à somatória do resultado analítico do retinol mais o valor calculado com base no teor de carotenóides segundo o livro Fontes brasileiras de carotenóides: tabela brasileira de composição de carotenóides em alimentos.</t>
  </si>
  <si>
    <t xml:space="preserve">Valores retirados do livro Fontes brasileiras de carotenóides: tabela brasileira de composição de carotenóides em alimentos.</t>
  </si>
  <si>
    <t xml:space="preserve">Sa-</t>
  </si>
  <si>
    <t xml:space="preserve">Mono-</t>
  </si>
  <si>
    <t xml:space="preserve">Poli-</t>
  </si>
  <si>
    <t xml:space="preserve">Número do</t>
  </si>
  <si>
    <t xml:space="preserve">turados</t>
  </si>
  <si>
    <t xml:space="preserve">insaturados</t>
  </si>
  <si>
    <t xml:space="preserve">12:0</t>
  </si>
  <si>
    <t xml:space="preserve">14:0</t>
  </si>
  <si>
    <t xml:space="preserve">16:0</t>
  </si>
  <si>
    <t xml:space="preserve">18:0</t>
  </si>
  <si>
    <t xml:space="preserve">20:0</t>
  </si>
  <si>
    <t xml:space="preserve">22:0</t>
  </si>
  <si>
    <t xml:space="preserve">24:0</t>
  </si>
  <si>
    <t xml:space="preserve">14:1</t>
  </si>
  <si>
    <t xml:space="preserve">16:1</t>
  </si>
  <si>
    <t xml:space="preserve">18:1</t>
  </si>
  <si>
    <t xml:space="preserve">20:1</t>
  </si>
  <si>
    <t xml:space="preserve">18:2 n-6</t>
  </si>
  <si>
    <t xml:space="preserve">18:3 n-3</t>
  </si>
  <si>
    <t xml:space="preserve">20:4</t>
  </si>
  <si>
    <t xml:space="preserve">20:5</t>
  </si>
  <si>
    <t xml:space="preserve">22:5</t>
  </si>
  <si>
    <t xml:space="preserve">22:6</t>
  </si>
  <si>
    <t xml:space="preserve">18:1t</t>
  </si>
  <si>
    <t xml:space="preserve">18:2t</t>
  </si>
  <si>
    <t xml:space="preserve">Alimento</t>
  </si>
  <si>
    <t xml:space="preserve">(g)</t>
  </si>
  <si>
    <t xml:space="preserve">Palmito, Juçara, em conserva</t>
  </si>
  <si>
    <t xml:space="preserve">Frutos e derivados</t>
  </si>
  <si>
    <t xml:space="preserve">Lambari, fresco,cru</t>
  </si>
  <si>
    <t xml:space="preserve">Coco, verde, cru</t>
  </si>
  <si>
    <t xml:space="preserve">Ácido</t>
  </si>
  <si>
    <t xml:space="preserve">Triptofano</t>
  </si>
  <si>
    <t xml:space="preserve">Treonina</t>
  </si>
  <si>
    <t xml:space="preserve">Isoleucina</t>
  </si>
  <si>
    <t xml:space="preserve">Leucina</t>
  </si>
  <si>
    <t xml:space="preserve">Lisina</t>
  </si>
  <si>
    <t xml:space="preserve">Metionina</t>
  </si>
  <si>
    <t xml:space="preserve">Cistina</t>
  </si>
  <si>
    <t xml:space="preserve">Fenilalanina</t>
  </si>
  <si>
    <t xml:space="preserve">Tirosina</t>
  </si>
  <si>
    <t xml:space="preserve">Valina</t>
  </si>
  <si>
    <t xml:space="preserve">Arginina</t>
  </si>
  <si>
    <t xml:space="preserve">Histidina</t>
  </si>
  <si>
    <t xml:space="preserve">Alanina</t>
  </si>
  <si>
    <t xml:space="preserve">Aspártico</t>
  </si>
  <si>
    <t xml:space="preserve">Glutâmico</t>
  </si>
  <si>
    <t xml:space="preserve">Glicina</t>
  </si>
  <si>
    <t xml:space="preserve">Prolina</t>
  </si>
  <si>
    <t xml:space="preserve">Serina</t>
  </si>
  <si>
    <t xml:space="preserve"> Mamão, doce em calda, drenado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</si>
</sst>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#,##0"/>
    <numFmt numFmtId="166" formatCode="0%"/>
    <numFmt numFmtId="167" formatCode="0.0"/>
    <numFmt numFmtId="168" formatCode="0"/>
    <numFmt numFmtId="169" formatCode="0.00"/>
    <numFmt numFmtId="170" formatCode="@"/>
    <numFmt numFmtId="171" formatCode="0.000"/>
  </numFmts>
  <fonts count="15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0"/>
      <color rgb="FF000000"/>
      <name val="Arial"/>
      <family val="2"/>
      <charset val="1"/>
    </font>
    <font>
      <sz val="10"/>
      <name val="MS Sans Serif"/>
      <family val="2"/>
      <charset val="1"/>
    </font>
    <font>
      <sz val="8"/>
      <name val="Arial"/>
      <family val="2"/>
      <charset val="1"/>
    </font>
    <font>
      <b val="true"/>
      <sz val="8"/>
      <name val="Arial"/>
      <family val="2"/>
      <charset val="1"/>
    </font>
    <font>
      <sz val="8"/>
      <color rgb="FF000000"/>
      <name val="Arial"/>
      <family val="2"/>
      <charset val="1"/>
    </font>
    <font>
      <vertAlign val="superscript"/>
      <sz val="8"/>
      <name val="Arial"/>
      <family val="2"/>
      <charset val="1"/>
    </font>
    <font>
      <sz val="8"/>
      <color rgb="FF000000"/>
      <name val="Arial"/>
      <family val="2"/>
    </font>
    <font>
      <vertAlign val="superscript"/>
      <sz val="8"/>
      <color rgb="FF000000"/>
      <name val="Arial"/>
      <family val="2"/>
      <charset val="1"/>
    </font>
    <font>
      <b val="true"/>
      <vertAlign val="superscript"/>
      <sz val="8"/>
      <color rgb="FF000000"/>
      <name val="Arial"/>
      <family val="2"/>
      <charset val="1"/>
    </font>
    <font>
      <b val="true"/>
      <sz val="8"/>
      <color rgb="FF000000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CCFFCC"/>
        <bgColor rgb="FFCCFFFF"/>
      </patternFill>
    </fill>
    <fill>
      <patternFill patternType="solid">
        <fgColor rgb="FF99CC00"/>
        <bgColor rgb="FFFFCC00"/>
      </patternFill>
    </fill>
    <fill>
      <patternFill patternType="solid">
        <fgColor rgb="FFFFCC00"/>
        <bgColor rgb="FFFFFF00"/>
      </patternFill>
    </fill>
    <fill>
      <patternFill patternType="solid">
        <fgColor rgb="FFFFFF99"/>
        <bgColor rgb="FFFFFFCC"/>
      </patternFill>
    </fill>
  </fills>
  <borders count="4">
    <border diagonalUp="false" diagonalDown="false">
      <left/>
      <right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/>
      <right/>
      <top style="thin"/>
      <bottom/>
      <diagonal/>
    </border>
    <border diagonalUp="false" diagonalDown="false">
      <left/>
      <right/>
      <top/>
      <bottom style="thin"/>
      <diagonal/>
    </border>
  </borders>
  <cellStyleXfs count="4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29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29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7" fillId="0" borderId="0" xfId="29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8" fontId="7" fillId="0" borderId="0" xfId="29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29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9" fontId="7" fillId="0" borderId="0" xfId="29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2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0" xfId="2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7" fillId="0" borderId="0" xfId="2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7" fillId="0" borderId="1" xfId="2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7" fillId="0" borderId="0" xfId="2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2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7" fillId="0" borderId="0" xfId="2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0" xfId="29" applyFont="true" applyBorder="true" applyAlignment="true" applyProtection="true">
      <alignment horizontal="justify" vertical="bottom" textRotation="0" wrapText="false" indent="0" shrinkToFit="false"/>
      <protection locked="true" hidden="false"/>
    </xf>
    <xf numFmtId="168" fontId="7" fillId="0" borderId="0" xfId="4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4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7" fillId="0" borderId="0" xfId="4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7" fillId="0" borderId="0" xfId="4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7" fillId="0" borderId="0" xfId="23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2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7" fillId="0" borderId="0" xfId="3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7" fillId="0" borderId="0" xfId="26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7" fillId="0" borderId="0" xfId="3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7" fillId="0" borderId="0" xfId="3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7" fillId="0" borderId="0" xfId="3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7" fillId="0" borderId="0" xfId="29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7" fontId="7" fillId="0" borderId="0" xfId="3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7" fillId="0" borderId="0" xfId="3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7" fillId="0" borderId="0" xfId="36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7" fillId="0" borderId="0" xfId="23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7" fillId="0" borderId="0" xfId="23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7" fillId="0" borderId="0" xfId="25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8" fontId="7" fillId="0" borderId="0" xfId="2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7" fillId="0" borderId="0" xfId="24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7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7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7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7" fillId="0" borderId="0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9" fontId="7" fillId="0" borderId="0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7" fontId="7" fillId="0" borderId="0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9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7" fillId="0" borderId="0" xfId="37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7" fontId="7" fillId="0" borderId="0" xfId="2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9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9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9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9" fillId="4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9" fillId="0" borderId="0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7" fontId="9" fillId="0" borderId="0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7" fontId="7" fillId="0" borderId="0" xfId="25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8" fontId="7" fillId="5" borderId="0" xfId="4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7" fillId="5" borderId="0" xfId="3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7" fillId="0" borderId="0" xfId="31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8" fontId="7" fillId="5" borderId="0" xfId="3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7" fillId="0" borderId="0" xfId="37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8" fontId="7" fillId="0" borderId="0" xfId="25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8" fontId="9" fillId="0" borderId="0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8" fontId="7" fillId="0" borderId="0" xfId="31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8" fontId="7" fillId="5" borderId="0" xfId="31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7" fontId="7" fillId="0" borderId="0" xfId="3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7" fillId="0" borderId="0" xfId="3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9" fontId="7" fillId="0" borderId="0" xfId="26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7" fillId="0" borderId="0" xfId="29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9" fontId="7" fillId="0" borderId="0" xfId="3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8" fontId="9" fillId="5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7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7" fillId="0" borderId="0" xfId="37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8" fontId="7" fillId="0" borderId="0" xfId="24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9" fillId="0" borderId="0" xfId="28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7" fillId="0" borderId="0" xfId="26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7" fillId="0" borderId="0" xfId="34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6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7" fillId="0" borderId="0" xfId="37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7" fontId="7" fillId="0" borderId="0" xfId="31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7" fontId="7" fillId="0" borderId="0" xfId="31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9" fontId="7" fillId="0" borderId="0" xfId="2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7" fillId="0" borderId="0" xfId="2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7" fillId="0" borderId="0" xfId="36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7" fillId="0" borderId="0" xfId="3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7" fillId="0" borderId="0" xfId="31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9" fillId="6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7" fillId="2" borderId="0" xfId="29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7" fillId="0" borderId="0" xfId="26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9" fillId="0" borderId="0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7" fontId="7" fillId="0" borderId="0" xfId="3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7" fillId="0" borderId="0" xfId="33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2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justify" vertical="bottom" textRotation="0" wrapText="false" indent="0" shrinkToFit="false"/>
      <protection locked="true" hidden="false"/>
    </xf>
    <xf numFmtId="164" fontId="7" fillId="4" borderId="0" xfId="2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5" borderId="0" xfId="2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7" fillId="0" borderId="0" xfId="2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7" fillId="0" borderId="0" xfId="2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2" xfId="36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2" xfId="36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7" fillId="0" borderId="2" xfId="36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7" fillId="0" borderId="2" xfId="36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36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3" xfId="38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7" fillId="0" borderId="0" xfId="37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9" fontId="7" fillId="0" borderId="0" xfId="38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7" fillId="0" borderId="0" xfId="36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38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7" fillId="0" borderId="3" xfId="3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7" fillId="0" borderId="3" xfId="37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7" fillId="0" borderId="3" xfId="3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7" fillId="0" borderId="3" xfId="36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7" fillId="0" borderId="0" xfId="28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7" fillId="0" borderId="0" xfId="28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7" fillId="0" borderId="0" xfId="29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7" fontId="7" fillId="0" borderId="0" xfId="29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7" fillId="0" borderId="2" xfId="2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7" fillId="0" borderId="3" xfId="2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9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1" fontId="9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7" fillId="0" borderId="0" xfId="2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2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omma0" xfId="20"/>
    <cellStyle name="Currency0" xfId="21"/>
    <cellStyle name="Currency_Database" xfId="22"/>
    <cellStyle name="Normal_Análises e formulários 9 semana 2 lote ital" xfId="23"/>
    <cellStyle name="Normal_Base Regional A. Latina" xfId="24"/>
    <cellStyle name="Normal_Conferencia_Embrapa" xfId="25"/>
    <cellStyle name="Normal_ConferenciaComReanaliseSubstituida (1)" xfId="26"/>
    <cellStyle name="Normal_conversãoproteínaprimeiraversão" xfId="27"/>
    <cellStyle name="Normal_cópia TACO em excel 2 edição aumentada" xfId="28"/>
    <cellStyle name="Normal_Documento para banco de dados" xfId="29"/>
    <cellStyle name="Normal_Fernando fatores de conversão" xfId="30"/>
    <cellStyle name="Normal_Fernando fatores de conversão nova" xfId="31"/>
    <cellStyle name="Normal_Formatação final tabela 1 sem traços" xfId="32"/>
    <cellStyle name="Normal_formulários oitava e nona semanas ital" xfId="33"/>
    <cellStyle name="Normal_impressão reanálise" xfId="34"/>
    <cellStyle name="Normal_Renatareanálisedia2" xfId="35"/>
    <cellStyle name="Normal_ResulAcGr_Tabela de referência cruzada3" xfId="36"/>
    <cellStyle name="Normal_resultadoscarneseoutros" xfId="37"/>
    <cellStyle name="Normal_tabela em excel" xfId="38"/>
    <cellStyle name="Normal_Tabela IBGE" xfId="39"/>
    <cellStyle name="Normal_Tabela3" xfId="40"/>
    <cellStyle name="Percent_Database" xfId="41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Tema do Office">
  <a:themeElements>
    <a:clrScheme name="Escritório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V1048576"/>
  <sheetViews>
    <sheetView showFormulas="false" showGridLines="true" showRowColHeaders="true" showZeros="true" rightToLeft="false" tabSelected="true" showOutlineSymbols="true" defaultGridColor="true" view="normal" topLeftCell="A522" colorId="64" zoomScale="100" zoomScaleNormal="100" zoomScalePageLayoutView="100" workbookViewId="0">
      <selection pane="topLeft" activeCell="E548" activeCellId="0" sqref="E548"/>
    </sheetView>
  </sheetViews>
  <sheetFormatPr defaultColWidth="9.1484375" defaultRowHeight="11.25" zeroHeight="false" outlineLevelRow="0" outlineLevelCol="0"/>
  <cols>
    <col collapsed="false" customWidth="true" hidden="false" outlineLevel="0" max="1" min="1" style="1" width="18.22"/>
    <col collapsed="false" customWidth="true" hidden="false" outlineLevel="0" max="2" min="2" style="2" width="43.14"/>
    <col collapsed="false" customWidth="true" hidden="false" outlineLevel="0" max="3" min="3" style="3" width="12.1"/>
    <col collapsed="false" customWidth="true" hidden="false" outlineLevel="0" max="4" min="4" style="4" width="14.88"/>
    <col collapsed="false" customWidth="true" hidden="false" outlineLevel="0" max="5" min="5" style="4" width="13.22"/>
    <col collapsed="false" customWidth="true" hidden="false" outlineLevel="0" max="6" min="6" style="3" width="10.43"/>
    <col collapsed="false" customWidth="true" hidden="false" outlineLevel="0" max="7" min="7" style="3" width="10.15"/>
    <col collapsed="false" customWidth="true" hidden="false" outlineLevel="0" max="8" min="8" style="4" width="11.7"/>
    <col collapsed="false" customWidth="true" hidden="false" outlineLevel="0" max="9" min="9" style="3" width="17.8"/>
    <col collapsed="false" customWidth="true" hidden="false" outlineLevel="0" max="10" min="10" style="3" width="19.89"/>
    <col collapsed="false" customWidth="true" hidden="false" outlineLevel="0" max="11" min="11" style="3" width="9.87"/>
    <col collapsed="false" customWidth="true" hidden="false" outlineLevel="0" max="12" min="12" style="4" width="8.9"/>
    <col collapsed="false" customWidth="true" hidden="false" outlineLevel="0" max="13" min="13" style="4" width="9.73"/>
    <col collapsed="false" customWidth="true" hidden="false" outlineLevel="0" max="14" min="14" style="5" width="16.43"/>
    <col collapsed="false" customWidth="true" hidden="false" outlineLevel="0" max="15" min="15" style="6" width="11.96"/>
    <col collapsed="false" customWidth="true" hidden="false" outlineLevel="0" max="16" min="16" style="4" width="10.71"/>
    <col collapsed="false" customWidth="true" hidden="false" outlineLevel="0" max="17" min="17" style="3" width="5"/>
    <col collapsed="false" customWidth="true" hidden="false" outlineLevel="0" max="18" min="18" style="4" width="13.49"/>
    <col collapsed="false" customWidth="true" hidden="false" outlineLevel="0" max="19" min="19" style="4" width="10.85"/>
    <col collapsed="false" customWidth="true" hidden="false" outlineLevel="0" max="20" min="20" style="6" width="12.66"/>
    <col collapsed="false" customWidth="true" hidden="false" outlineLevel="0" max="21" min="21" style="3" width="8.48"/>
    <col collapsed="false" customWidth="true" hidden="false" outlineLevel="0" max="22" min="22" style="4" width="12.51"/>
    <col collapsed="false" customWidth="true" hidden="false" outlineLevel="0" max="23" min="23" style="4" width="11.7"/>
    <col collapsed="false" customWidth="true" hidden="false" outlineLevel="0" max="24" min="24" style="4" width="9.6"/>
    <col collapsed="false" customWidth="true" hidden="false" outlineLevel="0" max="25" min="25" style="6" width="10.71"/>
    <col collapsed="false" customWidth="true" hidden="false" outlineLevel="0" max="26" min="26" style="6" width="13.07"/>
    <col collapsed="false" customWidth="true" hidden="false" outlineLevel="0" max="27" min="27" style="6" width="11.39"/>
    <col collapsed="false" customWidth="true" hidden="false" outlineLevel="0" max="28" min="28" style="6" width="10.57"/>
    <col collapsed="false" customWidth="true" hidden="false" outlineLevel="0" max="29" min="29" style="3" width="12.38"/>
    <col collapsed="false" customWidth="false" hidden="false" outlineLevel="0" max="30" min="30" style="2" width="9.14"/>
    <col collapsed="false" customWidth="false" hidden="false" outlineLevel="0" max="16384" min="31" style="7" width="9.14"/>
  </cols>
  <sheetData>
    <row r="1" customFormat="false" ht="11.25" hidden="false" customHeight="true" outlineLevel="0" collapsed="false">
      <c r="A1" s="8" t="s">
        <v>0</v>
      </c>
      <c r="B1" s="7" t="s">
        <v>1</v>
      </c>
      <c r="C1" s="9" t="s">
        <v>2</v>
      </c>
      <c r="D1" s="10" t="s">
        <v>3</v>
      </c>
      <c r="E1" s="10" t="s">
        <v>4</v>
      </c>
      <c r="F1" s="9" t="s">
        <v>5</v>
      </c>
      <c r="G1" s="9" t="s">
        <v>6</v>
      </c>
      <c r="H1" s="11" t="s">
        <v>7</v>
      </c>
      <c r="I1" s="9" t="s">
        <v>8</v>
      </c>
      <c r="J1" s="9" t="s">
        <v>9</v>
      </c>
      <c r="K1" s="9" t="s">
        <v>10</v>
      </c>
      <c r="L1" s="11" t="s">
        <v>11</v>
      </c>
      <c r="M1" s="11" t="s">
        <v>12</v>
      </c>
      <c r="N1" s="12" t="s">
        <v>0</v>
      </c>
      <c r="O1" s="13" t="s">
        <v>13</v>
      </c>
      <c r="P1" s="11" t="s">
        <v>14</v>
      </c>
      <c r="Q1" s="9" t="s">
        <v>15</v>
      </c>
      <c r="R1" s="11" t="s">
        <v>16</v>
      </c>
      <c r="S1" s="11" t="s">
        <v>17</v>
      </c>
      <c r="T1" s="13" t="s">
        <v>18</v>
      </c>
      <c r="U1" s="9" t="s">
        <v>19</v>
      </c>
      <c r="V1" s="11" t="s">
        <v>20</v>
      </c>
      <c r="W1" s="11" t="s">
        <v>21</v>
      </c>
      <c r="X1" s="11" t="s">
        <v>22</v>
      </c>
      <c r="Y1" s="13" t="s">
        <v>23</v>
      </c>
      <c r="Z1" s="13" t="s">
        <v>24</v>
      </c>
      <c r="AA1" s="13" t="s">
        <v>25</v>
      </c>
      <c r="AB1" s="13" t="s">
        <v>26</v>
      </c>
      <c r="AC1" s="9" t="s">
        <v>27</v>
      </c>
    </row>
    <row r="2" customFormat="false" ht="11.25" hidden="false" customHeight="true" outlineLevel="0" collapsed="false">
      <c r="A2" s="14" t="s">
        <v>28</v>
      </c>
      <c r="B2" s="14"/>
    </row>
    <row r="3" s="16" customFormat="true" ht="11.25" hidden="false" customHeight="true" outlineLevel="0" collapsed="false">
      <c r="A3" s="15" t="n">
        <v>1</v>
      </c>
      <c r="B3" s="16" t="s">
        <v>29</v>
      </c>
      <c r="C3" s="17" t="n">
        <v>70.1386666666667</v>
      </c>
      <c r="D3" s="15" t="n">
        <v>123.5348925</v>
      </c>
      <c r="E3" s="15" t="n">
        <v>516.86999022</v>
      </c>
      <c r="F3" s="17" t="n">
        <v>2.58825</v>
      </c>
      <c r="G3" s="17" t="n">
        <v>1.00033333333333</v>
      </c>
      <c r="H3" s="15" t="s">
        <v>30</v>
      </c>
      <c r="I3" s="17" t="n">
        <v>25.80975</v>
      </c>
      <c r="J3" s="17" t="n">
        <v>2.74933333333333</v>
      </c>
      <c r="K3" s="17" t="n">
        <v>0.463</v>
      </c>
      <c r="L3" s="15" t="n">
        <v>5.204</v>
      </c>
      <c r="M3" s="15" t="n">
        <v>58.702</v>
      </c>
      <c r="N3" s="15" t="n">
        <f aca="false">A3</f>
        <v>1</v>
      </c>
      <c r="O3" s="18" t="n">
        <v>0.627333333333333</v>
      </c>
      <c r="P3" s="15" t="n">
        <v>105.853</v>
      </c>
      <c r="Q3" s="17" t="n">
        <v>0.262</v>
      </c>
      <c r="R3" s="15" t="n">
        <v>1.24466666666667</v>
      </c>
      <c r="S3" s="15" t="n">
        <v>75.1516666666667</v>
      </c>
      <c r="T3" s="18" t="n">
        <v>0.0203333333333333</v>
      </c>
      <c r="U3" s="17" t="n">
        <v>0.682666666666667</v>
      </c>
      <c r="V3" s="15" t="s">
        <v>30</v>
      </c>
      <c r="W3" s="15"/>
      <c r="X3" s="15"/>
      <c r="Y3" s="18" t="n">
        <v>0.08</v>
      </c>
      <c r="Z3" s="19" t="s">
        <v>31</v>
      </c>
      <c r="AA3" s="18" t="n">
        <v>0.08</v>
      </c>
      <c r="AB3" s="19" t="s">
        <v>31</v>
      </c>
      <c r="AC3" s="17"/>
      <c r="CS3" s="20"/>
      <c r="CT3" s="20"/>
      <c r="CU3" s="20"/>
      <c r="CV3" s="20"/>
    </row>
    <row r="4" s="7" customFormat="true" ht="11.25" hidden="false" customHeight="true" outlineLevel="0" collapsed="false">
      <c r="A4" s="11" t="n">
        <f aca="false">A3+1</f>
        <v>2</v>
      </c>
      <c r="B4" s="7" t="s">
        <v>32</v>
      </c>
      <c r="C4" s="17" t="n">
        <v>12.1798333333333</v>
      </c>
      <c r="D4" s="11" t="n">
        <v>359.678002032609</v>
      </c>
      <c r="E4" s="11" t="n">
        <v>1504.89276050444</v>
      </c>
      <c r="F4" s="17" t="n">
        <v>7.32328586956522</v>
      </c>
      <c r="G4" s="17" t="n">
        <v>1.86483333333333</v>
      </c>
      <c r="H4" s="11" t="s">
        <v>30</v>
      </c>
      <c r="I4" s="17" t="n">
        <v>77.4507141304348</v>
      </c>
      <c r="J4" s="17" t="n">
        <v>4.81916666666667</v>
      </c>
      <c r="K4" s="17" t="n">
        <v>1.18133333333333</v>
      </c>
      <c r="L4" s="15" t="n">
        <v>7.818</v>
      </c>
      <c r="M4" s="15" t="n">
        <v>109.71</v>
      </c>
      <c r="N4" s="15" t="n">
        <f aca="false">A4</f>
        <v>2</v>
      </c>
      <c r="O4" s="18" t="n">
        <v>2.99333333333333</v>
      </c>
      <c r="P4" s="15" t="n">
        <v>250.865</v>
      </c>
      <c r="Q4" s="17" t="n">
        <v>0.948333333333333</v>
      </c>
      <c r="R4" s="15" t="n">
        <v>1.64566666666667</v>
      </c>
      <c r="S4" s="15" t="n">
        <v>173.34</v>
      </c>
      <c r="T4" s="18" t="n">
        <v>0.0748333333333333</v>
      </c>
      <c r="U4" s="17" t="n">
        <v>1.39516666666667</v>
      </c>
      <c r="V4" s="21" t="s">
        <v>30</v>
      </c>
      <c r="W4" s="15"/>
      <c r="X4" s="21"/>
      <c r="Y4" s="18" t="n">
        <v>0.261666666666667</v>
      </c>
      <c r="Z4" s="18" t="s">
        <v>31</v>
      </c>
      <c r="AA4" s="13" t="n">
        <v>0.175</v>
      </c>
      <c r="AB4" s="13" t="n">
        <v>4.18333333333333</v>
      </c>
      <c r="AC4" s="9"/>
    </row>
    <row r="5" s="7" customFormat="true" ht="11.25" hidden="false" customHeight="true" outlineLevel="0" collapsed="false">
      <c r="A5" s="11" t="n">
        <f aca="false">A4+1</f>
        <v>3</v>
      </c>
      <c r="B5" s="7" t="s">
        <v>33</v>
      </c>
      <c r="C5" s="9" t="n">
        <v>69.1136666666667</v>
      </c>
      <c r="D5" s="11" t="n">
        <v>128.258485666667</v>
      </c>
      <c r="E5" s="11" t="n">
        <v>536.633504029333</v>
      </c>
      <c r="F5" s="17" t="n">
        <v>2.52081666666667</v>
      </c>
      <c r="G5" s="9" t="n">
        <v>0.227</v>
      </c>
      <c r="H5" s="11" t="s">
        <v>30</v>
      </c>
      <c r="I5" s="17" t="n">
        <v>28.05985</v>
      </c>
      <c r="J5" s="17" t="n">
        <v>1.561</v>
      </c>
      <c r="K5" s="17" t="n">
        <v>0.0786666666666667</v>
      </c>
      <c r="L5" s="15" t="n">
        <v>3.54433333333333</v>
      </c>
      <c r="M5" s="15" t="n">
        <v>2.25333333333333</v>
      </c>
      <c r="N5" s="15" t="n">
        <f aca="false">A5</f>
        <v>3</v>
      </c>
      <c r="O5" s="18" t="n">
        <v>0.296666666666667</v>
      </c>
      <c r="P5" s="15" t="n">
        <v>17.945</v>
      </c>
      <c r="Q5" s="17" t="n">
        <v>0.0766666666666667</v>
      </c>
      <c r="R5" s="15" t="n">
        <v>1.20066666666667</v>
      </c>
      <c r="S5" s="15" t="n">
        <v>14.6736666666667</v>
      </c>
      <c r="T5" s="18" t="n">
        <v>0.015</v>
      </c>
      <c r="U5" s="17" t="n">
        <v>0.491333333333333</v>
      </c>
      <c r="V5" s="21" t="s">
        <v>30</v>
      </c>
      <c r="W5" s="15"/>
      <c r="X5" s="21"/>
      <c r="Y5" s="18" t="s">
        <v>31</v>
      </c>
      <c r="Z5" s="18" t="s">
        <v>31</v>
      </c>
      <c r="AA5" s="18" t="s">
        <v>31</v>
      </c>
      <c r="AB5" s="18" t="s">
        <v>31</v>
      </c>
      <c r="AC5" s="9"/>
    </row>
    <row r="6" s="7" customFormat="true" ht="11.25" hidden="false" customHeight="true" outlineLevel="0" collapsed="false">
      <c r="A6" s="11" t="n">
        <f aca="false">A5+1</f>
        <v>4</v>
      </c>
      <c r="B6" s="7" t="s">
        <v>34</v>
      </c>
      <c r="C6" s="17" t="n">
        <v>13.2245</v>
      </c>
      <c r="D6" s="15" t="n">
        <v>357.789273115942</v>
      </c>
      <c r="E6" s="15" t="n">
        <v>1496.9903187171</v>
      </c>
      <c r="F6" s="17" t="n">
        <v>7.15853985507246</v>
      </c>
      <c r="G6" s="17" t="n">
        <v>0.335</v>
      </c>
      <c r="H6" s="15" t="s">
        <v>30</v>
      </c>
      <c r="I6" s="17" t="n">
        <v>78.7595434782609</v>
      </c>
      <c r="J6" s="17" t="n">
        <v>1.63916666666667</v>
      </c>
      <c r="K6" s="17" t="n">
        <v>0.522416666666667</v>
      </c>
      <c r="L6" s="15" t="n">
        <v>4.41433333333333</v>
      </c>
      <c r="M6" s="15" t="n">
        <v>30.3836666666667</v>
      </c>
      <c r="N6" s="15" t="n">
        <f aca="false">A6</f>
        <v>4</v>
      </c>
      <c r="O6" s="18" t="n">
        <v>1.03233333333333</v>
      </c>
      <c r="P6" s="15" t="n">
        <v>104.207583333333</v>
      </c>
      <c r="Q6" s="17" t="n">
        <v>0.6777475</v>
      </c>
      <c r="R6" s="15" t="n">
        <v>1.01916666666667</v>
      </c>
      <c r="S6" s="15" t="n">
        <v>62.4994166666667</v>
      </c>
      <c r="T6" s="18" t="n">
        <v>0.114833333333333</v>
      </c>
      <c r="U6" s="17" t="n">
        <v>1.22483333333333</v>
      </c>
      <c r="V6" s="15" t="s">
        <v>30</v>
      </c>
      <c r="W6" s="15"/>
      <c r="X6" s="15"/>
      <c r="Y6" s="18" t="n">
        <v>0.163333333333333</v>
      </c>
      <c r="Z6" s="18" t="s">
        <v>31</v>
      </c>
      <c r="AA6" s="18" t="n">
        <v>0.0691666666666667</v>
      </c>
      <c r="AB6" s="18" t="n">
        <v>1.11666666666667</v>
      </c>
      <c r="AC6" s="17"/>
    </row>
    <row r="7" s="7" customFormat="true" ht="11.25" hidden="false" customHeight="true" outlineLevel="0" collapsed="false">
      <c r="A7" s="11" t="n">
        <f aca="false">A6+1</f>
        <v>5</v>
      </c>
      <c r="B7" s="7" t="s">
        <v>35</v>
      </c>
      <c r="C7" s="17" t="n">
        <v>68.7276666666667</v>
      </c>
      <c r="D7" s="15" t="n">
        <v>130.119648333333</v>
      </c>
      <c r="E7" s="15" t="n">
        <v>544.420608626667</v>
      </c>
      <c r="F7" s="17" t="n">
        <v>2.56841666666667</v>
      </c>
      <c r="G7" s="22" t="n">
        <v>0.361666666666667</v>
      </c>
      <c r="H7" s="15" t="s">
        <v>30</v>
      </c>
      <c r="I7" s="17" t="n">
        <v>28.1925833333333</v>
      </c>
      <c r="J7" s="17" t="n">
        <v>1.06966666666667</v>
      </c>
      <c r="K7" s="17" t="n">
        <v>0.149666666666667</v>
      </c>
      <c r="L7" s="15" t="n">
        <v>3.33366666666667</v>
      </c>
      <c r="M7" s="15" t="n">
        <v>6.05333333333333</v>
      </c>
      <c r="N7" s="15" t="n">
        <f aca="false">A7</f>
        <v>5</v>
      </c>
      <c r="O7" s="18" t="n">
        <v>0.371</v>
      </c>
      <c r="P7" s="15" t="n">
        <v>21.5213333333333</v>
      </c>
      <c r="Q7" s="17" t="n">
        <v>0.0503333333333333</v>
      </c>
      <c r="R7" s="15" t="n">
        <v>1.95966666666667</v>
      </c>
      <c r="S7" s="15" t="n">
        <v>20.2033333333333</v>
      </c>
      <c r="T7" s="18" t="n">
        <v>0.041</v>
      </c>
      <c r="U7" s="17" t="n">
        <v>0.549333333333333</v>
      </c>
      <c r="V7" s="21" t="s">
        <v>30</v>
      </c>
      <c r="W7" s="15"/>
      <c r="X7" s="21"/>
      <c r="Y7" s="19" t="s">
        <v>31</v>
      </c>
      <c r="Z7" s="19" t="s">
        <v>31</v>
      </c>
      <c r="AA7" s="19" t="s">
        <v>31</v>
      </c>
      <c r="AB7" s="19" t="s">
        <v>31</v>
      </c>
      <c r="AC7" s="17"/>
    </row>
    <row r="8" s="7" customFormat="true" ht="11.25" hidden="false" customHeight="true" outlineLevel="0" collapsed="false">
      <c r="A8" s="11" t="n">
        <f aca="false">A7+1</f>
        <v>6</v>
      </c>
      <c r="B8" s="7" t="s">
        <v>36</v>
      </c>
      <c r="C8" s="23" t="n">
        <v>13.16475</v>
      </c>
      <c r="D8" s="15" t="n">
        <v>358.116761456522</v>
      </c>
      <c r="E8" s="15" t="n">
        <v>1498.36052993409</v>
      </c>
      <c r="F8" s="17" t="n">
        <v>7.24188297101449</v>
      </c>
      <c r="G8" s="23" t="n">
        <v>0.2755</v>
      </c>
      <c r="H8" s="24" t="s">
        <v>30</v>
      </c>
      <c r="I8" s="17" t="n">
        <v>78.8814503623188</v>
      </c>
      <c r="J8" s="23" t="n">
        <v>1.71983333333333</v>
      </c>
      <c r="K8" s="23" t="n">
        <v>0.436416666666667</v>
      </c>
      <c r="L8" s="24" t="n">
        <v>4.8335</v>
      </c>
      <c r="M8" s="24" t="n">
        <v>29.2390833333333</v>
      </c>
      <c r="N8" s="15" t="n">
        <f aca="false">A8</f>
        <v>6</v>
      </c>
      <c r="O8" s="18" t="n">
        <v>0.828</v>
      </c>
      <c r="P8" s="24" t="n">
        <v>82.0439166666667</v>
      </c>
      <c r="Q8" s="23" t="n">
        <v>0.597833333333333</v>
      </c>
      <c r="R8" s="24" t="n">
        <v>0.568833333333333</v>
      </c>
      <c r="S8" s="24" t="n">
        <v>57.2845833333333</v>
      </c>
      <c r="T8" s="25" t="n">
        <v>0.052</v>
      </c>
      <c r="U8" s="23" t="n">
        <v>1.27208333333333</v>
      </c>
      <c r="V8" s="24" t="s">
        <v>30</v>
      </c>
      <c r="W8" s="15"/>
      <c r="X8" s="24"/>
      <c r="Y8" s="25" t="n">
        <v>0.163333333333333</v>
      </c>
      <c r="Z8" s="18" t="s">
        <v>31</v>
      </c>
      <c r="AA8" s="25" t="n">
        <v>0.0491666666666667</v>
      </c>
      <c r="AB8" s="18" t="n">
        <v>0.918333333333333</v>
      </c>
      <c r="AC8" s="23"/>
    </row>
    <row r="9" s="7" customFormat="true" ht="11.25" hidden="false" customHeight="true" outlineLevel="0" collapsed="false">
      <c r="A9" s="11" t="n">
        <f aca="false">A8+1</f>
        <v>7</v>
      </c>
      <c r="B9" s="7" t="s">
        <v>37</v>
      </c>
      <c r="C9" s="23" t="n">
        <v>9.13333333333333</v>
      </c>
      <c r="D9" s="24" t="n">
        <v>393.822689449275</v>
      </c>
      <c r="E9" s="24" t="n">
        <v>1647.75413265577</v>
      </c>
      <c r="F9" s="23" t="n">
        <v>13.9210260869565</v>
      </c>
      <c r="G9" s="23" t="n">
        <v>8.49666666666667</v>
      </c>
      <c r="H9" s="24" t="s">
        <v>30</v>
      </c>
      <c r="I9" s="17" t="n">
        <v>66.6356405797102</v>
      </c>
      <c r="J9" s="23" t="n">
        <v>9.13</v>
      </c>
      <c r="K9" s="23" t="n">
        <v>1.81333333333333</v>
      </c>
      <c r="L9" s="24" t="n">
        <v>47.89</v>
      </c>
      <c r="M9" s="24" t="n">
        <v>118.762333333333</v>
      </c>
      <c r="N9" s="15" t="n">
        <f aca="false">A9</f>
        <v>7</v>
      </c>
      <c r="O9" s="25" t="n">
        <v>1.89466666666667</v>
      </c>
      <c r="P9" s="24" t="n">
        <v>153.396666666667</v>
      </c>
      <c r="Q9" s="23" t="n">
        <v>4.44666666666667</v>
      </c>
      <c r="R9" s="24" t="n">
        <v>4.62666666666667</v>
      </c>
      <c r="S9" s="24" t="n">
        <v>336.333333333333</v>
      </c>
      <c r="T9" s="25" t="n">
        <v>0.44</v>
      </c>
      <c r="U9" s="23" t="n">
        <v>2.63</v>
      </c>
      <c r="V9" s="21" t="s">
        <v>30</v>
      </c>
      <c r="W9" s="15"/>
      <c r="X9" s="21"/>
      <c r="Y9" s="25" t="n">
        <v>0.553333333333333</v>
      </c>
      <c r="Z9" s="25" t="n">
        <v>0.03</v>
      </c>
      <c r="AA9" s="25" t="s">
        <v>31</v>
      </c>
      <c r="AB9" s="25" t="n">
        <v>4.47</v>
      </c>
      <c r="AC9" s="26" t="n">
        <v>1.35</v>
      </c>
    </row>
    <row r="10" s="7" customFormat="true" ht="11.25" hidden="false" customHeight="true" outlineLevel="0" collapsed="false">
      <c r="A10" s="11" t="n">
        <f aca="false">A9+1</f>
        <v>8</v>
      </c>
      <c r="B10" s="7" t="s">
        <v>38</v>
      </c>
      <c r="C10" s="27" t="n">
        <v>3.21666666666667</v>
      </c>
      <c r="D10" s="21" t="n">
        <v>442.819390144928</v>
      </c>
      <c r="E10" s="24" t="n">
        <v>1852.75632836638</v>
      </c>
      <c r="F10" s="23" t="n">
        <v>8.07252173913043</v>
      </c>
      <c r="G10" s="27" t="n">
        <v>11.9666666666667</v>
      </c>
      <c r="H10" s="21" t="s">
        <v>30</v>
      </c>
      <c r="I10" s="17" t="n">
        <v>75.2341449275362</v>
      </c>
      <c r="J10" s="27" t="n">
        <v>2.1</v>
      </c>
      <c r="K10" s="27" t="n">
        <v>1.51</v>
      </c>
      <c r="L10" s="21" t="n">
        <v>54.45</v>
      </c>
      <c r="M10" s="21" t="n">
        <v>37.1433333333333</v>
      </c>
      <c r="N10" s="15" t="n">
        <f aca="false">A10</f>
        <v>8</v>
      </c>
      <c r="O10" s="28" t="n">
        <v>0.778333333333333</v>
      </c>
      <c r="P10" s="21" t="n">
        <v>166.103333333333</v>
      </c>
      <c r="Q10" s="27" t="n">
        <v>1.76</v>
      </c>
      <c r="R10" s="21" t="n">
        <v>352.026666666667</v>
      </c>
      <c r="S10" s="21" t="n">
        <v>141.64</v>
      </c>
      <c r="T10" s="28" t="n">
        <v>0.17</v>
      </c>
      <c r="U10" s="27" t="n">
        <v>1.03</v>
      </c>
      <c r="V10" s="21" t="s">
        <v>30</v>
      </c>
      <c r="W10" s="15"/>
      <c r="X10" s="21"/>
      <c r="Y10" s="28" t="n">
        <v>1.01</v>
      </c>
      <c r="Z10" s="28" t="n">
        <v>0.416666666666667</v>
      </c>
      <c r="AA10" s="28" t="n">
        <v>0.23</v>
      </c>
      <c r="AB10" s="28" t="n">
        <v>3.90666666666667</v>
      </c>
      <c r="AC10" s="27" t="n">
        <v>6.21666666666667</v>
      </c>
    </row>
    <row r="11" s="7" customFormat="true" ht="11.25" hidden="false" customHeight="true" outlineLevel="0" collapsed="false">
      <c r="A11" s="11" t="n">
        <f aca="false">A10+1</f>
        <v>9</v>
      </c>
      <c r="B11" s="7" t="s">
        <v>39</v>
      </c>
      <c r="C11" s="27" t="n">
        <v>2.18333333333333</v>
      </c>
      <c r="D11" s="21" t="n">
        <v>471.824779710145</v>
      </c>
      <c r="E11" s="24" t="n">
        <v>1974.11487830725</v>
      </c>
      <c r="F11" s="23" t="n">
        <v>6.39721739130435</v>
      </c>
      <c r="G11" s="27" t="n">
        <v>19.5833333333333</v>
      </c>
      <c r="H11" s="29" t="s">
        <v>31</v>
      </c>
      <c r="I11" s="17" t="n">
        <v>70.5494492753623</v>
      </c>
      <c r="J11" s="27" t="n">
        <v>2.95666666666667</v>
      </c>
      <c r="K11" s="27" t="n">
        <v>1.28666666666667</v>
      </c>
      <c r="L11" s="21" t="n">
        <v>27.23</v>
      </c>
      <c r="M11" s="21" t="n">
        <v>47.9766666666667</v>
      </c>
      <c r="N11" s="15" t="n">
        <f aca="false">A11</f>
        <v>9</v>
      </c>
      <c r="O11" s="28" t="n">
        <v>0.588</v>
      </c>
      <c r="P11" s="21" t="n">
        <v>139.45</v>
      </c>
      <c r="Q11" s="27" t="n">
        <v>2.27</v>
      </c>
      <c r="R11" s="21" t="n">
        <v>239.2</v>
      </c>
      <c r="S11" s="21" t="n">
        <v>232.4</v>
      </c>
      <c r="T11" s="28" t="n">
        <v>0.273333333333333</v>
      </c>
      <c r="U11" s="27" t="n">
        <v>0.993333333333333</v>
      </c>
      <c r="V11" s="21" t="s">
        <v>31</v>
      </c>
      <c r="W11" s="21" t="s">
        <v>40</v>
      </c>
      <c r="X11" s="21" t="s">
        <v>40</v>
      </c>
      <c r="Y11" s="28" t="n">
        <v>0.316666666666667</v>
      </c>
      <c r="Z11" s="28" t="n">
        <v>0.393333333333333</v>
      </c>
      <c r="AA11" s="28" t="n">
        <v>0.456666666666667</v>
      </c>
      <c r="AB11" s="28" t="n">
        <v>2.52333333333333</v>
      </c>
      <c r="AC11" s="27" t="n">
        <v>3.52666666666667</v>
      </c>
    </row>
    <row r="12" s="7" customFormat="true" ht="11.25" hidden="false" customHeight="true" outlineLevel="0" collapsed="false">
      <c r="A12" s="11" t="n">
        <f aca="false">A11+1</f>
        <v>10</v>
      </c>
      <c r="B12" s="7" t="s">
        <v>41</v>
      </c>
      <c r="C12" s="23" t="n">
        <v>2.73333333333333</v>
      </c>
      <c r="D12" s="24" t="n">
        <v>471.174736231884</v>
      </c>
      <c r="E12" s="24" t="n">
        <v>1971.3950963942</v>
      </c>
      <c r="F12" s="23" t="n">
        <v>5.71982608695652</v>
      </c>
      <c r="G12" s="23" t="n">
        <v>19.5733333333333</v>
      </c>
      <c r="H12" s="24" t="s">
        <v>31</v>
      </c>
      <c r="I12" s="17" t="n">
        <v>71.0135072463768</v>
      </c>
      <c r="J12" s="23" t="n">
        <v>1.53333333333333</v>
      </c>
      <c r="K12" s="23" t="n">
        <v>0.96</v>
      </c>
      <c r="L12" s="24" t="n">
        <v>35.78</v>
      </c>
      <c r="M12" s="24" t="n">
        <v>27.1</v>
      </c>
      <c r="N12" s="15" t="n">
        <f aca="false">A12</f>
        <v>10</v>
      </c>
      <c r="O12" s="25" t="n">
        <f aca="false">(0.663+0.666+0.648)/3</f>
        <v>0.659</v>
      </c>
      <c r="P12" s="24" t="n">
        <v>137.743333333333</v>
      </c>
      <c r="Q12" s="23" t="n">
        <v>1.48</v>
      </c>
      <c r="R12" s="24" t="n">
        <v>229.816666666667</v>
      </c>
      <c r="S12" s="24" t="n">
        <v>113.013333333333</v>
      </c>
      <c r="T12" s="25" t="n">
        <v>0.126666666666667</v>
      </c>
      <c r="U12" s="23" t="n">
        <v>0.726666666666667</v>
      </c>
      <c r="V12" s="24" t="s">
        <v>31</v>
      </c>
      <c r="W12" s="24" t="s">
        <v>40</v>
      </c>
      <c r="X12" s="24" t="s">
        <v>40</v>
      </c>
      <c r="Y12" s="25" t="n">
        <v>0.896666666666667</v>
      </c>
      <c r="Z12" s="25" t="n">
        <v>0.42</v>
      </c>
      <c r="AA12" s="25" t="n">
        <v>0.21</v>
      </c>
      <c r="AB12" s="25" t="n">
        <v>1.49666666666667</v>
      </c>
      <c r="AC12" s="23" t="s">
        <v>31</v>
      </c>
    </row>
    <row r="13" s="7" customFormat="true" ht="11.25" hidden="false" customHeight="true" outlineLevel="0" collapsed="false">
      <c r="A13" s="11" t="n">
        <f aca="false">A12+1</f>
        <v>11</v>
      </c>
      <c r="B13" s="7" t="s">
        <v>42</v>
      </c>
      <c r="C13" s="27" t="n">
        <v>1.17</v>
      </c>
      <c r="D13" s="21" t="n">
        <v>502.456857971014</v>
      </c>
      <c r="E13" s="24" t="n">
        <v>2102.27949375072</v>
      </c>
      <c r="F13" s="23" t="n">
        <v>5.56452173913044</v>
      </c>
      <c r="G13" s="27" t="n">
        <v>24.6733333333333</v>
      </c>
      <c r="H13" s="29" t="s">
        <v>31</v>
      </c>
      <c r="I13" s="17" t="n">
        <v>67.5354782608696</v>
      </c>
      <c r="J13" s="27" t="n">
        <v>1.80333333333333</v>
      </c>
      <c r="K13" s="27" t="n">
        <v>1.05666666666667</v>
      </c>
      <c r="L13" s="21" t="n">
        <v>23.3433333333333</v>
      </c>
      <c r="M13" s="21" t="n">
        <v>47.8533333333333</v>
      </c>
      <c r="N13" s="15" t="n">
        <f aca="false">A13</f>
        <v>11</v>
      </c>
      <c r="O13" s="28" t="n">
        <v>0.435</v>
      </c>
      <c r="P13" s="21" t="n">
        <v>124.203333333333</v>
      </c>
      <c r="Q13" s="27" t="n">
        <v>2.44333333333333</v>
      </c>
      <c r="R13" s="21" t="n">
        <v>137.24</v>
      </c>
      <c r="S13" s="21" t="n">
        <v>240.453333333333</v>
      </c>
      <c r="T13" s="28" t="n">
        <v>0.263333333333333</v>
      </c>
      <c r="U13" s="27" t="n">
        <v>0.873333333333333</v>
      </c>
      <c r="V13" s="21" t="s">
        <v>31</v>
      </c>
      <c r="W13" s="21" t="s">
        <v>40</v>
      </c>
      <c r="X13" s="21" t="s">
        <v>40</v>
      </c>
      <c r="Y13" s="28" t="n">
        <v>0.366666666666667</v>
      </c>
      <c r="Z13" s="28" t="n">
        <v>0.03</v>
      </c>
      <c r="AA13" s="28" t="n">
        <v>0.296666666666667</v>
      </c>
      <c r="AB13" s="28" t="n">
        <v>1.12</v>
      </c>
      <c r="AC13" s="27" t="s">
        <v>31</v>
      </c>
    </row>
    <row r="14" s="7" customFormat="true" ht="11.25" hidden="false" customHeight="true" outlineLevel="0" collapsed="false">
      <c r="A14" s="11" t="n">
        <f aca="false">A13+1</f>
        <v>12</v>
      </c>
      <c r="B14" s="7" t="s">
        <v>43</v>
      </c>
      <c r="C14" s="27" t="n">
        <v>1.17333333333333</v>
      </c>
      <c r="D14" s="21" t="n">
        <v>513.446182608696</v>
      </c>
      <c r="E14" s="24" t="n">
        <v>2148.25882803478</v>
      </c>
      <c r="F14" s="23" t="n">
        <v>4.51704347826087</v>
      </c>
      <c r="G14" s="27" t="n">
        <v>26.4</v>
      </c>
      <c r="H14" s="21" t="n">
        <v>1.26733333333333</v>
      </c>
      <c r="I14" s="17" t="n">
        <v>67.3529565217391</v>
      </c>
      <c r="J14" s="27" t="n">
        <v>0.82</v>
      </c>
      <c r="K14" s="27" t="n">
        <v>0.556666666666667</v>
      </c>
      <c r="L14" s="21" t="n">
        <v>13.7066666666667</v>
      </c>
      <c r="M14" s="21" t="n">
        <v>18.54</v>
      </c>
      <c r="N14" s="15" t="n">
        <f aca="false">A14</f>
        <v>12</v>
      </c>
      <c r="O14" s="28" t="n">
        <v>0.279666666666667</v>
      </c>
      <c r="P14" s="21" t="n">
        <v>73.1633333333333</v>
      </c>
      <c r="Q14" s="27" t="n">
        <v>1.09333333333333</v>
      </c>
      <c r="R14" s="21" t="n">
        <v>119.9</v>
      </c>
      <c r="S14" s="21" t="n">
        <v>74.8433333333333</v>
      </c>
      <c r="T14" s="28" t="n">
        <v>0.0833333333333333</v>
      </c>
      <c r="U14" s="27" t="n">
        <v>0.513333333333333</v>
      </c>
      <c r="V14" s="21" t="s">
        <v>31</v>
      </c>
      <c r="W14" s="21" t="s">
        <v>40</v>
      </c>
      <c r="X14" s="21" t="s">
        <v>40</v>
      </c>
      <c r="Y14" s="28" t="n">
        <v>0.356666666666667</v>
      </c>
      <c r="Z14" s="28" t="s">
        <v>31</v>
      </c>
      <c r="AA14" s="28" t="n">
        <v>0.94</v>
      </c>
      <c r="AB14" s="28" t="n">
        <v>0.373333333333333</v>
      </c>
      <c r="AC14" s="27"/>
    </row>
    <row r="15" s="7" customFormat="true" ht="11.25" hidden="false" customHeight="true" outlineLevel="0" collapsed="false">
      <c r="A15" s="11" t="n">
        <f aca="false">A14+1</f>
        <v>13</v>
      </c>
      <c r="B15" s="7" t="s">
        <v>44</v>
      </c>
      <c r="C15" s="27" t="n">
        <v>4.05666666666667</v>
      </c>
      <c r="D15" s="21" t="n">
        <v>431.73228115942</v>
      </c>
      <c r="E15" s="24" t="n">
        <v>1806.36786437101</v>
      </c>
      <c r="F15" s="23" t="n">
        <v>10.0551304347826</v>
      </c>
      <c r="G15" s="27" t="n">
        <v>14.4366666666667</v>
      </c>
      <c r="H15" s="21" t="s">
        <v>30</v>
      </c>
      <c r="I15" s="17" t="n">
        <v>68.7315362318841</v>
      </c>
      <c r="J15" s="27" t="n">
        <v>2.51</v>
      </c>
      <c r="K15" s="27" t="n">
        <v>2.72</v>
      </c>
      <c r="L15" s="21" t="n">
        <v>20.0033333333333</v>
      </c>
      <c r="M15" s="21" t="n">
        <v>39.7466666666667</v>
      </c>
      <c r="N15" s="15" t="n">
        <f aca="false">A15</f>
        <v>13</v>
      </c>
      <c r="O15" s="28" t="n">
        <v>0.689666666666667</v>
      </c>
      <c r="P15" s="21" t="n">
        <v>148.26</v>
      </c>
      <c r="Q15" s="27" t="n">
        <v>2.2</v>
      </c>
      <c r="R15" s="21" t="n">
        <v>854.356666666667</v>
      </c>
      <c r="S15" s="21" t="n">
        <v>180.613333333333</v>
      </c>
      <c r="T15" s="28" t="n">
        <v>0.18</v>
      </c>
      <c r="U15" s="27" t="n">
        <v>1.13666666666667</v>
      </c>
      <c r="V15" s="21" t="s">
        <v>30</v>
      </c>
      <c r="W15" s="21"/>
      <c r="X15" s="21"/>
      <c r="Y15" s="28" t="n">
        <v>0.71</v>
      </c>
      <c r="Z15" s="28" t="n">
        <v>0.13</v>
      </c>
      <c r="AA15" s="28" t="n">
        <v>0.17</v>
      </c>
      <c r="AB15" s="28" t="n">
        <v>7.13666666666667</v>
      </c>
      <c r="AC15" s="23"/>
    </row>
    <row r="16" s="7" customFormat="true" ht="11.25" hidden="false" customHeight="true" outlineLevel="0" collapsed="false">
      <c r="A16" s="11" t="n">
        <f aca="false">A15+1</f>
        <v>14</v>
      </c>
      <c r="B16" s="7" t="s">
        <v>45</v>
      </c>
      <c r="C16" s="27" t="n">
        <v>1</v>
      </c>
      <c r="D16" s="21" t="n">
        <v>418.633333333333</v>
      </c>
      <c r="E16" s="24" t="n">
        <v>1751.56186666667</v>
      </c>
      <c r="F16" s="23" t="n">
        <v>6.15942028985507</v>
      </c>
      <c r="G16" s="27" t="n">
        <v>6.12666666666667</v>
      </c>
      <c r="H16" s="21" t="s">
        <v>31</v>
      </c>
      <c r="I16" s="17" t="n">
        <v>84.7139130434783</v>
      </c>
      <c r="J16" s="27" t="n">
        <v>1.70333333333333</v>
      </c>
      <c r="K16" s="27" t="n">
        <v>2</v>
      </c>
      <c r="L16" s="21" t="n">
        <v>58.879</v>
      </c>
      <c r="M16" s="21" t="n">
        <v>27.922</v>
      </c>
      <c r="N16" s="15" t="n">
        <f aca="false">A16</f>
        <v>14</v>
      </c>
      <c r="O16" s="28" t="n">
        <v>0.462666666666667</v>
      </c>
      <c r="P16" s="21" t="n">
        <v>332.657666666667</v>
      </c>
      <c r="Q16" s="27" t="n">
        <v>1.21066666666667</v>
      </c>
      <c r="R16" s="21" t="n">
        <v>462.88</v>
      </c>
      <c r="S16" s="21" t="n">
        <v>75.363</v>
      </c>
      <c r="T16" s="28" t="n">
        <v>0.153333333333333</v>
      </c>
      <c r="U16" s="27" t="n">
        <v>0.582666666666667</v>
      </c>
      <c r="V16" s="21" t="s">
        <v>30</v>
      </c>
      <c r="W16" s="21"/>
      <c r="X16" s="21"/>
      <c r="Y16" s="28" t="n">
        <v>0.176666666666667</v>
      </c>
      <c r="Z16" s="28" t="s">
        <v>31</v>
      </c>
      <c r="AA16" s="28" t="n">
        <v>1.50333333333333</v>
      </c>
      <c r="AB16" s="13" t="n">
        <v>1.51666666666667</v>
      </c>
      <c r="AC16" s="27" t="s">
        <v>31</v>
      </c>
    </row>
    <row r="17" s="7" customFormat="true" ht="11.25" hidden="false" customHeight="true" outlineLevel="0" collapsed="false">
      <c r="A17" s="11" t="n">
        <f aca="false">A16+1</f>
        <v>15</v>
      </c>
      <c r="B17" s="7" t="s">
        <v>46</v>
      </c>
      <c r="C17" s="17" t="n">
        <v>34.1336666666667</v>
      </c>
      <c r="D17" s="15" t="n">
        <v>323.851666666667</v>
      </c>
      <c r="E17" s="15" t="n">
        <v>1354.99537333333</v>
      </c>
      <c r="F17" s="17" t="n">
        <v>4.41666666666667</v>
      </c>
      <c r="G17" s="17" t="n">
        <v>12.7476666666667</v>
      </c>
      <c r="H17" s="15" t="n">
        <v>73.204</v>
      </c>
      <c r="I17" s="17" t="n">
        <v>47.864</v>
      </c>
      <c r="J17" s="17" t="n">
        <v>0.690666666666667</v>
      </c>
      <c r="K17" s="17" t="n">
        <v>0.838</v>
      </c>
      <c r="L17" s="15" t="n">
        <v>85.0223333333333</v>
      </c>
      <c r="M17" s="15" t="n">
        <v>10.344</v>
      </c>
      <c r="N17" s="15" t="n">
        <f aca="false">A17</f>
        <v>15</v>
      </c>
      <c r="O17" s="18" t="n">
        <v>0.107</v>
      </c>
      <c r="P17" s="15" t="n">
        <v>122.194</v>
      </c>
      <c r="Q17" s="17" t="n">
        <v>0.489</v>
      </c>
      <c r="R17" s="15" t="n">
        <v>111.008333333333</v>
      </c>
      <c r="S17" s="15" t="n">
        <v>134.822666666667</v>
      </c>
      <c r="T17" s="18" t="n">
        <v>0.0516666666666667</v>
      </c>
      <c r="U17" s="17" t="n">
        <v>0.415666666666667</v>
      </c>
      <c r="V17" s="30" t="s">
        <v>31</v>
      </c>
      <c r="W17" s="30" t="s">
        <v>40</v>
      </c>
      <c r="X17" s="30" t="s">
        <v>40</v>
      </c>
      <c r="Y17" s="18" t="n">
        <v>0.13</v>
      </c>
      <c r="Z17" s="18" t="n">
        <v>0.07</v>
      </c>
      <c r="AA17" s="19" t="s">
        <v>31</v>
      </c>
      <c r="AB17" s="19" t="s">
        <v>31</v>
      </c>
      <c r="AC17" s="31" t="s">
        <v>31</v>
      </c>
    </row>
    <row r="18" s="7" customFormat="true" ht="11.25" hidden="false" customHeight="true" outlineLevel="0" collapsed="false">
      <c r="A18" s="11" t="n">
        <f aca="false">A17+1</f>
        <v>16</v>
      </c>
      <c r="B18" s="7" t="s">
        <v>47</v>
      </c>
      <c r="C18" s="17" t="n">
        <v>19.2763333333333</v>
      </c>
      <c r="D18" s="15" t="n">
        <v>410.013666666667</v>
      </c>
      <c r="E18" s="15" t="n">
        <v>1715.49718133333</v>
      </c>
      <c r="F18" s="17" t="n">
        <v>6.22291666666667</v>
      </c>
      <c r="G18" s="17" t="n">
        <v>18.4723333333333</v>
      </c>
      <c r="H18" s="15" t="n">
        <v>76.7976666666667</v>
      </c>
      <c r="I18" s="17" t="n">
        <v>54.71775</v>
      </c>
      <c r="J18" s="17" t="n">
        <v>1.43</v>
      </c>
      <c r="K18" s="17" t="n">
        <v>1.31066666666667</v>
      </c>
      <c r="L18" s="15" t="n">
        <v>74.5846666666667</v>
      </c>
      <c r="M18" s="15" t="n">
        <v>27.6866666666667</v>
      </c>
      <c r="N18" s="15" t="n">
        <f aca="false">A18</f>
        <v>16</v>
      </c>
      <c r="O18" s="18" t="n">
        <v>0.379333333333333</v>
      </c>
      <c r="P18" s="15" t="n">
        <v>196.976666666667</v>
      </c>
      <c r="Q18" s="17" t="n">
        <v>2.13233333333333</v>
      </c>
      <c r="R18" s="15" t="n">
        <v>283.3</v>
      </c>
      <c r="S18" s="15" t="n">
        <v>211.763333333333</v>
      </c>
      <c r="T18" s="18" t="n">
        <v>0.0463333333333333</v>
      </c>
      <c r="U18" s="17" t="n">
        <v>0.713666666666667</v>
      </c>
      <c r="V18" s="30" t="s">
        <v>31</v>
      </c>
      <c r="W18" s="30" t="s">
        <v>40</v>
      </c>
      <c r="X18" s="30" t="s">
        <v>40</v>
      </c>
      <c r="Y18" s="18" t="n">
        <v>0.133333333333333</v>
      </c>
      <c r="Z18" s="18" t="n">
        <v>0.0933333333333333</v>
      </c>
      <c r="AA18" s="18" t="n">
        <v>0.05</v>
      </c>
      <c r="AB18" s="32" t="s">
        <v>31</v>
      </c>
      <c r="AC18" s="31" t="s">
        <v>31</v>
      </c>
    </row>
    <row r="19" s="2" customFormat="true" ht="11.25" hidden="false" customHeight="true" outlineLevel="0" collapsed="false">
      <c r="A19" s="12" t="n">
        <v>17</v>
      </c>
      <c r="B19" s="7" t="s">
        <v>48</v>
      </c>
      <c r="C19" s="17" t="n">
        <v>29.3203333333333</v>
      </c>
      <c r="D19" s="15" t="n">
        <v>333.437666666667</v>
      </c>
      <c r="E19" s="15" t="n">
        <v>1395.10319733333</v>
      </c>
      <c r="F19" s="17" t="n">
        <v>5.66666666666667</v>
      </c>
      <c r="G19" s="17" t="n">
        <v>11.2963333333333</v>
      </c>
      <c r="H19" s="33" t="n">
        <v>63.2076666666667</v>
      </c>
      <c r="I19" s="17" t="n">
        <v>52.276</v>
      </c>
      <c r="J19" s="17" t="n">
        <v>1.055</v>
      </c>
      <c r="K19" s="17" t="n">
        <v>1.44066666666667</v>
      </c>
      <c r="L19" s="15" t="n">
        <v>57.1053333333333</v>
      </c>
      <c r="M19" s="15" t="n">
        <v>16.2516666666667</v>
      </c>
      <c r="N19" s="15" t="n">
        <v>17</v>
      </c>
      <c r="O19" s="18" t="n">
        <v>0.399</v>
      </c>
      <c r="P19" s="15" t="n">
        <v>303.396333333333</v>
      </c>
      <c r="Q19" s="17" t="n">
        <v>0.848</v>
      </c>
      <c r="R19" s="15" t="n">
        <v>190.338666666667</v>
      </c>
      <c r="S19" s="15" t="n">
        <v>143.294</v>
      </c>
      <c r="T19" s="18" t="n">
        <v>0.089</v>
      </c>
      <c r="U19" s="17" t="n">
        <v>0.675666666666667</v>
      </c>
      <c r="V19" s="30" t="s">
        <v>31</v>
      </c>
      <c r="W19" s="30" t="s">
        <v>31</v>
      </c>
      <c r="X19" s="30" t="s">
        <v>31</v>
      </c>
      <c r="Y19" s="18" t="n">
        <v>0.153333333333333</v>
      </c>
      <c r="Z19" s="18" t="n">
        <v>0.0566666666666667</v>
      </c>
      <c r="AA19" s="19" t="s">
        <v>31</v>
      </c>
      <c r="AB19" s="19" t="s">
        <v>31</v>
      </c>
      <c r="AC19" s="31" t="s">
        <v>31</v>
      </c>
      <c r="AD19" s="31"/>
    </row>
    <row r="20" s="7" customFormat="true" ht="11.25" hidden="false" customHeight="true" outlineLevel="0" collapsed="false">
      <c r="A20" s="11" t="n">
        <f aca="false">A19+1</f>
        <v>18</v>
      </c>
      <c r="B20" s="7" t="s">
        <v>49</v>
      </c>
      <c r="C20" s="17" t="n">
        <v>36.6883333333333</v>
      </c>
      <c r="D20" s="15" t="n">
        <v>311.387</v>
      </c>
      <c r="E20" s="15" t="n">
        <v>1302.843208</v>
      </c>
      <c r="F20" s="17" t="n">
        <v>4.80416666666667</v>
      </c>
      <c r="G20" s="17" t="n">
        <v>12.415</v>
      </c>
      <c r="H20" s="15" t="n">
        <v>81.6873333333333</v>
      </c>
      <c r="I20" s="17" t="n">
        <v>45.1088333333333</v>
      </c>
      <c r="J20" s="17" t="n">
        <v>0.71</v>
      </c>
      <c r="K20" s="17" t="n">
        <v>0.983666666666667</v>
      </c>
      <c r="L20" s="15" t="n">
        <v>82.5846666666667</v>
      </c>
      <c r="M20" s="15" t="n">
        <v>10.249</v>
      </c>
      <c r="N20" s="15" t="n">
        <f aca="false">A20</f>
        <v>18</v>
      </c>
      <c r="O20" s="18" t="n">
        <v>0.107666666666667</v>
      </c>
      <c r="P20" s="15" t="n">
        <v>128.196333333333</v>
      </c>
      <c r="Q20" s="17" t="n">
        <v>0.65</v>
      </c>
      <c r="R20" s="15" t="n">
        <v>133.811</v>
      </c>
      <c r="S20" s="15" t="n">
        <v>118.427333333333</v>
      </c>
      <c r="T20" s="18" t="n">
        <v>0.04</v>
      </c>
      <c r="U20" s="17" t="n">
        <v>0.435</v>
      </c>
      <c r="V20" s="15" t="n">
        <v>56.8866666666667</v>
      </c>
      <c r="W20" s="15"/>
      <c r="X20" s="15"/>
      <c r="Y20" s="18" t="n">
        <v>0.11</v>
      </c>
      <c r="Z20" s="18" t="n">
        <v>0.05</v>
      </c>
      <c r="AA20" s="19" t="s">
        <v>31</v>
      </c>
      <c r="AB20" s="19" t="s">
        <v>31</v>
      </c>
      <c r="AC20" s="31" t="s">
        <v>31</v>
      </c>
    </row>
    <row r="21" s="7" customFormat="true" ht="11.25" hidden="false" customHeight="true" outlineLevel="0" collapsed="false">
      <c r="A21" s="11" t="n">
        <f aca="false">A20+1</f>
        <v>19</v>
      </c>
      <c r="B21" s="7" t="s">
        <v>50</v>
      </c>
      <c r="C21" s="17" t="n">
        <v>13.557</v>
      </c>
      <c r="D21" s="15" t="n">
        <v>357.60259</v>
      </c>
      <c r="E21" s="15" t="n">
        <v>1496.20923656</v>
      </c>
      <c r="F21" s="17" t="n">
        <v>7.2</v>
      </c>
      <c r="G21" s="17" t="n">
        <v>0.971</v>
      </c>
      <c r="H21" s="15" t="s">
        <v>30</v>
      </c>
      <c r="I21" s="17" t="n">
        <v>78.061</v>
      </c>
      <c r="J21" s="17" t="n">
        <v>5.49933333333333</v>
      </c>
      <c r="K21" s="17" t="n">
        <v>0.211</v>
      </c>
      <c r="L21" s="15" t="n">
        <v>1.96466666666667</v>
      </c>
      <c r="M21" s="15" t="n">
        <v>12.325</v>
      </c>
      <c r="N21" s="15" t="n">
        <f aca="false">A21</f>
        <v>19</v>
      </c>
      <c r="O21" s="18" t="n">
        <v>0.0863333333333333</v>
      </c>
      <c r="P21" s="15" t="n">
        <v>48.498</v>
      </c>
      <c r="Q21" s="17" t="n">
        <v>0.321666666666667</v>
      </c>
      <c r="R21" s="15" t="n">
        <v>0.789666666666667</v>
      </c>
      <c r="S21" s="15" t="n">
        <v>92.9473333333333</v>
      </c>
      <c r="T21" s="18" t="n">
        <v>0.045</v>
      </c>
      <c r="U21" s="17" t="n">
        <v>0.362333333333333</v>
      </c>
      <c r="V21" s="15" t="s">
        <v>30</v>
      </c>
      <c r="W21" s="15"/>
      <c r="X21" s="15"/>
      <c r="Y21" s="19" t="s">
        <v>31</v>
      </c>
      <c r="Z21" s="19" t="s">
        <v>31</v>
      </c>
      <c r="AA21" s="19" t="s">
        <v>31</v>
      </c>
      <c r="AB21" s="34" t="s">
        <v>31</v>
      </c>
      <c r="AC21" s="31" t="s">
        <v>31</v>
      </c>
    </row>
    <row r="22" s="43" customFormat="true" ht="11.25" hidden="false" customHeight="true" outlineLevel="0" collapsed="false">
      <c r="A22" s="11" t="n">
        <f aca="false">A21+1</f>
        <v>20</v>
      </c>
      <c r="B22" s="35" t="s">
        <v>51</v>
      </c>
      <c r="C22" s="36" t="n">
        <v>72.494</v>
      </c>
      <c r="D22" s="37" t="n">
        <v>112.456777220465</v>
      </c>
      <c r="E22" s="37" t="n">
        <v>470.519155890427</v>
      </c>
      <c r="F22" s="36" t="n">
        <v>2.36060004234314</v>
      </c>
      <c r="G22" s="36" t="n">
        <v>1.24433333333333</v>
      </c>
      <c r="H22" s="37" t="n">
        <v>1.35066666666667</v>
      </c>
      <c r="I22" s="36" t="n">
        <v>23.6277332909902</v>
      </c>
      <c r="J22" s="36" t="n">
        <v>1.21666666666667</v>
      </c>
      <c r="K22" s="36" t="n">
        <v>0.273333333333333</v>
      </c>
      <c r="L22" s="37" t="n">
        <v>42.5626666666667</v>
      </c>
      <c r="M22" s="37" t="n">
        <v>5.83833333333333</v>
      </c>
      <c r="N22" s="15" t="n">
        <f aca="false">A22</f>
        <v>20</v>
      </c>
      <c r="O22" s="38" t="n">
        <v>0.02</v>
      </c>
      <c r="P22" s="37" t="n">
        <v>40.5833333333333</v>
      </c>
      <c r="Q22" s="36" t="n">
        <v>0.056</v>
      </c>
      <c r="R22" s="37" t="n">
        <v>27.5866666666667</v>
      </c>
      <c r="S22" s="37" t="n">
        <v>69.809</v>
      </c>
      <c r="T22" s="38" t="n">
        <v>0.0256666666666667</v>
      </c>
      <c r="U22" s="36" t="n">
        <v>0.278</v>
      </c>
      <c r="V22" s="39" t="s">
        <v>31</v>
      </c>
      <c r="W22" s="37"/>
      <c r="X22" s="37"/>
      <c r="Y22" s="40" t="s">
        <v>31</v>
      </c>
      <c r="Z22" s="38" t="n">
        <v>0.04</v>
      </c>
      <c r="AA22" s="40" t="s">
        <v>31</v>
      </c>
      <c r="AB22" s="40" t="s">
        <v>31</v>
      </c>
      <c r="AC22" s="41" t="s">
        <v>31</v>
      </c>
      <c r="AD22" s="42"/>
      <c r="AE22" s="42"/>
      <c r="AF22" s="42"/>
      <c r="AG22" s="42"/>
    </row>
    <row r="23" s="7" customFormat="true" ht="11.25" hidden="false" customHeight="true" outlineLevel="0" collapsed="false">
      <c r="A23" s="11" t="n">
        <f aca="false">A22+1</f>
        <v>21</v>
      </c>
      <c r="B23" s="7" t="s">
        <v>52</v>
      </c>
      <c r="C23" s="17" t="n">
        <v>9.29333333333334</v>
      </c>
      <c r="D23" s="15" t="n">
        <v>369.59975</v>
      </c>
      <c r="E23" s="15" t="n">
        <v>1546.405354</v>
      </c>
      <c r="F23" s="17" t="n">
        <v>7.29166666666667</v>
      </c>
      <c r="G23" s="17" t="n">
        <v>1.60333333333333</v>
      </c>
      <c r="H23" s="15" t="s">
        <v>30</v>
      </c>
      <c r="I23" s="17" t="n">
        <v>80.835</v>
      </c>
      <c r="J23" s="17" t="n">
        <v>5.29333333333333</v>
      </c>
      <c r="K23" s="17" t="n">
        <v>0.976666666666667</v>
      </c>
      <c r="L23" s="15" t="n">
        <v>1.81366666666667</v>
      </c>
      <c r="M23" s="15" t="n">
        <v>20.096</v>
      </c>
      <c r="N23" s="15" t="n">
        <f aca="false">A23</f>
        <v>21</v>
      </c>
      <c r="O23" s="18" t="s">
        <v>31</v>
      </c>
      <c r="P23" s="15" t="n">
        <v>90.7703333333333</v>
      </c>
      <c r="Q23" s="17" t="n">
        <v>0.524333333333333</v>
      </c>
      <c r="R23" s="15" t="n">
        <v>271.737666666667</v>
      </c>
      <c r="S23" s="15" t="n">
        <v>68.66</v>
      </c>
      <c r="T23" s="18" t="s">
        <v>31</v>
      </c>
      <c r="U23" s="17" t="n">
        <v>0.611</v>
      </c>
      <c r="V23" s="15" t="s">
        <v>30</v>
      </c>
      <c r="W23" s="15"/>
      <c r="X23" s="15"/>
      <c r="Y23" s="18" t="n">
        <v>0.12</v>
      </c>
      <c r="Z23" s="19" t="s">
        <v>31</v>
      </c>
      <c r="AA23" s="18" t="n">
        <v>0.06</v>
      </c>
      <c r="AB23" s="19" t="s">
        <v>31</v>
      </c>
      <c r="AC23" s="31" t="s">
        <v>31</v>
      </c>
    </row>
    <row r="24" s="7" customFormat="true" ht="11.25" hidden="false" customHeight="true" outlineLevel="0" collapsed="false">
      <c r="A24" s="11" t="n">
        <f aca="false">A23+1</f>
        <v>22</v>
      </c>
      <c r="B24" s="7" t="s">
        <v>53</v>
      </c>
      <c r="C24" s="17" t="n">
        <v>11.2233333333333</v>
      </c>
      <c r="D24" s="15" t="n">
        <v>363.338316666667</v>
      </c>
      <c r="E24" s="15" t="n">
        <v>1520.20751693333</v>
      </c>
      <c r="F24" s="17" t="n">
        <v>6.875</v>
      </c>
      <c r="G24" s="17" t="n">
        <v>1.18333333333333</v>
      </c>
      <c r="H24" s="15" t="s">
        <v>30</v>
      </c>
      <c r="I24" s="17" t="n">
        <v>80.4483333333333</v>
      </c>
      <c r="J24" s="17" t="n">
        <v>1.83666666666667</v>
      </c>
      <c r="K24" s="17" t="n">
        <v>0.27</v>
      </c>
      <c r="L24" s="15" t="n">
        <v>1.97466666666667</v>
      </c>
      <c r="M24" s="15" t="n">
        <v>16.5486666666667</v>
      </c>
      <c r="N24" s="15" t="n">
        <f aca="false">A24</f>
        <v>22</v>
      </c>
      <c r="O24" s="18" t="s">
        <v>31</v>
      </c>
      <c r="P24" s="15" t="n">
        <v>58.3596666666667</v>
      </c>
      <c r="Q24" s="17" t="n">
        <v>1.69333333333333</v>
      </c>
      <c r="R24" s="15" t="n">
        <v>30.9703333333333</v>
      </c>
      <c r="S24" s="15" t="n">
        <v>28.6973333333333</v>
      </c>
      <c r="T24" s="18" t="n">
        <v>0.240333333333333</v>
      </c>
      <c r="U24" s="17" t="n">
        <v>0.325666666666667</v>
      </c>
      <c r="V24" s="15" t="s">
        <v>30</v>
      </c>
      <c r="W24" s="15"/>
      <c r="X24" s="15"/>
      <c r="Y24" s="18" t="n">
        <v>0.05</v>
      </c>
      <c r="Z24" s="18" t="s">
        <v>31</v>
      </c>
      <c r="AA24" s="18" t="n">
        <v>0.04</v>
      </c>
      <c r="AB24" s="18" t="s">
        <v>31</v>
      </c>
      <c r="AC24" s="17" t="s">
        <v>31</v>
      </c>
    </row>
    <row r="25" s="7" customFormat="true" ht="11.25" hidden="false" customHeight="true" outlineLevel="0" collapsed="false">
      <c r="A25" s="11" t="n">
        <f aca="false">A24+1</f>
        <v>23</v>
      </c>
      <c r="B25" s="7" t="s">
        <v>54</v>
      </c>
      <c r="C25" s="27" t="n">
        <v>4.70333333333333</v>
      </c>
      <c r="D25" s="21" t="n">
        <v>394.42752173913</v>
      </c>
      <c r="E25" s="24" t="n">
        <v>1650.28475095652</v>
      </c>
      <c r="F25" s="23" t="n">
        <v>6.43115942028986</v>
      </c>
      <c r="G25" s="27" t="n">
        <v>1.09333333333333</v>
      </c>
      <c r="H25" s="44" t="s">
        <v>30</v>
      </c>
      <c r="I25" s="17" t="n">
        <v>87.2655072463768</v>
      </c>
      <c r="J25" s="27" t="n">
        <v>3.21333333333333</v>
      </c>
      <c r="K25" s="27" t="n">
        <v>0.506666666666667</v>
      </c>
      <c r="L25" s="21" t="n">
        <v>218.806666666667</v>
      </c>
      <c r="M25" s="21" t="n">
        <v>16.03</v>
      </c>
      <c r="N25" s="15" t="n">
        <f aca="false">A25</f>
        <v>23</v>
      </c>
      <c r="O25" s="28" t="n">
        <v>0.106333333333333</v>
      </c>
      <c r="P25" s="21" t="n">
        <v>169.163333333333</v>
      </c>
      <c r="Q25" s="27" t="n">
        <v>3.03</v>
      </c>
      <c r="R25" s="21" t="n">
        <v>399.403333333333</v>
      </c>
      <c r="S25" s="21" t="n">
        <v>82.0166666666667</v>
      </c>
      <c r="T25" s="28" t="n">
        <v>0.0433333333333333</v>
      </c>
      <c r="U25" s="27" t="n">
        <v>0.363333333333333</v>
      </c>
      <c r="V25" s="21" t="n">
        <v>21.4166666666667</v>
      </c>
      <c r="W25" s="21"/>
      <c r="X25" s="21"/>
      <c r="Y25" s="28" t="n">
        <v>3.72333333333333</v>
      </c>
      <c r="Z25" s="28" t="n">
        <v>0.466666666666667</v>
      </c>
      <c r="AA25" s="28" t="n">
        <v>5.07666666666667</v>
      </c>
      <c r="AB25" s="28" t="n">
        <v>24.1633333333333</v>
      </c>
      <c r="AC25" s="27" t="n">
        <v>109.366666666667</v>
      </c>
    </row>
    <row r="26" s="7" customFormat="true" ht="11.25" hidden="false" customHeight="true" outlineLevel="0" collapsed="false">
      <c r="A26" s="11" t="n">
        <f aca="false">A25+1</f>
        <v>24</v>
      </c>
      <c r="B26" s="7" t="s">
        <v>55</v>
      </c>
      <c r="C26" s="17" t="n">
        <v>4.36666666666667</v>
      </c>
      <c r="D26" s="15" t="n">
        <v>381.133333333333</v>
      </c>
      <c r="E26" s="15" t="n">
        <v>1594.66186666667</v>
      </c>
      <c r="F26" s="17" t="n">
        <v>8.89583333333333</v>
      </c>
      <c r="G26" s="17" t="n">
        <v>2.12</v>
      </c>
      <c r="H26" s="15" t="s">
        <v>30</v>
      </c>
      <c r="I26" s="17" t="n">
        <v>81.6175</v>
      </c>
      <c r="J26" s="17" t="n">
        <v>4.98333333333333</v>
      </c>
      <c r="K26" s="17" t="n">
        <v>3</v>
      </c>
      <c r="L26" s="15" t="n">
        <v>584.251333333333</v>
      </c>
      <c r="M26" s="15" t="n">
        <v>72.268</v>
      </c>
      <c r="N26" s="15" t="n">
        <f aca="false">A26</f>
        <v>24</v>
      </c>
      <c r="O26" s="18" t="n">
        <v>2.284</v>
      </c>
      <c r="P26" s="15" t="n">
        <v>515.036</v>
      </c>
      <c r="Q26" s="17" t="n">
        <v>12.6413333333333</v>
      </c>
      <c r="R26" s="15" t="n">
        <v>1163.257</v>
      </c>
      <c r="S26" s="15" t="n">
        <v>244.361</v>
      </c>
      <c r="T26" s="18" t="n">
        <v>0.206333333333333</v>
      </c>
      <c r="U26" s="17" t="n">
        <v>2.02233333333333</v>
      </c>
      <c r="V26" s="15" t="s">
        <v>31</v>
      </c>
      <c r="W26" s="15"/>
      <c r="X26" s="15"/>
      <c r="Y26" s="18" t="n">
        <v>0.76</v>
      </c>
      <c r="Z26" s="18" t="n">
        <v>0.876666666666667</v>
      </c>
      <c r="AA26" s="18" t="n">
        <v>1.48666666666667</v>
      </c>
      <c r="AB26" s="18" t="n">
        <v>7.45666666666667</v>
      </c>
      <c r="AC26" s="17" t="n">
        <v>13.1066666666667</v>
      </c>
    </row>
    <row r="27" s="7" customFormat="true" ht="11.25" hidden="false" customHeight="true" outlineLevel="0" collapsed="false">
      <c r="A27" s="11" t="n">
        <f aca="false">A26+1</f>
        <v>25</v>
      </c>
      <c r="B27" s="7" t="s">
        <v>56</v>
      </c>
      <c r="C27" s="23" t="n">
        <v>5.52666666666667</v>
      </c>
      <c r="D27" s="24" t="n">
        <v>365.354163768116</v>
      </c>
      <c r="E27" s="24" t="n">
        <v>1528.6418212058</v>
      </c>
      <c r="F27" s="23" t="n">
        <v>7.15579710144928</v>
      </c>
      <c r="G27" s="23" t="n">
        <v>0.956666666666667</v>
      </c>
      <c r="H27" s="24" t="s">
        <v>30</v>
      </c>
      <c r="I27" s="17" t="n">
        <v>83.8242028985507</v>
      </c>
      <c r="J27" s="23" t="n">
        <v>4.11666666666667</v>
      </c>
      <c r="K27" s="23" t="n">
        <v>2.53666666666667</v>
      </c>
      <c r="L27" s="24" t="n">
        <v>142.923333333333</v>
      </c>
      <c r="M27" s="24" t="n">
        <v>10.9333333333333</v>
      </c>
      <c r="N27" s="15" t="n">
        <f aca="false">A27</f>
        <v>25</v>
      </c>
      <c r="O27" s="25" t="n">
        <v>0.059</v>
      </c>
      <c r="P27" s="24" t="n">
        <v>100.8</v>
      </c>
      <c r="Q27" s="23" t="n">
        <v>3.05</v>
      </c>
      <c r="R27" s="24" t="n">
        <v>654.543333333333</v>
      </c>
      <c r="S27" s="24" t="n">
        <v>83.0866666666667</v>
      </c>
      <c r="T27" s="25" t="n">
        <v>0.06</v>
      </c>
      <c r="U27" s="23" t="n">
        <v>7.63</v>
      </c>
      <c r="V27" s="24" t="s">
        <v>30</v>
      </c>
      <c r="W27" s="24" t="n">
        <v>30.9166666666667</v>
      </c>
      <c r="X27" s="24" t="n">
        <v>15.4583333333333</v>
      </c>
      <c r="Y27" s="25" t="n">
        <v>0.76</v>
      </c>
      <c r="Z27" s="25" t="n">
        <v>1.02</v>
      </c>
      <c r="AA27" s="25" t="n">
        <v>2.24666666666667</v>
      </c>
      <c r="AB27" s="25" t="n">
        <v>11.04</v>
      </c>
      <c r="AC27" s="23" t="n">
        <v>17.2933333333333</v>
      </c>
    </row>
    <row r="28" s="7" customFormat="true" ht="11.25" hidden="false" customHeight="true" outlineLevel="0" collapsed="false">
      <c r="A28" s="11" t="n">
        <f aca="false">A27+1</f>
        <v>26</v>
      </c>
      <c r="B28" s="7" t="s">
        <v>57</v>
      </c>
      <c r="C28" s="23" t="n">
        <v>4.26666666666667</v>
      </c>
      <c r="D28" s="24" t="n">
        <v>376.555253623188</v>
      </c>
      <c r="E28" s="24" t="n">
        <v>1575.50718115942</v>
      </c>
      <c r="F28" s="23" t="n">
        <v>4.74275362318841</v>
      </c>
      <c r="G28" s="23" t="n">
        <v>0.666666666666667</v>
      </c>
      <c r="H28" s="24" t="s">
        <v>30</v>
      </c>
      <c r="I28" s="17" t="n">
        <v>88.8405797101449</v>
      </c>
      <c r="J28" s="23" t="n">
        <v>2.10666666666667</v>
      </c>
      <c r="K28" s="23" t="n">
        <v>1.48333333333333</v>
      </c>
      <c r="L28" s="24" t="n">
        <v>56.4233333333333</v>
      </c>
      <c r="M28" s="24" t="n">
        <v>7.94</v>
      </c>
      <c r="N28" s="15" t="n">
        <f aca="false">A28</f>
        <v>26</v>
      </c>
      <c r="O28" s="25" t="n">
        <v>0.134333333333333</v>
      </c>
      <c r="P28" s="24" t="n">
        <v>43.18</v>
      </c>
      <c r="Q28" s="23" t="n">
        <v>3.90333333333333</v>
      </c>
      <c r="R28" s="24" t="n">
        <v>405.313333333333</v>
      </c>
      <c r="S28" s="24" t="n">
        <v>51.5966666666667</v>
      </c>
      <c r="T28" s="25" t="n">
        <v>0.04</v>
      </c>
      <c r="U28" s="23" t="n">
        <v>8.48</v>
      </c>
      <c r="V28" s="24" t="s">
        <v>30</v>
      </c>
      <c r="W28" s="24" t="n">
        <v>30.9166666666667</v>
      </c>
      <c r="X28" s="24" t="n">
        <v>15.4583333333333</v>
      </c>
      <c r="Y28" s="25" t="n">
        <v>0.726666666666667</v>
      </c>
      <c r="Z28" s="25" t="n">
        <v>1.11</v>
      </c>
      <c r="AA28" s="25" t="n">
        <v>0.786666666666667</v>
      </c>
      <c r="AB28" s="25" t="n">
        <v>10.1333333333333</v>
      </c>
      <c r="AC28" s="23" t="n">
        <v>14.55</v>
      </c>
    </row>
    <row r="29" s="7" customFormat="true" ht="11.25" hidden="false" customHeight="true" outlineLevel="0" collapsed="false">
      <c r="A29" s="11" t="n">
        <f aca="false">A28+1</f>
        <v>27</v>
      </c>
      <c r="B29" s="7" t="s">
        <v>58</v>
      </c>
      <c r="C29" s="17" t="n">
        <v>7.333</v>
      </c>
      <c r="D29" s="15" t="n">
        <v>386.001190336398</v>
      </c>
      <c r="E29" s="15" t="n">
        <v>1615.02898036749</v>
      </c>
      <c r="F29" s="17" t="n">
        <v>7.02694977474213</v>
      </c>
      <c r="G29" s="17" t="n">
        <v>1.226</v>
      </c>
      <c r="H29" s="15" t="s">
        <v>30</v>
      </c>
      <c r="I29" s="17" t="n">
        <v>83.8693835585912</v>
      </c>
      <c r="J29" s="17" t="n">
        <v>1.07133333333333</v>
      </c>
      <c r="K29" s="17" t="n">
        <v>0.544666666666667</v>
      </c>
      <c r="L29" s="15" t="n">
        <v>7.08533333333333</v>
      </c>
      <c r="M29" s="15" t="n">
        <v>50.5033333333333</v>
      </c>
      <c r="N29" s="15" t="n">
        <f aca="false">A29</f>
        <v>27</v>
      </c>
      <c r="O29" s="18" t="n">
        <v>1.23733333333333</v>
      </c>
      <c r="P29" s="15" t="n">
        <v>153.02</v>
      </c>
      <c r="Q29" s="17" t="n">
        <v>0.632333333333333</v>
      </c>
      <c r="R29" s="15" t="n">
        <v>1.03033333333333</v>
      </c>
      <c r="S29" s="15" t="n">
        <v>114.680333333333</v>
      </c>
      <c r="T29" s="18" t="n">
        <v>0.038</v>
      </c>
      <c r="U29" s="17" t="n">
        <v>1.86366666666667</v>
      </c>
      <c r="V29" s="15" t="s">
        <v>30</v>
      </c>
      <c r="W29" s="15"/>
      <c r="X29" s="15"/>
      <c r="Y29" s="18" t="n">
        <v>0.216666666666667</v>
      </c>
      <c r="Z29" s="19" t="s">
        <v>31</v>
      </c>
      <c r="AA29" s="18" t="n">
        <v>0.0533333333333333</v>
      </c>
      <c r="AB29" s="19" t="s">
        <v>31</v>
      </c>
      <c r="AC29" s="31" t="s">
        <v>31</v>
      </c>
    </row>
    <row r="30" s="7" customFormat="true" ht="11.25" hidden="false" customHeight="true" outlineLevel="0" collapsed="false">
      <c r="A30" s="11" t="n">
        <f aca="false">A29+1</f>
        <v>28</v>
      </c>
      <c r="B30" s="7" t="s">
        <v>59</v>
      </c>
      <c r="C30" s="17" t="n">
        <v>5.652</v>
      </c>
      <c r="D30" s="15" t="n">
        <v>333.034192670544</v>
      </c>
      <c r="E30" s="15" t="n">
        <v>1393.41506213356</v>
      </c>
      <c r="F30" s="17" t="n">
        <v>4.82083333333333</v>
      </c>
      <c r="G30" s="17" t="n">
        <v>1.63933333333333</v>
      </c>
      <c r="H30" s="15" t="s">
        <v>30</v>
      </c>
      <c r="I30" s="17" t="n">
        <v>86.1485</v>
      </c>
      <c r="J30" s="17" t="n">
        <v>3.72233333333333</v>
      </c>
      <c r="K30" s="17" t="n">
        <v>1.73933333333333</v>
      </c>
      <c r="L30" s="33" t="n">
        <v>323.163333333333</v>
      </c>
      <c r="M30" s="33" t="n">
        <v>30.0623333333333</v>
      </c>
      <c r="N30" s="15" t="n">
        <f aca="false">A30</f>
        <v>28</v>
      </c>
      <c r="O30" s="32" t="n">
        <v>0.2</v>
      </c>
      <c r="P30" s="33" t="n">
        <v>303.266666666667</v>
      </c>
      <c r="Q30" s="45" t="n">
        <v>4.257</v>
      </c>
      <c r="R30" s="33" t="n">
        <v>593.793666666667</v>
      </c>
      <c r="S30" s="33" t="n">
        <v>165.723666666667</v>
      </c>
      <c r="T30" s="32" t="n">
        <v>0.0426666666666667</v>
      </c>
      <c r="U30" s="45" t="n">
        <v>0.780666666666667</v>
      </c>
      <c r="V30" s="15" t="s">
        <v>30</v>
      </c>
      <c r="W30" s="15"/>
      <c r="X30" s="15"/>
      <c r="Y30" s="18" t="n">
        <v>0.74</v>
      </c>
      <c r="Z30" s="19" t="s">
        <v>31</v>
      </c>
      <c r="AA30" s="18" t="n">
        <v>2.05333333333333</v>
      </c>
      <c r="AB30" s="19" t="s">
        <v>31</v>
      </c>
      <c r="AC30" s="17" t="n">
        <v>96.34</v>
      </c>
    </row>
    <row r="31" s="42" customFormat="true" ht="11.25" hidden="false" customHeight="true" outlineLevel="0" collapsed="false">
      <c r="A31" s="11" t="n">
        <f aca="false">A30+1</f>
        <v>29</v>
      </c>
      <c r="B31" s="42" t="s">
        <v>60</v>
      </c>
      <c r="C31" s="46" t="n">
        <v>81.5646666666667</v>
      </c>
      <c r="D31" s="37" t="n">
        <v>78.4338183136559</v>
      </c>
      <c r="E31" s="37" t="n">
        <v>328.167095824336</v>
      </c>
      <c r="F31" s="36" t="n">
        <v>2.36060004234314</v>
      </c>
      <c r="G31" s="46" t="n">
        <v>1.637</v>
      </c>
      <c r="H31" s="47" t="n">
        <v>4.742</v>
      </c>
      <c r="I31" s="36" t="n">
        <v>13.9443999576569</v>
      </c>
      <c r="J31" s="46" t="n">
        <v>0.456666666666667</v>
      </c>
      <c r="K31" s="46" t="n">
        <v>0.493333333333333</v>
      </c>
      <c r="L31" s="47" t="n">
        <v>52.596</v>
      </c>
      <c r="M31" s="47" t="n">
        <v>15.9613333333333</v>
      </c>
      <c r="N31" s="15" t="n">
        <f aca="false">A31</f>
        <v>29</v>
      </c>
      <c r="O31" s="48" t="n">
        <v>0.0556666666666667</v>
      </c>
      <c r="P31" s="47" t="n">
        <v>74.6563333333333</v>
      </c>
      <c r="Q31" s="46" t="n">
        <v>0.449333333333333</v>
      </c>
      <c r="R31" s="47" t="n">
        <v>20.512</v>
      </c>
      <c r="S31" s="47" t="n">
        <v>161.842333333333</v>
      </c>
      <c r="T31" s="48" t="n">
        <v>0.0253333333333333</v>
      </c>
      <c r="U31" s="46" t="n">
        <v>0.4</v>
      </c>
      <c r="V31" s="47" t="n">
        <v>12.07</v>
      </c>
      <c r="W31" s="49" t="n">
        <f aca="false">8+V31</f>
        <v>20.07</v>
      </c>
      <c r="X31" s="49" t="n">
        <f aca="false">4+V31</f>
        <v>16.07</v>
      </c>
      <c r="Y31" s="48" t="n">
        <v>0.0366666666666667</v>
      </c>
      <c r="Z31" s="48" t="n">
        <v>0.07</v>
      </c>
      <c r="AA31" s="50" t="s">
        <v>31</v>
      </c>
      <c r="AB31" s="50" t="s">
        <v>31</v>
      </c>
      <c r="AC31" s="51" t="s">
        <v>31</v>
      </c>
    </row>
    <row r="32" s="7" customFormat="true" ht="11.25" hidden="false" customHeight="true" outlineLevel="0" collapsed="false">
      <c r="A32" s="11" t="n">
        <f aca="false">A31+1</f>
        <v>30</v>
      </c>
      <c r="B32" s="7" t="s">
        <v>61</v>
      </c>
      <c r="C32" s="17" t="n">
        <v>3.91633333333333</v>
      </c>
      <c r="D32" s="15" t="n">
        <v>402.286577435315</v>
      </c>
      <c r="E32" s="15" t="n">
        <v>1683.16703998936</v>
      </c>
      <c r="F32" s="17" t="n">
        <v>2.22291666666667</v>
      </c>
      <c r="G32" s="17" t="n">
        <v>13.3713333333333</v>
      </c>
      <c r="H32" s="15" t="s">
        <v>30</v>
      </c>
      <c r="I32" s="17" t="n">
        <v>79.8164166666667</v>
      </c>
      <c r="J32" s="17" t="n">
        <v>2.52266666666667</v>
      </c>
      <c r="K32" s="17" t="n">
        <v>0.673</v>
      </c>
      <c r="L32" s="15" t="n">
        <v>30.878</v>
      </c>
      <c r="M32" s="15" t="n">
        <v>8.50066666666667</v>
      </c>
      <c r="N32" s="15" t="n">
        <f aca="false">A32</f>
        <v>30</v>
      </c>
      <c r="O32" s="18" t="n">
        <v>0.0546666666666667</v>
      </c>
      <c r="P32" s="15" t="n">
        <v>44.619</v>
      </c>
      <c r="Q32" s="17" t="n">
        <v>0.862666666666667</v>
      </c>
      <c r="R32" s="15" t="n">
        <v>222.925666666667</v>
      </c>
      <c r="S32" s="15" t="n">
        <v>55.3353333333333</v>
      </c>
      <c r="T32" s="18" t="n">
        <v>0.0293333333333333</v>
      </c>
      <c r="U32" s="17" t="n">
        <v>0.240666666666667</v>
      </c>
      <c r="V32" s="15" t="s">
        <v>30</v>
      </c>
      <c r="W32" s="15"/>
      <c r="X32" s="15"/>
      <c r="Y32" s="18" t="n">
        <v>0.133333333333333</v>
      </c>
      <c r="Z32" s="19" t="s">
        <v>31</v>
      </c>
      <c r="AA32" s="19" t="s">
        <v>31</v>
      </c>
      <c r="AB32" s="19" t="s">
        <v>31</v>
      </c>
      <c r="AC32" s="31" t="s">
        <v>31</v>
      </c>
    </row>
    <row r="33" s="7" customFormat="true" ht="11.25" hidden="false" customHeight="true" outlineLevel="0" collapsed="false">
      <c r="A33" s="11" t="n">
        <f aca="false">A32+1</f>
        <v>31</v>
      </c>
      <c r="B33" s="7" t="s">
        <v>62</v>
      </c>
      <c r="C33" s="23" t="n">
        <v>12.6933333333333</v>
      </c>
      <c r="D33" s="24" t="n">
        <v>363.056480181224</v>
      </c>
      <c r="E33" s="24" t="n">
        <v>1519.02831307824</v>
      </c>
      <c r="F33" s="23" t="n">
        <v>1.26933329264323</v>
      </c>
      <c r="G33" s="22" t="n">
        <v>0.3</v>
      </c>
      <c r="H33" s="24" t="s">
        <v>30</v>
      </c>
      <c r="I33" s="17" t="n">
        <v>85.5040000406901</v>
      </c>
      <c r="J33" s="17" t="n">
        <v>0.58</v>
      </c>
      <c r="K33" s="17" t="n">
        <v>0.233333333333333</v>
      </c>
      <c r="L33" s="15" t="n">
        <v>1.12266666666667</v>
      </c>
      <c r="M33" s="15" t="n">
        <v>4.3</v>
      </c>
      <c r="N33" s="15" t="n">
        <f aca="false">A33</f>
        <v>31</v>
      </c>
      <c r="O33" s="18" t="n">
        <v>0.0423333333333333</v>
      </c>
      <c r="P33" s="15" t="n">
        <v>35.9586666666667</v>
      </c>
      <c r="Q33" s="17" t="n">
        <v>31.3833333333333</v>
      </c>
      <c r="R33" s="15" t="n">
        <v>17.1016666666667</v>
      </c>
      <c r="S33" s="15" t="n">
        <v>12.5406666666667</v>
      </c>
      <c r="T33" s="18" t="s">
        <v>31</v>
      </c>
      <c r="U33" s="17" t="n">
        <v>8.48</v>
      </c>
      <c r="V33" s="15" t="s">
        <v>30</v>
      </c>
      <c r="W33" s="15"/>
      <c r="X33" s="15"/>
      <c r="Y33" s="18" t="n">
        <v>3.23333333333333</v>
      </c>
      <c r="Z33" s="18" t="s">
        <v>31</v>
      </c>
      <c r="AA33" s="18" t="n">
        <v>3.46666666666667</v>
      </c>
      <c r="AB33" s="18" t="n">
        <v>24.4233333333333</v>
      </c>
      <c r="AC33" s="17" t="n">
        <v>173.586666666667</v>
      </c>
    </row>
    <row r="34" s="7" customFormat="true" ht="11.25" hidden="false" customHeight="true" outlineLevel="0" collapsed="false">
      <c r="A34" s="11" t="n">
        <f aca="false">A33+1</f>
        <v>32</v>
      </c>
      <c r="B34" s="7" t="s">
        <v>63</v>
      </c>
      <c r="C34" s="45" t="n">
        <v>10.7766666666667</v>
      </c>
      <c r="D34" s="15" t="n">
        <v>335.777662799327</v>
      </c>
      <c r="E34" s="15" t="n">
        <v>1404.89374115238</v>
      </c>
      <c r="F34" s="17" t="n">
        <v>12.515066502889</v>
      </c>
      <c r="G34" s="45" t="n">
        <v>1.75333333333333</v>
      </c>
      <c r="H34" s="15" t="s">
        <v>30</v>
      </c>
      <c r="I34" s="17" t="n">
        <v>73.2982668304443</v>
      </c>
      <c r="J34" s="45" t="n">
        <v>15.48</v>
      </c>
      <c r="K34" s="45" t="n">
        <v>1.65666666666667</v>
      </c>
      <c r="L34" s="15" t="n">
        <v>33.9166666666667</v>
      </c>
      <c r="M34" s="15" t="n">
        <v>120.233333333333</v>
      </c>
      <c r="N34" s="15" t="n">
        <f aca="false">A34</f>
        <v>32</v>
      </c>
      <c r="O34" s="18" t="n">
        <v>3.85666666666667</v>
      </c>
      <c r="P34" s="15" t="n">
        <v>339.986666666667</v>
      </c>
      <c r="Q34" s="17" t="n">
        <v>4.73</v>
      </c>
      <c r="R34" s="15" t="n">
        <v>41.3766666666667</v>
      </c>
      <c r="S34" s="15" t="n">
        <v>333.62</v>
      </c>
      <c r="T34" s="18" t="n">
        <v>0.563333333333333</v>
      </c>
      <c r="U34" s="17" t="n">
        <v>2.66333333333333</v>
      </c>
      <c r="V34" s="15" t="s">
        <v>30</v>
      </c>
      <c r="W34" s="15"/>
      <c r="X34" s="15"/>
      <c r="Y34" s="18" t="n">
        <v>0.286666666666667</v>
      </c>
      <c r="Z34" s="18" t="n">
        <v>0.03</v>
      </c>
      <c r="AA34" s="32" t="n">
        <v>0.08</v>
      </c>
      <c r="AB34" s="32" t="s">
        <v>31</v>
      </c>
      <c r="AC34" s="52" t="s">
        <v>31</v>
      </c>
    </row>
    <row r="35" s="7" customFormat="true" ht="11.25" hidden="false" customHeight="true" outlineLevel="0" collapsed="false">
      <c r="A35" s="11" t="n">
        <f aca="false">A34+1</f>
        <v>33</v>
      </c>
      <c r="B35" s="7" t="s">
        <v>64</v>
      </c>
      <c r="C35" s="17" t="n">
        <v>11.7733333333333</v>
      </c>
      <c r="D35" s="15" t="n">
        <v>350.58693322738</v>
      </c>
      <c r="E35" s="15" t="n">
        <v>1466.85572862336</v>
      </c>
      <c r="F35" s="17" t="n">
        <v>7.1875</v>
      </c>
      <c r="G35" s="45" t="n">
        <v>1.46666666666667</v>
      </c>
      <c r="H35" s="15" t="s">
        <v>30</v>
      </c>
      <c r="I35" s="17" t="n">
        <v>79.0791666666667</v>
      </c>
      <c r="J35" s="17" t="n">
        <v>5.49</v>
      </c>
      <c r="K35" s="17" t="n">
        <v>0.493333333333333</v>
      </c>
      <c r="L35" s="15" t="n">
        <v>1.285</v>
      </c>
      <c r="M35" s="15" t="n">
        <v>30.955</v>
      </c>
      <c r="N35" s="15" t="n">
        <f aca="false">A35</f>
        <v>33</v>
      </c>
      <c r="O35" s="18" t="s">
        <v>31</v>
      </c>
      <c r="P35" s="15" t="n">
        <v>84.2213333333333</v>
      </c>
      <c r="Q35" s="17" t="n">
        <v>2.25266666666667</v>
      </c>
      <c r="R35" s="15" t="n">
        <v>44.9323333333333</v>
      </c>
      <c r="S35" s="15" t="n">
        <v>57.8536666666667</v>
      </c>
      <c r="T35" s="18" t="n">
        <v>0.266666666666667</v>
      </c>
      <c r="U35" s="17" t="n">
        <v>0.598333333333333</v>
      </c>
      <c r="V35" s="15" t="s">
        <v>30</v>
      </c>
      <c r="W35" s="53" t="n">
        <v>18</v>
      </c>
      <c r="X35" s="53" t="n">
        <v>9</v>
      </c>
      <c r="Y35" s="18" t="n">
        <v>0.253333333333333</v>
      </c>
      <c r="Z35" s="18" t="s">
        <v>31</v>
      </c>
      <c r="AA35" s="18" t="n">
        <v>0.253333333333333</v>
      </c>
      <c r="AB35" s="18" t="s">
        <v>31</v>
      </c>
      <c r="AC35" s="17" t="s">
        <v>31</v>
      </c>
    </row>
    <row r="36" s="7" customFormat="true" ht="11.25" hidden="false" customHeight="true" outlineLevel="0" collapsed="false">
      <c r="A36" s="11" t="n">
        <f aca="false">A35+1</f>
        <v>34</v>
      </c>
      <c r="B36" s="7" t="s">
        <v>65</v>
      </c>
      <c r="C36" s="17" t="n">
        <v>9.80666666666667</v>
      </c>
      <c r="D36" s="15" t="n">
        <v>370.578096666667</v>
      </c>
      <c r="E36" s="15" t="n">
        <v>1550.49875645333</v>
      </c>
      <c r="F36" s="17" t="n">
        <v>11.3809996191661</v>
      </c>
      <c r="G36" s="17" t="n">
        <v>1.46333333333333</v>
      </c>
      <c r="H36" s="15" t="s">
        <v>30</v>
      </c>
      <c r="I36" s="17" t="n">
        <v>75.7856666666667</v>
      </c>
      <c r="J36" s="17" t="n">
        <v>4.82333333333333</v>
      </c>
      <c r="K36" s="17" t="n">
        <v>1.56333333333333</v>
      </c>
      <c r="L36" s="15" t="n">
        <v>35.2993333333333</v>
      </c>
      <c r="M36" s="15" t="n">
        <v>56.8796666666667</v>
      </c>
      <c r="N36" s="15" t="n">
        <f aca="false">A36</f>
        <v>34</v>
      </c>
      <c r="O36" s="18" t="n">
        <v>1.62066666666667</v>
      </c>
      <c r="P36" s="15" t="n">
        <v>194.958333333333</v>
      </c>
      <c r="Q36" s="17" t="n">
        <v>6.73366666666667</v>
      </c>
      <c r="R36" s="33" t="n">
        <v>332.5</v>
      </c>
      <c r="S36" s="15" t="n">
        <v>212.144</v>
      </c>
      <c r="T36" s="18" t="n">
        <v>0.263</v>
      </c>
      <c r="U36" s="17" t="n">
        <v>1.67133333333333</v>
      </c>
      <c r="V36" s="15" t="s">
        <v>30</v>
      </c>
      <c r="W36" s="15"/>
      <c r="X36" s="15"/>
      <c r="Y36" s="32" t="n">
        <v>0.253333333333333</v>
      </c>
      <c r="Z36" s="32" t="s">
        <v>31</v>
      </c>
      <c r="AA36" s="32" t="n">
        <v>0.09</v>
      </c>
      <c r="AB36" s="32" t="s">
        <v>31</v>
      </c>
      <c r="AC36" s="52" t="s">
        <v>31</v>
      </c>
    </row>
    <row r="37" s="7" customFormat="true" ht="11.25" hidden="false" customHeight="true" outlineLevel="0" collapsed="false">
      <c r="A37" s="11" t="n">
        <f aca="false">A36+1</f>
        <v>35</v>
      </c>
      <c r="B37" s="7" t="s">
        <v>66</v>
      </c>
      <c r="C37" s="23" t="n">
        <v>12.98</v>
      </c>
      <c r="D37" s="24" t="n">
        <v>360.472978550725</v>
      </c>
      <c r="E37" s="24" t="n">
        <v>1508.21894225623</v>
      </c>
      <c r="F37" s="23" t="n">
        <v>9.79078260869565</v>
      </c>
      <c r="G37" s="23" t="n">
        <v>1.36666666666667</v>
      </c>
      <c r="H37" s="24" t="s">
        <v>30</v>
      </c>
      <c r="I37" s="17" t="n">
        <v>75.0925507246377</v>
      </c>
      <c r="J37" s="23" t="n">
        <v>2.34666666666667</v>
      </c>
      <c r="K37" s="23" t="n">
        <v>0.77</v>
      </c>
      <c r="L37" s="24" t="n">
        <v>17.8633333333333</v>
      </c>
      <c r="M37" s="24" t="n">
        <v>31.0033333333333</v>
      </c>
      <c r="N37" s="15" t="n">
        <f aca="false">A37</f>
        <v>35</v>
      </c>
      <c r="O37" s="25" t="n">
        <v>0.460333333333333</v>
      </c>
      <c r="P37" s="24" t="n">
        <v>114.74</v>
      </c>
      <c r="Q37" s="23" t="n">
        <v>0.95</v>
      </c>
      <c r="R37" s="24" t="n">
        <v>0.736666666666667</v>
      </c>
      <c r="S37" s="24" t="n">
        <v>151.366666666667</v>
      </c>
      <c r="T37" s="25" t="n">
        <v>0.15</v>
      </c>
      <c r="U37" s="23" t="n">
        <v>0.826666666666667</v>
      </c>
      <c r="V37" s="24" t="s">
        <v>30</v>
      </c>
      <c r="W37" s="24"/>
      <c r="X37" s="24"/>
      <c r="Y37" s="25" t="n">
        <v>0.313333333333333</v>
      </c>
      <c r="Z37" s="25" t="s">
        <v>31</v>
      </c>
      <c r="AA37" s="25" t="s">
        <v>31</v>
      </c>
      <c r="AB37" s="25" t="n">
        <v>0.89</v>
      </c>
      <c r="AC37" s="23" t="s">
        <v>31</v>
      </c>
    </row>
    <row r="38" s="7" customFormat="true" ht="11.25" hidden="false" customHeight="true" outlineLevel="0" collapsed="false">
      <c r="A38" s="11" t="n">
        <f aca="false">A37+1</f>
        <v>36</v>
      </c>
      <c r="B38" s="7" t="s">
        <v>67</v>
      </c>
      <c r="C38" s="27" t="n">
        <v>2.69666666666667</v>
      </c>
      <c r="D38" s="21" t="n">
        <v>414.850517391304</v>
      </c>
      <c r="E38" s="24" t="n">
        <v>1735.73456476522</v>
      </c>
      <c r="F38" s="23" t="n">
        <v>11.8791304347826</v>
      </c>
      <c r="G38" s="27" t="n">
        <v>5.79</v>
      </c>
      <c r="H38" s="21" t="n">
        <v>11.2718</v>
      </c>
      <c r="I38" s="17" t="n">
        <v>77.7708695652174</v>
      </c>
      <c r="J38" s="27" t="n">
        <v>1.94</v>
      </c>
      <c r="K38" s="27" t="n">
        <v>1.86333333333333</v>
      </c>
      <c r="L38" s="21" t="n">
        <v>196.063333333333</v>
      </c>
      <c r="M38" s="21" t="n">
        <v>57.6866666666667</v>
      </c>
      <c r="N38" s="15" t="n">
        <f aca="false">A38</f>
        <v>36</v>
      </c>
      <c r="O38" s="28" t="n">
        <v>1.489</v>
      </c>
      <c r="P38" s="21" t="n">
        <v>296.443333333333</v>
      </c>
      <c r="Q38" s="27" t="n">
        <v>8.72333333333333</v>
      </c>
      <c r="R38" s="21" t="n">
        <v>125.073333333333</v>
      </c>
      <c r="S38" s="21" t="n">
        <v>365.603333333333</v>
      </c>
      <c r="T38" s="28" t="n">
        <v>0.193333333333333</v>
      </c>
      <c r="U38" s="27" t="n">
        <v>1.72666666666667</v>
      </c>
      <c r="V38" s="21" t="n">
        <v>492.246666666667</v>
      </c>
      <c r="W38" s="21"/>
      <c r="X38" s="21"/>
      <c r="Y38" s="28" t="n">
        <v>1.43</v>
      </c>
      <c r="Z38" s="28" t="n">
        <v>1.13333333333333</v>
      </c>
      <c r="AA38" s="28" t="n">
        <v>1.13666666666667</v>
      </c>
      <c r="AB38" s="28" t="n">
        <v>9.5</v>
      </c>
      <c r="AC38" s="27" t="n">
        <v>24.31</v>
      </c>
    </row>
    <row r="39" s="7" customFormat="true" ht="11.25" hidden="false" customHeight="true" outlineLevel="0" collapsed="false">
      <c r="A39" s="11" t="n">
        <f aca="false">A38+1</f>
        <v>37</v>
      </c>
      <c r="B39" s="7" t="s">
        <v>68</v>
      </c>
      <c r="C39" s="17" t="n">
        <v>59.6463333333333</v>
      </c>
      <c r="D39" s="15" t="n">
        <v>163.763666666667</v>
      </c>
      <c r="E39" s="15" t="n">
        <v>685.187181333333</v>
      </c>
      <c r="F39" s="17" t="n">
        <v>5.8125</v>
      </c>
      <c r="G39" s="17" t="n">
        <v>1.15833333333333</v>
      </c>
      <c r="H39" s="15" t="s">
        <v>30</v>
      </c>
      <c r="I39" s="17" t="n">
        <v>32.5221666666667</v>
      </c>
      <c r="J39" s="17" t="n">
        <v>1.63633333333333</v>
      </c>
      <c r="K39" s="17" t="n">
        <v>0.860666666666667</v>
      </c>
      <c r="L39" s="15" t="n">
        <v>9.97166666666667</v>
      </c>
      <c r="M39" s="15" t="n">
        <v>3.539</v>
      </c>
      <c r="N39" s="15" t="n">
        <f aca="false">A39</f>
        <v>37</v>
      </c>
      <c r="O39" s="18" t="n">
        <v>0.195</v>
      </c>
      <c r="P39" s="15" t="n">
        <v>42.384</v>
      </c>
      <c r="Q39" s="17" t="n">
        <v>1.18866666666667</v>
      </c>
      <c r="R39" s="15" t="n">
        <v>206.769333333333</v>
      </c>
      <c r="S39" s="15" t="n">
        <v>53.9146666666667</v>
      </c>
      <c r="T39" s="18" t="n">
        <v>0.0706666666666667</v>
      </c>
      <c r="U39" s="17" t="n">
        <v>0.405</v>
      </c>
      <c r="V39" s="15" t="s">
        <v>30</v>
      </c>
      <c r="W39" s="15"/>
      <c r="X39" s="15"/>
      <c r="Y39" s="18" t="n">
        <v>0.04</v>
      </c>
      <c r="Z39" s="19" t="s">
        <v>31</v>
      </c>
      <c r="AA39" s="19" t="s">
        <v>31</v>
      </c>
      <c r="AB39" s="18" t="n">
        <v>3.96</v>
      </c>
      <c r="AC39" s="17" t="s">
        <v>40</v>
      </c>
    </row>
    <row r="40" s="7" customFormat="true" ht="11.25" hidden="false" customHeight="true" outlineLevel="0" collapsed="false">
      <c r="A40" s="11" t="n">
        <f aca="false">A39+1</f>
        <v>38</v>
      </c>
      <c r="B40" s="7" t="s">
        <v>69</v>
      </c>
      <c r="C40" s="17" t="n">
        <v>44.9856666666667</v>
      </c>
      <c r="D40" s="15" t="n">
        <v>220.305666666667</v>
      </c>
      <c r="E40" s="15" t="n">
        <v>921.758909333334</v>
      </c>
      <c r="F40" s="17" t="n">
        <v>7.00833333333333</v>
      </c>
      <c r="G40" s="17" t="n">
        <v>1.33766666666667</v>
      </c>
      <c r="H40" s="15" t="s">
        <v>30</v>
      </c>
      <c r="I40" s="17" t="n">
        <v>45.0583333333333</v>
      </c>
      <c r="J40" s="17" t="n">
        <v>1.60633333333333</v>
      </c>
      <c r="K40" s="17" t="n">
        <v>1.61</v>
      </c>
      <c r="L40" s="15" t="n">
        <v>16.5456666666667</v>
      </c>
      <c r="M40" s="15" t="n">
        <v>12.5916666666667</v>
      </c>
      <c r="N40" s="15" t="n">
        <f aca="false">A40</f>
        <v>38</v>
      </c>
      <c r="O40" s="18" t="n">
        <v>0.344666666666667</v>
      </c>
      <c r="P40" s="15" t="n">
        <v>81.9613333333333</v>
      </c>
      <c r="Q40" s="17" t="n">
        <v>1.87233333333333</v>
      </c>
      <c r="R40" s="15" t="n">
        <v>666.710333333333</v>
      </c>
      <c r="S40" s="15" t="n">
        <v>136.607</v>
      </c>
      <c r="T40" s="18" t="n">
        <v>0.0976666666666667</v>
      </c>
      <c r="U40" s="17" t="n">
        <v>0.755666666666667</v>
      </c>
      <c r="V40" s="15" t="s">
        <v>30</v>
      </c>
      <c r="W40" s="15"/>
      <c r="X40" s="15"/>
      <c r="Y40" s="18" t="n">
        <v>0.08</v>
      </c>
      <c r="Z40" s="19" t="s">
        <v>31</v>
      </c>
      <c r="AA40" s="19" t="s">
        <v>31</v>
      </c>
      <c r="AB40" s="19" t="s">
        <v>31</v>
      </c>
      <c r="AC40" s="17" t="s">
        <v>40</v>
      </c>
    </row>
    <row r="41" s="7" customFormat="true" ht="11.25" hidden="false" customHeight="true" outlineLevel="0" collapsed="false">
      <c r="A41" s="11" t="n">
        <f aca="false">A40+1</f>
        <v>39</v>
      </c>
      <c r="B41" s="7" t="s">
        <v>70</v>
      </c>
      <c r="C41" s="23" t="n">
        <v>5.97333333333333</v>
      </c>
      <c r="D41" s="24" t="n">
        <v>435.864780533333</v>
      </c>
      <c r="E41" s="24" t="n">
        <v>1823.65824175147</v>
      </c>
      <c r="F41" s="23" t="n">
        <v>8.79168</v>
      </c>
      <c r="G41" s="23" t="n">
        <v>17.2366666666667</v>
      </c>
      <c r="H41" s="24" t="s">
        <v>30</v>
      </c>
      <c r="I41" s="17" t="n">
        <v>62.4316533333333</v>
      </c>
      <c r="J41" s="23" t="n">
        <v>5.61</v>
      </c>
      <c r="K41" s="23" t="n">
        <v>5.56666666666667</v>
      </c>
      <c r="L41" s="24" t="n">
        <v>17.6266666666667</v>
      </c>
      <c r="M41" s="24" t="n">
        <v>19.3666666666667</v>
      </c>
      <c r="N41" s="15" t="n">
        <f aca="false">A41</f>
        <v>39</v>
      </c>
      <c r="O41" s="25" t="n">
        <v>0.253</v>
      </c>
      <c r="P41" s="24" t="n">
        <v>112.15</v>
      </c>
      <c r="Q41" s="23" t="n">
        <v>0.8</v>
      </c>
      <c r="R41" s="24" t="n">
        <v>1515.52666666667</v>
      </c>
      <c r="S41" s="24" t="n">
        <v>147.92</v>
      </c>
      <c r="T41" s="25" t="n">
        <v>0.103333333333333</v>
      </c>
      <c r="U41" s="23" t="n">
        <v>0.503333333333333</v>
      </c>
      <c r="V41" s="24" t="s">
        <v>30</v>
      </c>
      <c r="W41" s="24"/>
      <c r="X41" s="24"/>
      <c r="Y41" s="25" t="n">
        <v>1.18</v>
      </c>
      <c r="Z41" s="25" t="n">
        <v>0.04</v>
      </c>
      <c r="AA41" s="25" t="n">
        <v>0.533333333333333</v>
      </c>
      <c r="AB41" s="25" t="n">
        <v>9.36666666666667</v>
      </c>
      <c r="AC41" s="23" t="s">
        <v>31</v>
      </c>
    </row>
    <row r="42" s="7" customFormat="true" ht="11.25" hidden="false" customHeight="true" outlineLevel="0" collapsed="false">
      <c r="A42" s="11" t="n">
        <f aca="false">A41+1</f>
        <v>40</v>
      </c>
      <c r="B42" s="7" t="s">
        <v>71</v>
      </c>
      <c r="C42" s="23" t="n">
        <v>10.2433333333333</v>
      </c>
      <c r="D42" s="24" t="n">
        <v>371.122613043478</v>
      </c>
      <c r="E42" s="24" t="n">
        <v>1552.77701297391</v>
      </c>
      <c r="F42" s="23" t="n">
        <v>9.99565217391304</v>
      </c>
      <c r="G42" s="23" t="n">
        <v>1.30333333333333</v>
      </c>
      <c r="H42" s="24" t="s">
        <v>30</v>
      </c>
      <c r="I42" s="17" t="n">
        <v>77.944347826087</v>
      </c>
      <c r="J42" s="23" t="n">
        <v>2.92666666666667</v>
      </c>
      <c r="K42" s="23" t="n">
        <v>0.513333333333333</v>
      </c>
      <c r="L42" s="24" t="n">
        <v>17.3</v>
      </c>
      <c r="M42" s="24" t="n">
        <v>27.69</v>
      </c>
      <c r="N42" s="15" t="n">
        <f aca="false">A42</f>
        <v>40</v>
      </c>
      <c r="O42" s="28" t="n">
        <v>0.528333333333333</v>
      </c>
      <c r="P42" s="24" t="n">
        <v>99.81</v>
      </c>
      <c r="Q42" s="23" t="n">
        <v>0.88</v>
      </c>
      <c r="R42" s="24" t="n">
        <v>7.17</v>
      </c>
      <c r="S42" s="24" t="n">
        <v>147.06</v>
      </c>
      <c r="T42" s="25" t="n">
        <v>0.15</v>
      </c>
      <c r="U42" s="23" t="n">
        <v>0.776666666666667</v>
      </c>
      <c r="V42" s="24" t="s">
        <v>30</v>
      </c>
      <c r="W42" s="24"/>
      <c r="X42" s="24"/>
      <c r="Y42" s="25" t="n">
        <v>0.176666666666667</v>
      </c>
      <c r="Z42" s="25" t="n">
        <v>0.02</v>
      </c>
      <c r="AA42" s="25" t="s">
        <v>31</v>
      </c>
      <c r="AB42" s="25" t="n">
        <v>3.56666666666667</v>
      </c>
      <c r="AC42" s="23" t="s">
        <v>31</v>
      </c>
    </row>
    <row r="43" s="7" customFormat="true" ht="11.25" hidden="false" customHeight="true" outlineLevel="0" collapsed="false">
      <c r="A43" s="11" t="n">
        <f aca="false">A42+1</f>
        <v>41</v>
      </c>
      <c r="B43" s="7" t="s">
        <v>72</v>
      </c>
      <c r="C43" s="23" t="n">
        <v>10.5633333333333</v>
      </c>
      <c r="D43" s="24" t="n">
        <v>370.567113333333</v>
      </c>
      <c r="E43" s="24" t="n">
        <v>1550.45280218667</v>
      </c>
      <c r="F43" s="23" t="n">
        <v>10.3208</v>
      </c>
      <c r="G43" s="23" t="n">
        <v>1.97</v>
      </c>
      <c r="H43" s="24" t="n">
        <v>17.568</v>
      </c>
      <c r="I43" s="17" t="n">
        <v>76.6225333333334</v>
      </c>
      <c r="J43" s="23" t="n">
        <v>2.29666666666667</v>
      </c>
      <c r="K43" s="23" t="n">
        <v>0.523333333333333</v>
      </c>
      <c r="L43" s="24" t="n">
        <v>19.4533333333333</v>
      </c>
      <c r="M43" s="24" t="s">
        <v>31</v>
      </c>
      <c r="N43" s="15" t="n">
        <f aca="false">A43</f>
        <v>41</v>
      </c>
      <c r="O43" s="28" t="n">
        <v>0.397</v>
      </c>
      <c r="P43" s="24" t="n">
        <v>118.476666666667</v>
      </c>
      <c r="Q43" s="23" t="n">
        <v>0.916666666666667</v>
      </c>
      <c r="R43" s="24" t="n">
        <v>14.74</v>
      </c>
      <c r="S43" s="24" t="n">
        <v>134.096666666667</v>
      </c>
      <c r="T43" s="25" t="n">
        <v>0.136666666666667</v>
      </c>
      <c r="U43" s="23" t="n">
        <v>0.813333333333334</v>
      </c>
      <c r="V43" s="24" t="s">
        <v>31</v>
      </c>
      <c r="W43" s="24"/>
      <c r="X43" s="24"/>
      <c r="Y43" s="25" t="n">
        <v>0.106666666666667</v>
      </c>
      <c r="Z43" s="25" t="n">
        <v>0.05</v>
      </c>
      <c r="AA43" s="25" t="n">
        <v>0.03</v>
      </c>
      <c r="AB43" s="25" t="n">
        <v>4.37</v>
      </c>
      <c r="AC43" s="23" t="s">
        <v>31</v>
      </c>
    </row>
    <row r="44" s="7" customFormat="true" ht="11.25" hidden="false" customHeight="true" outlineLevel="0" collapsed="false">
      <c r="A44" s="11" t="n">
        <f aca="false">A43+1</f>
        <v>42</v>
      </c>
      <c r="B44" s="7" t="s">
        <v>73</v>
      </c>
      <c r="C44" s="23" t="n">
        <v>12.18333</v>
      </c>
      <c r="D44" s="24" t="n">
        <v>361.366823878261</v>
      </c>
      <c r="E44" s="24" t="n">
        <v>1511.95879110664</v>
      </c>
      <c r="F44" s="23" t="n">
        <v>0.597826086956522</v>
      </c>
      <c r="G44" s="23" t="s">
        <v>31</v>
      </c>
      <c r="H44" s="24" t="s">
        <v>30</v>
      </c>
      <c r="I44" s="17" t="n">
        <v>87.1488439130435</v>
      </c>
      <c r="J44" s="23" t="n">
        <v>0.7433333</v>
      </c>
      <c r="K44" s="23" t="n">
        <v>0.07</v>
      </c>
      <c r="L44" s="24" t="n">
        <v>1.05766666666667</v>
      </c>
      <c r="M44" s="24" t="n">
        <v>3.02766666666667</v>
      </c>
      <c r="N44" s="15" t="n">
        <f aca="false">A44</f>
        <v>42</v>
      </c>
      <c r="O44" s="25" t="n">
        <v>0.0183333333333333</v>
      </c>
      <c r="P44" s="24" t="n">
        <v>12.603</v>
      </c>
      <c r="Q44" s="23" t="n">
        <v>0.127666666666667</v>
      </c>
      <c r="R44" s="24" t="n">
        <v>8.083</v>
      </c>
      <c r="S44" s="24" t="n">
        <v>8.535</v>
      </c>
      <c r="T44" s="25" t="n">
        <v>0.0153333333333333</v>
      </c>
      <c r="U44" s="23" t="n">
        <v>0.0796666666666667</v>
      </c>
      <c r="V44" s="24" t="s">
        <v>30</v>
      </c>
      <c r="W44" s="24"/>
      <c r="X44" s="24"/>
      <c r="Y44" s="25" t="s">
        <v>31</v>
      </c>
      <c r="Z44" s="25" t="s">
        <v>31</v>
      </c>
      <c r="AA44" s="25" t="s">
        <v>31</v>
      </c>
      <c r="AB44" s="25" t="s">
        <v>31</v>
      </c>
      <c r="AC44" s="23" t="s">
        <v>31</v>
      </c>
    </row>
    <row r="45" s="7" customFormat="true" ht="11.25" hidden="false" customHeight="true" outlineLevel="0" collapsed="false">
      <c r="A45" s="11" t="n">
        <f aca="false">A44+1</f>
        <v>43</v>
      </c>
      <c r="B45" s="7" t="s">
        <v>74</v>
      </c>
      <c r="C45" s="23" t="n">
        <v>11.4533333333333</v>
      </c>
      <c r="D45" s="24" t="n">
        <v>353.482268115942</v>
      </c>
      <c r="E45" s="24" t="n">
        <v>1478.9698097971</v>
      </c>
      <c r="F45" s="23" t="n">
        <v>7.21376811594203</v>
      </c>
      <c r="G45" s="23" t="n">
        <v>1.90333333333333</v>
      </c>
      <c r="H45" s="24" t="s">
        <v>30</v>
      </c>
      <c r="I45" s="17" t="n">
        <v>78.8728985507246</v>
      </c>
      <c r="J45" s="23" t="n">
        <v>4.71333333333333</v>
      </c>
      <c r="K45" s="23" t="n">
        <v>0.556666666666667</v>
      </c>
      <c r="L45" s="24" t="n">
        <v>2.66666666666667</v>
      </c>
      <c r="M45" s="24" t="n">
        <v>41.23</v>
      </c>
      <c r="N45" s="15" t="n">
        <f aca="false">A45</f>
        <v>43</v>
      </c>
      <c r="O45" s="25" t="n">
        <v>0.338666666666667</v>
      </c>
      <c r="P45" s="24" t="n">
        <v>107.836666666667</v>
      </c>
      <c r="Q45" s="23" t="n">
        <v>0.85</v>
      </c>
      <c r="R45" s="24" t="s">
        <v>31</v>
      </c>
      <c r="S45" s="24" t="n">
        <v>168.333333333333</v>
      </c>
      <c r="T45" s="25" t="n">
        <v>0.08</v>
      </c>
      <c r="U45" s="23" t="n">
        <v>1.09333333333333</v>
      </c>
      <c r="V45" s="24" t="s">
        <v>30</v>
      </c>
      <c r="W45" s="54" t="n">
        <v>26</v>
      </c>
      <c r="X45" s="54" t="n">
        <v>13</v>
      </c>
      <c r="Y45" s="25" t="n">
        <v>0.253333333333333</v>
      </c>
      <c r="Z45" s="55" t="s">
        <v>31</v>
      </c>
      <c r="AA45" s="55" t="s">
        <v>31</v>
      </c>
      <c r="AB45" s="25" t="n">
        <v>0.746666666666667</v>
      </c>
      <c r="AC45" s="23" t="s">
        <v>31</v>
      </c>
    </row>
    <row r="46" s="7" customFormat="true" ht="11.25" hidden="false" customHeight="true" outlineLevel="0" collapsed="false">
      <c r="A46" s="11" t="n">
        <f aca="false">A45+1</f>
        <v>44</v>
      </c>
      <c r="B46" s="7" t="s">
        <v>75</v>
      </c>
      <c r="C46" s="23" t="n">
        <v>63.5383333333333</v>
      </c>
      <c r="D46" s="24" t="n">
        <v>138.166565</v>
      </c>
      <c r="E46" s="24" t="n">
        <v>578.08890796</v>
      </c>
      <c r="F46" s="23" t="n">
        <v>6.58958333333333</v>
      </c>
      <c r="G46" s="23" t="n">
        <v>0.609</v>
      </c>
      <c r="H46" s="24" t="s">
        <v>30</v>
      </c>
      <c r="I46" s="17" t="n">
        <v>28.55575</v>
      </c>
      <c r="J46" s="23" t="n">
        <v>3.918</v>
      </c>
      <c r="K46" s="17" t="n">
        <v>0.707333333333333</v>
      </c>
      <c r="L46" s="15" t="n">
        <v>1.61233333333333</v>
      </c>
      <c r="M46" s="15" t="n">
        <v>32.575</v>
      </c>
      <c r="N46" s="15" t="n">
        <f aca="false">A46</f>
        <v>44</v>
      </c>
      <c r="O46" s="18" t="n">
        <v>0.118</v>
      </c>
      <c r="P46" s="15" t="n">
        <v>112.705</v>
      </c>
      <c r="Q46" s="17" t="n">
        <v>0.411</v>
      </c>
      <c r="R46" s="15" t="n">
        <v>1.11566666666667</v>
      </c>
      <c r="S46" s="15" t="n">
        <v>184.822333333333</v>
      </c>
      <c r="T46" s="18" t="n">
        <v>0.0503333333333333</v>
      </c>
      <c r="U46" s="17" t="n">
        <v>0.517666666666667</v>
      </c>
      <c r="V46" s="15" t="s">
        <v>30</v>
      </c>
      <c r="W46" s="54" t="n">
        <v>32</v>
      </c>
      <c r="X46" s="53" t="n">
        <v>16</v>
      </c>
      <c r="Y46" s="18" t="n">
        <v>0.3</v>
      </c>
      <c r="Z46" s="18" t="s">
        <v>31</v>
      </c>
      <c r="AA46" s="18" t="n">
        <v>0.04</v>
      </c>
      <c r="AB46" s="18" t="s">
        <v>31</v>
      </c>
      <c r="AC46" s="17" t="s">
        <v>31</v>
      </c>
    </row>
    <row r="47" s="7" customFormat="true" ht="11.25" hidden="false" customHeight="true" outlineLevel="0" collapsed="false">
      <c r="A47" s="11" t="n">
        <f aca="false">A46+1</f>
        <v>45</v>
      </c>
      <c r="B47" s="7" t="s">
        <v>76</v>
      </c>
      <c r="C47" s="27" t="n">
        <v>76.2233333333333</v>
      </c>
      <c r="D47" s="21" t="n">
        <v>97.5648942028985</v>
      </c>
      <c r="E47" s="24" t="n">
        <v>408.211517344927</v>
      </c>
      <c r="F47" s="23" t="n">
        <v>3.22826086956522</v>
      </c>
      <c r="G47" s="27" t="n">
        <v>2.35333333333333</v>
      </c>
      <c r="H47" s="21" t="s">
        <v>30</v>
      </c>
      <c r="I47" s="17" t="n">
        <v>17.1350724637681</v>
      </c>
      <c r="J47" s="27" t="n">
        <v>4.64333333333333</v>
      </c>
      <c r="K47" s="27" t="n">
        <v>1.06</v>
      </c>
      <c r="L47" s="21" t="n">
        <v>2.16733333333333</v>
      </c>
      <c r="M47" s="21" t="n">
        <v>20.3763333333333</v>
      </c>
      <c r="N47" s="15" t="n">
        <f aca="false">A47</f>
        <v>45</v>
      </c>
      <c r="O47" s="28" t="n">
        <v>0.093</v>
      </c>
      <c r="P47" s="21" t="n">
        <v>61.3073333333333</v>
      </c>
      <c r="Q47" s="27" t="n">
        <v>0.585666666666667</v>
      </c>
      <c r="R47" s="21" t="n">
        <v>260.3499</v>
      </c>
      <c r="S47" s="21" t="n">
        <v>162.023333333333</v>
      </c>
      <c r="T47" s="28" t="n">
        <v>0.0456666666666667</v>
      </c>
      <c r="U47" s="27" t="n">
        <v>0.498333333333333</v>
      </c>
      <c r="V47" s="21" t="s">
        <v>30</v>
      </c>
      <c r="W47" s="56" t="n">
        <v>48</v>
      </c>
      <c r="X47" s="56" t="n">
        <v>24</v>
      </c>
      <c r="Y47" s="57" t="s">
        <v>31</v>
      </c>
      <c r="Z47" s="28" t="n">
        <v>0.05</v>
      </c>
      <c r="AA47" s="57" t="s">
        <v>31</v>
      </c>
      <c r="AB47" s="28" t="n">
        <v>3.73666666666667</v>
      </c>
      <c r="AC47" s="27" t="n">
        <v>1.74333333333333</v>
      </c>
    </row>
    <row r="48" s="7" customFormat="true" ht="11.25" hidden="false" customHeight="true" outlineLevel="0" collapsed="false">
      <c r="A48" s="11" t="n">
        <f aca="false">A47+1</f>
        <v>46</v>
      </c>
      <c r="B48" s="7" t="s">
        <v>77</v>
      </c>
      <c r="C48" s="17" t="n">
        <v>8.14333333333333</v>
      </c>
      <c r="D48" s="15" t="n">
        <v>373.421466666667</v>
      </c>
      <c r="E48" s="15" t="n">
        <v>1562.39541653333</v>
      </c>
      <c r="F48" s="17" t="n">
        <v>0.583333333333333</v>
      </c>
      <c r="G48" s="17" t="n">
        <v>0.37</v>
      </c>
      <c r="H48" s="15" t="s">
        <v>30</v>
      </c>
      <c r="I48" s="17" t="n">
        <v>89.3366666666667</v>
      </c>
      <c r="J48" s="17" t="n">
        <v>0.88</v>
      </c>
      <c r="K48" s="17" t="n">
        <v>1.56666666666667</v>
      </c>
      <c r="L48" s="15" t="n">
        <v>522.046666666667</v>
      </c>
      <c r="M48" s="15" t="n">
        <v>4.28066666666667</v>
      </c>
      <c r="N48" s="15" t="n">
        <f aca="false">A48</f>
        <v>46</v>
      </c>
      <c r="O48" s="19" t="s">
        <v>31</v>
      </c>
      <c r="P48" s="15" t="n">
        <v>273.319</v>
      </c>
      <c r="Q48" s="17" t="n">
        <v>41.9913333333333</v>
      </c>
      <c r="R48" s="15" t="n">
        <v>14.8553333333333</v>
      </c>
      <c r="S48" s="30" t="s">
        <v>31</v>
      </c>
      <c r="T48" s="19" t="s">
        <v>31</v>
      </c>
      <c r="U48" s="17" t="n">
        <v>15.2093333333333</v>
      </c>
      <c r="V48" s="15" t="n">
        <v>1533.24333333333</v>
      </c>
      <c r="W48" s="15"/>
      <c r="X48" s="15"/>
      <c r="Y48" s="18" t="n">
        <v>3.40666666666667</v>
      </c>
      <c r="Z48" s="19" t="s">
        <v>31</v>
      </c>
      <c r="AA48" s="18" t="n">
        <v>3.11</v>
      </c>
      <c r="AB48" s="18" t="n">
        <v>19.3933333333333</v>
      </c>
      <c r="AC48" s="31" t="s">
        <v>31</v>
      </c>
    </row>
    <row r="49" s="7" customFormat="true" ht="11.25" hidden="false" customHeight="true" outlineLevel="0" collapsed="false">
      <c r="A49" s="11" t="n">
        <f aca="false">A48+1</f>
        <v>47</v>
      </c>
      <c r="B49" s="7" t="s">
        <v>78</v>
      </c>
      <c r="C49" s="17" t="n">
        <v>61.3073333333333</v>
      </c>
      <c r="D49" s="15" t="n">
        <v>171.219111666667</v>
      </c>
      <c r="E49" s="15" t="n">
        <v>716.380763213334</v>
      </c>
      <c r="F49" s="17" t="n">
        <v>2.55208333333333</v>
      </c>
      <c r="G49" s="17" t="n">
        <v>4.84966666666667</v>
      </c>
      <c r="H49" s="15" t="s">
        <v>30</v>
      </c>
      <c r="I49" s="17" t="n">
        <v>30.6849166666667</v>
      </c>
      <c r="J49" s="17" t="n">
        <v>2.371</v>
      </c>
      <c r="K49" s="17" t="n">
        <v>0.606</v>
      </c>
      <c r="L49" s="15" t="n">
        <v>4.16433333333333</v>
      </c>
      <c r="M49" s="15" t="n">
        <v>15.347</v>
      </c>
      <c r="N49" s="15" t="n">
        <f aca="false">A49</f>
        <v>47</v>
      </c>
      <c r="O49" s="18" t="n">
        <v>0.124666666666667</v>
      </c>
      <c r="P49" s="15" t="n">
        <v>54.585</v>
      </c>
      <c r="Q49" s="17" t="n">
        <v>0.356666666666667</v>
      </c>
      <c r="R49" s="15" t="n">
        <v>131.993</v>
      </c>
      <c r="S49" s="15" t="n">
        <v>125.349333333333</v>
      </c>
      <c r="T49" s="18" t="n">
        <v>0.034</v>
      </c>
      <c r="U49" s="17" t="n">
        <v>0.423666666666667</v>
      </c>
      <c r="V49" s="15" t="s">
        <v>30</v>
      </c>
      <c r="W49" s="15"/>
      <c r="X49" s="15"/>
      <c r="Y49" s="18" t="s">
        <v>31</v>
      </c>
      <c r="Z49" s="18" t="s">
        <v>31</v>
      </c>
      <c r="AA49" s="18" t="s">
        <v>31</v>
      </c>
      <c r="AB49" s="18" t="s">
        <v>31</v>
      </c>
      <c r="AC49" s="17" t="s">
        <v>31</v>
      </c>
    </row>
    <row r="50" s="7" customFormat="true" ht="11.25" hidden="false" customHeight="true" outlineLevel="0" collapsed="false">
      <c r="A50" s="11" t="n">
        <f aca="false">A49+1</f>
        <v>48</v>
      </c>
      <c r="B50" s="7" t="s">
        <v>79</v>
      </c>
      <c r="C50" s="45" t="n">
        <v>19.9166666666667</v>
      </c>
      <c r="D50" s="15" t="n">
        <v>343.085366666667</v>
      </c>
      <c r="E50" s="15" t="n">
        <v>1435.46917413333</v>
      </c>
      <c r="F50" s="17" t="n">
        <v>12.35</v>
      </c>
      <c r="G50" s="45" t="n">
        <v>5.69333333333333</v>
      </c>
      <c r="H50" s="15" t="s">
        <v>31</v>
      </c>
      <c r="I50" s="17" t="n">
        <v>59.5666666666667</v>
      </c>
      <c r="J50" s="45" t="n">
        <v>5.98</v>
      </c>
      <c r="K50" s="45" t="n">
        <v>2.47333333333333</v>
      </c>
      <c r="L50" s="33" t="n">
        <v>108.691</v>
      </c>
      <c r="M50" s="33" t="n">
        <v>56.6803333333333</v>
      </c>
      <c r="N50" s="15" t="n">
        <f aca="false">A50</f>
        <v>48</v>
      </c>
      <c r="O50" s="32" t="n">
        <v>1.082</v>
      </c>
      <c r="P50" s="33" t="n">
        <v>182.197666666667</v>
      </c>
      <c r="Q50" s="45" t="n">
        <v>4.732</v>
      </c>
      <c r="R50" s="33" t="n">
        <v>605.763</v>
      </c>
      <c r="S50" s="33" t="n">
        <v>210.083333333333</v>
      </c>
      <c r="T50" s="32" t="n">
        <v>0.135666666666667</v>
      </c>
      <c r="U50" s="45" t="n">
        <v>1.73066666666667</v>
      </c>
      <c r="V50" s="58" t="s">
        <v>31</v>
      </c>
      <c r="W50" s="58" t="s">
        <v>40</v>
      </c>
      <c r="X50" s="58" t="s">
        <v>40</v>
      </c>
      <c r="Y50" s="32" t="n">
        <v>0.0866666666666667</v>
      </c>
      <c r="Z50" s="32" t="n">
        <v>0.03</v>
      </c>
      <c r="AA50" s="32" t="n">
        <v>0.0833333333333333</v>
      </c>
      <c r="AB50" s="32" t="s">
        <v>31</v>
      </c>
      <c r="AC50" s="52" t="s">
        <v>31</v>
      </c>
    </row>
    <row r="51" s="7" customFormat="true" ht="11.25" hidden="false" customHeight="true" outlineLevel="0" collapsed="false">
      <c r="A51" s="11" t="n">
        <f aca="false">A50+1</f>
        <v>49</v>
      </c>
      <c r="B51" s="7" t="s">
        <v>80</v>
      </c>
      <c r="C51" s="45" t="n">
        <v>26.0333333333333</v>
      </c>
      <c r="D51" s="15" t="n">
        <v>308.726323333333</v>
      </c>
      <c r="E51" s="15" t="n">
        <v>1291.71093682667</v>
      </c>
      <c r="F51" s="17" t="n">
        <v>11.343</v>
      </c>
      <c r="G51" s="45" t="n">
        <v>3.58</v>
      </c>
      <c r="H51" s="33" t="s">
        <v>30</v>
      </c>
      <c r="I51" s="17" t="n">
        <v>56.5103333333333</v>
      </c>
      <c r="J51" s="45" t="n">
        <v>5.70666666666667</v>
      </c>
      <c r="K51" s="45" t="n">
        <v>2.53333333333333</v>
      </c>
      <c r="L51" s="33" t="n">
        <v>90.2373333333333</v>
      </c>
      <c r="M51" s="33" t="n">
        <v>48.3183333333333</v>
      </c>
      <c r="N51" s="15" t="n">
        <f aca="false">A51</f>
        <v>49</v>
      </c>
      <c r="O51" s="32" t="n">
        <v>0.569333333333333</v>
      </c>
      <c r="P51" s="33" t="n">
        <v>153.18</v>
      </c>
      <c r="Q51" s="45" t="n">
        <v>3.33033333333333</v>
      </c>
      <c r="R51" s="33" t="n">
        <v>662.541333333333</v>
      </c>
      <c r="S51" s="33" t="n">
        <v>296.348</v>
      </c>
      <c r="T51" s="32" t="n">
        <v>0.162666666666667</v>
      </c>
      <c r="U51" s="45" t="n">
        <v>1.45866666666667</v>
      </c>
      <c r="V51" s="33" t="s">
        <v>30</v>
      </c>
      <c r="W51" s="33"/>
      <c r="X51" s="33"/>
      <c r="Y51" s="32" t="n">
        <v>0.07</v>
      </c>
      <c r="Z51" s="32" t="n">
        <v>0.04</v>
      </c>
      <c r="AA51" s="32" t="n">
        <v>0.793333333333333</v>
      </c>
      <c r="AB51" s="18" t="s">
        <v>31</v>
      </c>
      <c r="AC51" s="17" t="s">
        <v>31</v>
      </c>
    </row>
    <row r="52" s="7" customFormat="true" ht="11.25" hidden="false" customHeight="true" outlineLevel="0" collapsed="false">
      <c r="A52" s="11" t="n">
        <f aca="false">A51+1</f>
        <v>50</v>
      </c>
      <c r="B52" s="7" t="s">
        <v>81</v>
      </c>
      <c r="C52" s="17" t="n">
        <v>40.6733333333333</v>
      </c>
      <c r="D52" s="15" t="n">
        <v>252.99403</v>
      </c>
      <c r="E52" s="15" t="n">
        <v>1058.52702152</v>
      </c>
      <c r="F52" s="17" t="n">
        <v>11.9509996000926</v>
      </c>
      <c r="G52" s="17" t="n">
        <v>2.72666666666667</v>
      </c>
      <c r="H52" s="15" t="s">
        <v>30</v>
      </c>
      <c r="I52" s="17" t="n">
        <v>44.119</v>
      </c>
      <c r="J52" s="17" t="n">
        <v>2.48</v>
      </c>
      <c r="K52" s="17" t="n">
        <v>0.53</v>
      </c>
      <c r="L52" s="33" t="n">
        <v>155.721</v>
      </c>
      <c r="M52" s="33" t="n">
        <v>24.2436666666667</v>
      </c>
      <c r="N52" s="15" t="n">
        <f aca="false">A52</f>
        <v>50</v>
      </c>
      <c r="O52" s="32" t="n">
        <v>0.51</v>
      </c>
      <c r="P52" s="33" t="n">
        <v>105.260666666667</v>
      </c>
      <c r="Q52" s="45" t="n">
        <v>5.71033333333333</v>
      </c>
      <c r="R52" s="33" t="n">
        <v>22.0453333333333</v>
      </c>
      <c r="S52" s="33" t="n">
        <v>64.7323333333333</v>
      </c>
      <c r="T52" s="32" t="n">
        <v>0.062</v>
      </c>
      <c r="U52" s="45" t="n">
        <v>1.28433333333333</v>
      </c>
      <c r="V52" s="15" t="s">
        <v>30</v>
      </c>
      <c r="W52" s="15"/>
      <c r="X52" s="15"/>
      <c r="Y52" s="32" t="n">
        <v>0.0433333333333333</v>
      </c>
      <c r="Z52" s="32" t="n">
        <v>0.03</v>
      </c>
      <c r="AA52" s="32" t="s">
        <v>31</v>
      </c>
      <c r="AB52" s="32" t="s">
        <v>31</v>
      </c>
      <c r="AC52" s="52" t="s">
        <v>31</v>
      </c>
    </row>
    <row r="53" s="7" customFormat="true" ht="11.25" hidden="false" customHeight="true" outlineLevel="0" collapsed="false">
      <c r="A53" s="11" t="n">
        <f aca="false">A52+1</f>
        <v>51</v>
      </c>
      <c r="B53" s="7" t="s">
        <v>82</v>
      </c>
      <c r="C53" s="17" t="n">
        <v>30.4166666666667</v>
      </c>
      <c r="D53" s="15" t="n">
        <v>292.01349</v>
      </c>
      <c r="E53" s="15" t="n">
        <v>1221.78444216</v>
      </c>
      <c r="F53" s="17" t="n">
        <v>8.303</v>
      </c>
      <c r="G53" s="17" t="n">
        <v>3.11</v>
      </c>
      <c r="H53" s="15" t="n">
        <v>5.685</v>
      </c>
      <c r="I53" s="17" t="n">
        <v>56.397</v>
      </c>
      <c r="J53" s="17" t="n">
        <v>4.29666666666667</v>
      </c>
      <c r="K53" s="17" t="n">
        <v>1.77333333333333</v>
      </c>
      <c r="L53" s="15" t="n">
        <v>77.8486666666667</v>
      </c>
      <c r="M53" s="15" t="n">
        <v>29.4156666666667</v>
      </c>
      <c r="N53" s="15" t="n">
        <f aca="false">A53</f>
        <v>51</v>
      </c>
      <c r="O53" s="18" t="n">
        <v>0.366</v>
      </c>
      <c r="P53" s="15" t="n">
        <v>110.098</v>
      </c>
      <c r="Q53" s="17" t="n">
        <v>3.04433333333333</v>
      </c>
      <c r="R53" s="15" t="n">
        <v>506.644</v>
      </c>
      <c r="S53" s="15" t="n">
        <v>89.0246666666667</v>
      </c>
      <c r="T53" s="18" t="n">
        <v>0.0996666666666667</v>
      </c>
      <c r="U53" s="17" t="n">
        <v>0.817666666666667</v>
      </c>
      <c r="V53" s="15" t="s">
        <v>31</v>
      </c>
      <c r="W53" s="15"/>
      <c r="X53" s="15"/>
      <c r="Y53" s="18" t="n">
        <v>0.08</v>
      </c>
      <c r="Z53" s="18" t="s">
        <v>31</v>
      </c>
      <c r="AA53" s="18" t="n">
        <v>0.0833333333333333</v>
      </c>
      <c r="AB53" s="18" t="s">
        <v>31</v>
      </c>
      <c r="AC53" s="17" t="s">
        <v>31</v>
      </c>
    </row>
    <row r="54" s="7" customFormat="true" ht="11.25" hidden="false" customHeight="true" outlineLevel="0" collapsed="false">
      <c r="A54" s="11" t="n">
        <f aca="false">A53+1</f>
        <v>52</v>
      </c>
      <c r="B54" s="7" t="s">
        <v>83</v>
      </c>
      <c r="C54" s="17" t="n">
        <v>34.7233333333333</v>
      </c>
      <c r="D54" s="15" t="n">
        <v>253.193618333333</v>
      </c>
      <c r="E54" s="15" t="n">
        <v>1059.36209910667</v>
      </c>
      <c r="F54" s="17" t="n">
        <v>9.42516666666667</v>
      </c>
      <c r="G54" s="17" t="n">
        <v>3.65333333333333</v>
      </c>
      <c r="H54" s="15" t="s">
        <v>30</v>
      </c>
      <c r="I54" s="17" t="n">
        <v>49.9415</v>
      </c>
      <c r="J54" s="17" t="n">
        <v>6.88333333333333</v>
      </c>
      <c r="K54" s="17" t="n">
        <v>2.25666666666667</v>
      </c>
      <c r="L54" s="33" t="n">
        <v>131.759666666667</v>
      </c>
      <c r="M54" s="33" t="n">
        <v>60.4283333333333</v>
      </c>
      <c r="N54" s="15" t="n">
        <f aca="false">A54</f>
        <v>52</v>
      </c>
      <c r="O54" s="32" t="n">
        <v>1.61633333333333</v>
      </c>
      <c r="P54" s="33" t="n">
        <v>193.439</v>
      </c>
      <c r="Q54" s="45" t="n">
        <v>2.98533333333333</v>
      </c>
      <c r="R54" s="33" t="n">
        <v>506.103333333333</v>
      </c>
      <c r="S54" s="33" t="n">
        <v>162.871</v>
      </c>
      <c r="T54" s="32" t="n">
        <v>0.146</v>
      </c>
      <c r="U54" s="45" t="n">
        <v>1.58566666666667</v>
      </c>
      <c r="V54" s="33" t="s">
        <v>30</v>
      </c>
      <c r="W54" s="33"/>
      <c r="X54" s="33"/>
      <c r="Y54" s="32" t="n">
        <v>0.0766666666666667</v>
      </c>
      <c r="Z54" s="32" t="n">
        <v>0.04</v>
      </c>
      <c r="AA54" s="32" t="n">
        <v>0.146666666666667</v>
      </c>
      <c r="AB54" s="32" t="s">
        <v>31</v>
      </c>
      <c r="AC54" s="52" t="s">
        <v>31</v>
      </c>
    </row>
    <row r="55" s="7" customFormat="true" ht="11.25" hidden="false" customHeight="true" outlineLevel="0" collapsed="false">
      <c r="A55" s="11" t="n">
        <f aca="false">A54+1</f>
        <v>53</v>
      </c>
      <c r="B55" s="7" t="s">
        <v>84</v>
      </c>
      <c r="C55" s="27" t="n">
        <v>28.4833333333333</v>
      </c>
      <c r="D55" s="21" t="n">
        <v>299.810150434783</v>
      </c>
      <c r="E55" s="24" t="n">
        <v>1254.40566941913</v>
      </c>
      <c r="F55" s="23" t="n">
        <v>7.9535652173913</v>
      </c>
      <c r="G55" s="27" t="n">
        <v>3.10333333333333</v>
      </c>
      <c r="H55" s="21" t="s">
        <v>30</v>
      </c>
      <c r="I55" s="17" t="n">
        <v>58.6464347826087</v>
      </c>
      <c r="J55" s="27" t="n">
        <v>2.30666666666667</v>
      </c>
      <c r="K55" s="27" t="n">
        <v>1.81333333333333</v>
      </c>
      <c r="L55" s="21" t="n">
        <v>15.7533333333333</v>
      </c>
      <c r="M55" s="21" t="n">
        <v>25.4633333333333</v>
      </c>
      <c r="N55" s="15" t="n">
        <f aca="false">A55</f>
        <v>53</v>
      </c>
      <c r="O55" s="28" t="n">
        <v>0.463333333333333</v>
      </c>
      <c r="P55" s="21" t="n">
        <v>94.74</v>
      </c>
      <c r="Q55" s="27" t="n">
        <v>1</v>
      </c>
      <c r="R55" s="21" t="n">
        <v>647.673333333333</v>
      </c>
      <c r="S55" s="21" t="n">
        <v>142.2</v>
      </c>
      <c r="T55" s="28" t="n">
        <v>0.13</v>
      </c>
      <c r="U55" s="27" t="n">
        <v>0.763333333333333</v>
      </c>
      <c r="V55" s="21" t="n">
        <v>2.98666666666667</v>
      </c>
      <c r="W55" s="21"/>
      <c r="X55" s="21"/>
      <c r="Y55" s="28" t="n">
        <v>0.386666666666667</v>
      </c>
      <c r="Z55" s="28" t="n">
        <v>0.67</v>
      </c>
      <c r="AA55" s="28" t="n">
        <v>0.6</v>
      </c>
      <c r="AB55" s="28" t="n">
        <v>2.33666666666667</v>
      </c>
      <c r="AC55" s="27" t="s">
        <v>40</v>
      </c>
    </row>
    <row r="56" s="7" customFormat="true" ht="11.25" hidden="false" customHeight="true" outlineLevel="0" collapsed="false">
      <c r="A56" s="11" t="n">
        <f aca="false">A55+1</f>
        <v>54</v>
      </c>
      <c r="B56" s="7" t="s">
        <v>85</v>
      </c>
      <c r="C56" s="17" t="n">
        <v>25.7633333333333</v>
      </c>
      <c r="D56" s="15" t="n">
        <v>310.96494</v>
      </c>
      <c r="E56" s="15" t="n">
        <v>1301.07730896</v>
      </c>
      <c r="F56" s="17" t="n">
        <v>8.398</v>
      </c>
      <c r="G56" s="17" t="n">
        <v>2.84</v>
      </c>
      <c r="H56" s="15" t="n">
        <v>16.562</v>
      </c>
      <c r="I56" s="17" t="n">
        <v>61.452</v>
      </c>
      <c r="J56" s="17" t="n">
        <v>2.43333333333333</v>
      </c>
      <c r="K56" s="17" t="n">
        <v>1.54666666666667</v>
      </c>
      <c r="L56" s="15" t="n">
        <v>51.618</v>
      </c>
      <c r="M56" s="15" t="n">
        <v>22.2203333333333</v>
      </c>
      <c r="N56" s="15" t="n">
        <f aca="false">A56</f>
        <v>54</v>
      </c>
      <c r="O56" s="18" t="n">
        <v>0.313666666666667</v>
      </c>
      <c r="P56" s="15" t="n">
        <v>100.662666666667</v>
      </c>
      <c r="Q56" s="17" t="n">
        <v>2.26866666666667</v>
      </c>
      <c r="R56" s="15" t="n">
        <v>430.792</v>
      </c>
      <c r="S56" s="15" t="n">
        <v>91.166</v>
      </c>
      <c r="T56" s="18" t="s">
        <v>31</v>
      </c>
      <c r="U56" s="17" t="n">
        <v>2.66166666666667</v>
      </c>
      <c r="V56" s="15" t="s">
        <v>31</v>
      </c>
      <c r="W56" s="15" t="s">
        <v>40</v>
      </c>
      <c r="X56" s="15" t="s">
        <v>40</v>
      </c>
      <c r="Y56" s="18" t="n">
        <v>0.08</v>
      </c>
      <c r="Z56" s="18" t="n">
        <v>0.0433333333333333</v>
      </c>
      <c r="AA56" s="18" t="n">
        <v>0.146666666666667</v>
      </c>
      <c r="AB56" s="18" t="s">
        <v>31</v>
      </c>
      <c r="AC56" s="17" t="s">
        <v>31</v>
      </c>
    </row>
    <row r="57" s="42" customFormat="true" ht="11.25" hidden="false" customHeight="true" outlineLevel="0" collapsed="false">
      <c r="A57" s="11" t="n">
        <f aca="false">A56+1</f>
        <v>55</v>
      </c>
      <c r="B57" s="42" t="s">
        <v>86</v>
      </c>
      <c r="C57" s="46" t="n">
        <v>34.3983333333333</v>
      </c>
      <c r="D57" s="37" t="n">
        <v>288.70207151599</v>
      </c>
      <c r="E57" s="37" t="n">
        <v>1207.9294672229</v>
      </c>
      <c r="F57" s="36" t="n">
        <v>10.7406996405919</v>
      </c>
      <c r="G57" s="46" t="n">
        <v>8.793</v>
      </c>
      <c r="H57" s="47" t="n">
        <v>18.2006666666667</v>
      </c>
      <c r="I57" s="36" t="n">
        <v>42.0166336927414</v>
      </c>
      <c r="J57" s="46" t="n">
        <v>1.04</v>
      </c>
      <c r="K57" s="46" t="n">
        <v>4.05133333333333</v>
      </c>
      <c r="L57" s="47" t="n">
        <v>16.6916666666667</v>
      </c>
      <c r="M57" s="47" t="n">
        <v>17.705</v>
      </c>
      <c r="N57" s="15" t="n">
        <f aca="false">A57</f>
        <v>55</v>
      </c>
      <c r="O57" s="48" t="n">
        <v>0.343333333333333</v>
      </c>
      <c r="P57" s="47" t="n">
        <v>117.376666666667</v>
      </c>
      <c r="Q57" s="46" t="n">
        <v>1.991</v>
      </c>
      <c r="R57" s="47" t="n">
        <v>1309.265</v>
      </c>
      <c r="S57" s="47" t="n">
        <v>165.610333333333</v>
      </c>
      <c r="T57" s="48" t="n">
        <v>0.11</v>
      </c>
      <c r="U57" s="46" t="n">
        <v>1.659</v>
      </c>
      <c r="V57" s="59" t="s">
        <v>31</v>
      </c>
      <c r="W57" s="47"/>
      <c r="X57" s="47"/>
      <c r="Y57" s="48" t="n">
        <v>0.06</v>
      </c>
      <c r="Z57" s="48" t="n">
        <v>0.03</v>
      </c>
      <c r="AA57" s="50" t="s">
        <v>31</v>
      </c>
      <c r="AB57" s="48" t="n">
        <v>1.58</v>
      </c>
      <c r="AC57" s="51" t="s">
        <v>31</v>
      </c>
    </row>
    <row r="58" s="42" customFormat="true" ht="11.25" hidden="false" customHeight="true" outlineLevel="0" collapsed="false">
      <c r="A58" s="11" t="n">
        <f aca="false">A57+1</f>
        <v>56</v>
      </c>
      <c r="B58" s="42" t="s">
        <v>87</v>
      </c>
      <c r="C58" s="46" t="n">
        <v>22.9233333333333</v>
      </c>
      <c r="D58" s="37" t="n">
        <v>388.374651624968</v>
      </c>
      <c r="E58" s="37" t="n">
        <v>1624.95954239886</v>
      </c>
      <c r="F58" s="36" t="n">
        <v>10.1041996618907</v>
      </c>
      <c r="G58" s="46" t="n">
        <v>20.1366666666667</v>
      </c>
      <c r="H58" s="47" t="n">
        <v>25.336</v>
      </c>
      <c r="I58" s="36" t="n">
        <v>43.7678003381093</v>
      </c>
      <c r="J58" s="46" t="n">
        <v>0.986666666666667</v>
      </c>
      <c r="K58" s="46" t="n">
        <v>3.068</v>
      </c>
      <c r="L58" s="47" t="n">
        <v>12.5546666666667</v>
      </c>
      <c r="M58" s="47" t="n">
        <v>14.4446666666667</v>
      </c>
      <c r="N58" s="15" t="n">
        <f aca="false">A58</f>
        <v>56</v>
      </c>
      <c r="O58" s="48" t="n">
        <v>0.215666666666667</v>
      </c>
      <c r="P58" s="47" t="n">
        <v>90.032</v>
      </c>
      <c r="Q58" s="46" t="n">
        <v>2.50766666666667</v>
      </c>
      <c r="R58" s="47" t="n">
        <v>1039.88866666667</v>
      </c>
      <c r="S58" s="47" t="n">
        <v>155.643</v>
      </c>
      <c r="T58" s="48" t="n">
        <v>0.116</v>
      </c>
      <c r="U58" s="46" t="n">
        <v>1.15</v>
      </c>
      <c r="V58" s="59" t="s">
        <v>31</v>
      </c>
      <c r="W58" s="47"/>
      <c r="X58" s="47"/>
      <c r="Y58" s="48" t="n">
        <v>0.0633333333333333</v>
      </c>
      <c r="Z58" s="48" t="n">
        <v>0.05</v>
      </c>
      <c r="AA58" s="50" t="s">
        <v>31</v>
      </c>
      <c r="AB58" s="48" t="n">
        <v>1.83</v>
      </c>
      <c r="AC58" s="46"/>
    </row>
    <row r="59" s="42" customFormat="true" ht="11.25" hidden="false" customHeight="true" outlineLevel="0" collapsed="false">
      <c r="A59" s="11" t="n">
        <f aca="false">A58+1</f>
        <v>57</v>
      </c>
      <c r="B59" s="42" t="s">
        <v>88</v>
      </c>
      <c r="C59" s="46" t="n">
        <v>31.2833333333333</v>
      </c>
      <c r="D59" s="37" t="n">
        <v>308.474433887374</v>
      </c>
      <c r="E59" s="37" t="n">
        <v>1290.65703138477</v>
      </c>
      <c r="F59" s="36" t="n">
        <v>9.853399670283</v>
      </c>
      <c r="G59" s="46" t="n">
        <v>9.63466666666667</v>
      </c>
      <c r="H59" s="47" t="n">
        <v>14.349</v>
      </c>
      <c r="I59" s="36" t="n">
        <v>45.9479336630503</v>
      </c>
      <c r="J59" s="46" t="n">
        <v>1.10666666666667</v>
      </c>
      <c r="K59" s="46" t="n">
        <v>3.28066666666667</v>
      </c>
      <c r="L59" s="47" t="n">
        <v>154.698</v>
      </c>
      <c r="M59" s="47" t="n">
        <v>15.8053333333333</v>
      </c>
      <c r="N59" s="15" t="n">
        <f aca="false">A59</f>
        <v>57</v>
      </c>
      <c r="O59" s="48" t="n">
        <v>0.244666666666667</v>
      </c>
      <c r="P59" s="47" t="n">
        <v>168.123333333333</v>
      </c>
      <c r="Q59" s="46" t="n">
        <v>0.990666666666667</v>
      </c>
      <c r="R59" s="47" t="n">
        <v>984.569666666667</v>
      </c>
      <c r="S59" s="47" t="n">
        <v>102.578333333333</v>
      </c>
      <c r="T59" s="48" t="n">
        <v>0.0993333333333333</v>
      </c>
      <c r="U59" s="46" t="n">
        <v>0.966333333333333</v>
      </c>
      <c r="V59" s="59" t="s">
        <v>31</v>
      </c>
      <c r="W59" s="47"/>
      <c r="X59" s="47"/>
      <c r="Y59" s="48" t="n">
        <v>0.0733333333333334</v>
      </c>
      <c r="Z59" s="48" t="n">
        <v>0.0333333333333333</v>
      </c>
      <c r="AA59" s="50" t="s">
        <v>31</v>
      </c>
      <c r="AB59" s="50" t="s">
        <v>31</v>
      </c>
      <c r="AC59" s="51" t="s">
        <v>31</v>
      </c>
    </row>
    <row r="60" s="42" customFormat="true" ht="11.25" hidden="false" customHeight="true" outlineLevel="0" collapsed="false">
      <c r="A60" s="11" t="n">
        <f aca="false">A59+1</f>
        <v>58</v>
      </c>
      <c r="B60" s="42" t="s">
        <v>89</v>
      </c>
      <c r="C60" s="46" t="n">
        <v>17.541</v>
      </c>
      <c r="D60" s="37" t="n">
        <v>422.112080039319</v>
      </c>
      <c r="E60" s="37" t="n">
        <v>1766.11694288451</v>
      </c>
      <c r="F60" s="36" t="n">
        <v>8.70959970855713</v>
      </c>
      <c r="G60" s="46" t="n">
        <v>22.6703333333333</v>
      </c>
      <c r="H60" s="47" t="n">
        <f aca="false">(15.477+14.75+15.902)/3</f>
        <v>15.3763333333333</v>
      </c>
      <c r="I60" s="36" t="n">
        <v>48.1327336247762</v>
      </c>
      <c r="J60" s="46" t="n">
        <v>0.943333333333333</v>
      </c>
      <c r="K60" s="46" t="n">
        <v>2.94633333333333</v>
      </c>
      <c r="L60" s="47" t="n">
        <v>126.127666666667</v>
      </c>
      <c r="M60" s="47" t="n">
        <v>14.7383333333333</v>
      </c>
      <c r="N60" s="15" t="n">
        <f aca="false">A60</f>
        <v>58</v>
      </c>
      <c r="O60" s="48" t="n">
        <v>0.200666666666667</v>
      </c>
      <c r="P60" s="47" t="n">
        <v>123.809666666667</v>
      </c>
      <c r="Q60" s="46" t="n">
        <v>1.34233333333333</v>
      </c>
      <c r="R60" s="47" t="n">
        <v>821.382333333333</v>
      </c>
      <c r="S60" s="47" t="n">
        <v>123.754666666667</v>
      </c>
      <c r="T60" s="48" t="n">
        <v>0.0993333333333333</v>
      </c>
      <c r="U60" s="46" t="n">
        <v>0.762333333333333</v>
      </c>
      <c r="V60" s="47" t="n">
        <v>17.5833333333333</v>
      </c>
      <c r="W60" s="47"/>
      <c r="X60" s="47"/>
      <c r="Y60" s="48" t="n">
        <v>0.09</v>
      </c>
      <c r="Z60" s="48" t="n">
        <v>0.04</v>
      </c>
      <c r="AA60" s="50" t="s">
        <v>31</v>
      </c>
      <c r="AB60" s="50" t="s">
        <v>31</v>
      </c>
      <c r="AC60" s="51" t="s">
        <v>31</v>
      </c>
    </row>
    <row r="61" s="7" customFormat="true" ht="11.25" hidden="false" customHeight="true" outlineLevel="0" collapsed="false">
      <c r="A61" s="11" t="n">
        <f aca="false">A60+1</f>
        <v>59</v>
      </c>
      <c r="B61" s="7" t="s">
        <v>90</v>
      </c>
      <c r="C61" s="17" t="n">
        <v>27.066</v>
      </c>
      <c r="D61" s="15" t="n">
        <v>310.202514333333</v>
      </c>
      <c r="E61" s="15" t="n">
        <v>1297.88731997067</v>
      </c>
      <c r="F61" s="17" t="n">
        <v>6.9027</v>
      </c>
      <c r="G61" s="17" t="n">
        <v>5.477</v>
      </c>
      <c r="H61" s="15" t="s">
        <v>30</v>
      </c>
      <c r="I61" s="17" t="n">
        <v>57.3796333333333</v>
      </c>
      <c r="J61" s="17" t="n">
        <v>1.41333333333333</v>
      </c>
      <c r="K61" s="17" t="n">
        <v>3.17466666666667</v>
      </c>
      <c r="L61" s="15" t="n">
        <v>12.614</v>
      </c>
      <c r="M61" s="15" t="n">
        <v>14.4306666666667</v>
      </c>
      <c r="N61" s="15" t="n">
        <f aca="false">A61</f>
        <v>59</v>
      </c>
      <c r="O61" s="18" t="n">
        <v>0.382666666666667</v>
      </c>
      <c r="P61" s="15" t="n">
        <v>72.551</v>
      </c>
      <c r="Q61" s="17" t="n">
        <v>1.05533333333333</v>
      </c>
      <c r="R61" s="15" t="n">
        <v>1344.20133333333</v>
      </c>
      <c r="S61" s="15" t="n">
        <v>166.681666666667</v>
      </c>
      <c r="T61" s="18" t="n">
        <v>0.105333333333333</v>
      </c>
      <c r="U61" s="17" t="n">
        <v>0.607333333333333</v>
      </c>
      <c r="V61" s="15" t="s">
        <v>30</v>
      </c>
      <c r="W61" s="15"/>
      <c r="X61" s="15"/>
      <c r="Y61" s="18" t="n">
        <v>0.146666666666667</v>
      </c>
      <c r="Z61" s="19" t="s">
        <v>31</v>
      </c>
      <c r="AA61" s="19" t="s">
        <v>31</v>
      </c>
      <c r="AB61" s="19" t="s">
        <v>31</v>
      </c>
      <c r="AC61" s="17" t="s">
        <v>40</v>
      </c>
    </row>
    <row r="62" s="7" customFormat="true" ht="11.25" hidden="false" customHeight="true" outlineLevel="0" collapsed="false">
      <c r="A62" s="11" t="n">
        <f aca="false">A61+1</f>
        <v>60</v>
      </c>
      <c r="B62" s="7" t="s">
        <v>91</v>
      </c>
      <c r="C62" s="17" t="n">
        <v>0.969</v>
      </c>
      <c r="D62" s="15" t="n">
        <v>569.672459333333</v>
      </c>
      <c r="E62" s="15" t="n">
        <v>2383.50956985067</v>
      </c>
      <c r="F62" s="17" t="n">
        <v>6.0192</v>
      </c>
      <c r="G62" s="17" t="n">
        <v>40.8603333333333</v>
      </c>
      <c r="H62" s="15" t="s">
        <v>30</v>
      </c>
      <c r="I62" s="17" t="n">
        <v>49.3431333333333</v>
      </c>
      <c r="J62" s="17" t="n">
        <v>1.30933333333333</v>
      </c>
      <c r="K62" s="17" t="n">
        <v>2.80833333333333</v>
      </c>
      <c r="L62" s="15" t="n">
        <v>11.2656666666667</v>
      </c>
      <c r="M62" s="15" t="n">
        <v>12.7403333333333</v>
      </c>
      <c r="N62" s="15" t="n">
        <f aca="false">A62</f>
        <v>60</v>
      </c>
      <c r="O62" s="18" t="n">
        <v>0.356333333333333</v>
      </c>
      <c r="P62" s="15" t="n">
        <v>62.3623333333333</v>
      </c>
      <c r="Q62" s="17" t="n">
        <v>1.44666666666667</v>
      </c>
      <c r="R62" s="15" t="n">
        <v>1174.667</v>
      </c>
      <c r="S62" s="15" t="n">
        <v>142.554</v>
      </c>
      <c r="T62" s="18" t="n">
        <v>0.0793333333333333</v>
      </c>
      <c r="U62" s="17" t="n">
        <v>0.521666666666667</v>
      </c>
      <c r="V62" s="15" t="s">
        <v>30</v>
      </c>
      <c r="W62" s="15"/>
      <c r="X62" s="15"/>
      <c r="Y62" s="18" t="n">
        <v>0.163333333333333</v>
      </c>
      <c r="Z62" s="19" t="s">
        <v>31</v>
      </c>
      <c r="AA62" s="19" t="s">
        <v>31</v>
      </c>
      <c r="AB62" s="19" t="s">
        <v>31</v>
      </c>
      <c r="AC62" s="17" t="s">
        <v>40</v>
      </c>
    </row>
    <row r="63" s="42" customFormat="true" ht="11.25" hidden="false" customHeight="true" outlineLevel="0" collapsed="false">
      <c r="A63" s="11" t="n">
        <f aca="false">A62+1</f>
        <v>61</v>
      </c>
      <c r="B63" s="42" t="s">
        <v>92</v>
      </c>
      <c r="C63" s="46" t="n">
        <v>2.819</v>
      </c>
      <c r="D63" s="37" t="n">
        <v>448.334261847198</v>
      </c>
      <c r="E63" s="37" t="n">
        <v>1875.83055156868</v>
      </c>
      <c r="F63" s="36" t="n">
        <v>9.92708333333334</v>
      </c>
      <c r="G63" s="46" t="n">
        <v>15.941</v>
      </c>
      <c r="H63" s="47" t="s">
        <v>30</v>
      </c>
      <c r="I63" s="36" t="n">
        <v>70.3125833333333</v>
      </c>
      <c r="J63" s="46" t="n">
        <v>14.3366666666667</v>
      </c>
      <c r="K63" s="46" t="n">
        <v>1.00033333333333</v>
      </c>
      <c r="L63" s="47" t="n">
        <v>2.82533333333333</v>
      </c>
      <c r="M63" s="47" t="n">
        <v>90.7573333333334</v>
      </c>
      <c r="N63" s="15" t="n">
        <f aca="false">A63</f>
        <v>61</v>
      </c>
      <c r="O63" s="48" t="n">
        <v>0.653666666666667</v>
      </c>
      <c r="P63" s="47" t="n">
        <v>225.134666666667</v>
      </c>
      <c r="Q63" s="46" t="n">
        <v>1.15733333333333</v>
      </c>
      <c r="R63" s="47" t="n">
        <v>4.32033333333333</v>
      </c>
      <c r="S63" s="47" t="n">
        <v>255.956666666667</v>
      </c>
      <c r="T63" s="48" t="n">
        <v>0.460666666666667</v>
      </c>
      <c r="U63" s="46" t="n">
        <v>2.04633333333333</v>
      </c>
      <c r="V63" s="47" t="s">
        <v>30</v>
      </c>
      <c r="W63" s="47"/>
      <c r="X63" s="47"/>
      <c r="Y63" s="48" t="n">
        <v>0.0333333333333333</v>
      </c>
      <c r="Z63" s="48" t="n">
        <v>0.03</v>
      </c>
      <c r="AA63" s="50" t="s">
        <v>31</v>
      </c>
      <c r="AB63" s="50" t="s">
        <v>31</v>
      </c>
      <c r="AC63" s="51" t="s">
        <v>31</v>
      </c>
    </row>
    <row r="64" s="7" customFormat="true" ht="11.25" hidden="false" customHeight="true" outlineLevel="0" collapsed="false">
      <c r="A64" s="11" t="n">
        <f aca="false">A63+1</f>
        <v>62</v>
      </c>
      <c r="B64" s="7" t="s">
        <v>93</v>
      </c>
      <c r="C64" s="17" t="n">
        <v>72.74</v>
      </c>
      <c r="D64" s="15" t="n">
        <v>102.741166666667</v>
      </c>
      <c r="E64" s="15" t="n">
        <v>429.869041333333</v>
      </c>
      <c r="F64" s="17" t="n">
        <v>2.29166666666667</v>
      </c>
      <c r="G64" s="22" t="n">
        <v>0.303333333333333</v>
      </c>
      <c r="H64" s="15" t="s">
        <v>30</v>
      </c>
      <c r="I64" s="17" t="n">
        <v>23.3116666666667</v>
      </c>
      <c r="J64" s="17" t="n">
        <v>2.40333333333333</v>
      </c>
      <c r="K64" s="17" t="n">
        <v>1.35333333333333</v>
      </c>
      <c r="L64" s="15" t="n">
        <v>1.094</v>
      </c>
      <c r="M64" s="15" t="n">
        <v>4.429</v>
      </c>
      <c r="N64" s="15" t="n">
        <f aca="false">A64</f>
        <v>62</v>
      </c>
      <c r="O64" s="18" t="s">
        <v>31</v>
      </c>
      <c r="P64" s="15" t="n">
        <v>16.786</v>
      </c>
      <c r="Q64" s="17" t="s">
        <v>31</v>
      </c>
      <c r="R64" s="15" t="n">
        <v>441.889333333333</v>
      </c>
      <c r="S64" s="15" t="n">
        <v>99.637</v>
      </c>
      <c r="T64" s="18" t="n">
        <v>0.044</v>
      </c>
      <c r="U64" s="17" t="n">
        <v>0.0506666666666667</v>
      </c>
      <c r="V64" s="15" t="s">
        <v>30</v>
      </c>
      <c r="W64" s="15"/>
      <c r="X64" s="15"/>
      <c r="Y64" s="18" t="n">
        <v>0.0433333333333333</v>
      </c>
      <c r="Z64" s="18" t="s">
        <v>31</v>
      </c>
      <c r="AA64" s="18" t="s">
        <v>31</v>
      </c>
      <c r="AB64" s="18" t="s">
        <v>31</v>
      </c>
      <c r="AC64" s="17" t="s">
        <v>31</v>
      </c>
    </row>
    <row r="65" s="7" customFormat="true" ht="11.25" hidden="false" customHeight="true" outlineLevel="0" collapsed="false">
      <c r="A65" s="11" t="n">
        <f aca="false">A64+1</f>
        <v>63</v>
      </c>
      <c r="B65" s="7" t="s">
        <v>94</v>
      </c>
      <c r="C65" s="17" t="n">
        <v>9.047</v>
      </c>
      <c r="D65" s="15" t="n">
        <v>377.422283</v>
      </c>
      <c r="E65" s="15" t="n">
        <v>1579.134832072</v>
      </c>
      <c r="F65" s="17" t="n">
        <v>10.5241</v>
      </c>
      <c r="G65" s="17" t="n">
        <v>3.301</v>
      </c>
      <c r="H65" s="15" t="s">
        <v>30</v>
      </c>
      <c r="I65" s="17" t="n">
        <v>74.5559</v>
      </c>
      <c r="J65" s="17" t="n">
        <v>3.395</v>
      </c>
      <c r="K65" s="17" t="n">
        <v>2.572</v>
      </c>
      <c r="L65" s="15" t="n">
        <v>18.7446666666667</v>
      </c>
      <c r="M65" s="15" t="n">
        <v>31.5973333333333</v>
      </c>
      <c r="N65" s="15" t="n">
        <f aca="false">A65</f>
        <v>63</v>
      </c>
      <c r="O65" s="18" t="n">
        <v>0.553333333333333</v>
      </c>
      <c r="P65" s="15" t="n">
        <v>113.916666666667</v>
      </c>
      <c r="Q65" s="17" t="n">
        <v>1.23866666666667</v>
      </c>
      <c r="R65" s="15" t="n">
        <v>829.492333333333</v>
      </c>
      <c r="S65" s="15" t="n">
        <v>189.489333333333</v>
      </c>
      <c r="T65" s="18" t="n">
        <v>0.161</v>
      </c>
      <c r="U65" s="17" t="n">
        <v>0.905</v>
      </c>
      <c r="V65" s="15" t="s">
        <v>30</v>
      </c>
      <c r="W65" s="15"/>
      <c r="X65" s="15"/>
      <c r="Y65" s="18" t="n">
        <v>0.376666666666667</v>
      </c>
      <c r="Z65" s="18" t="s">
        <v>31</v>
      </c>
      <c r="AA65" s="18" t="s">
        <v>31</v>
      </c>
      <c r="AB65" s="18" t="s">
        <v>31</v>
      </c>
      <c r="AC65" s="17" t="s">
        <v>31</v>
      </c>
    </row>
    <row r="66" customFormat="false" ht="11.25" hidden="false" customHeight="true" outlineLevel="0" collapsed="false">
      <c r="A66" s="14" t="s">
        <v>95</v>
      </c>
      <c r="B66" s="14"/>
      <c r="I66" s="17"/>
      <c r="N66" s="15"/>
    </row>
    <row r="67" s="7" customFormat="true" ht="11.25" hidden="false" customHeight="true" outlineLevel="0" collapsed="false">
      <c r="A67" s="11" t="n">
        <f aca="false">A65+1</f>
        <v>64</v>
      </c>
      <c r="B67" s="7" t="s">
        <v>96</v>
      </c>
      <c r="C67" s="17" t="n">
        <v>86.354</v>
      </c>
      <c r="D67" s="15" t="n">
        <v>48.0437425</v>
      </c>
      <c r="E67" s="15" t="n">
        <v>201.01501862</v>
      </c>
      <c r="F67" s="17" t="n">
        <v>1.44375</v>
      </c>
      <c r="G67" s="17" t="n">
        <v>0.729333333333333</v>
      </c>
      <c r="H67" s="60" t="s">
        <v>30</v>
      </c>
      <c r="I67" s="17" t="n">
        <v>10.7609166666667</v>
      </c>
      <c r="J67" s="17" t="n">
        <v>2.46266666666667</v>
      </c>
      <c r="K67" s="17" t="n">
        <v>0.712</v>
      </c>
      <c r="L67" s="33" t="n">
        <v>7.62566666666667</v>
      </c>
      <c r="M67" s="15" t="n">
        <v>9.111</v>
      </c>
      <c r="N67" s="15" t="n">
        <f aca="false">A67</f>
        <v>64</v>
      </c>
      <c r="O67" s="18" t="n">
        <v>0.260666666666667</v>
      </c>
      <c r="P67" s="15" t="n">
        <v>32.595</v>
      </c>
      <c r="Q67" s="17" t="n">
        <v>0.345333333333333</v>
      </c>
      <c r="R67" s="15" t="n">
        <v>1.45166666666667</v>
      </c>
      <c r="S67" s="15" t="n">
        <v>199.102333333333</v>
      </c>
      <c r="T67" s="18" t="n">
        <v>0.0613333333333333</v>
      </c>
      <c r="U67" s="17" t="n">
        <v>0.286333333333333</v>
      </c>
      <c r="V67" s="60" t="s">
        <v>30</v>
      </c>
      <c r="W67" s="60"/>
      <c r="X67" s="60"/>
      <c r="Y67" s="18" t="n">
        <v>0.0766666666666667</v>
      </c>
      <c r="Z67" s="19" t="s">
        <v>31</v>
      </c>
      <c r="AA67" s="18" t="n">
        <v>0.07</v>
      </c>
      <c r="AB67" s="19" t="s">
        <v>31</v>
      </c>
      <c r="AC67" s="17" t="n">
        <v>7.46333333333333</v>
      </c>
    </row>
    <row r="68" s="7" customFormat="true" ht="11.25" hidden="false" customHeight="true" outlineLevel="0" collapsed="false">
      <c r="A68" s="11" t="n">
        <f aca="false">A67+1</f>
        <v>65</v>
      </c>
      <c r="B68" s="7" t="s">
        <v>97</v>
      </c>
      <c r="C68" s="23" t="n">
        <v>88.52</v>
      </c>
      <c r="D68" s="24" t="n">
        <v>38.5992942028986</v>
      </c>
      <c r="E68" s="24" t="n">
        <v>161.499446944928</v>
      </c>
      <c r="F68" s="23" t="n">
        <v>1.7463768115942</v>
      </c>
      <c r="G68" s="23" t="n">
        <v>0.536666666666667</v>
      </c>
      <c r="H68" s="60" t="s">
        <v>30</v>
      </c>
      <c r="I68" s="17" t="n">
        <v>8.36028985507247</v>
      </c>
      <c r="J68" s="23" t="n">
        <v>2.16666666666667</v>
      </c>
      <c r="K68" s="23" t="n">
        <v>0.836666666666667</v>
      </c>
      <c r="L68" s="24" t="n">
        <v>17.9633333333333</v>
      </c>
      <c r="M68" s="24" t="n">
        <v>8.82</v>
      </c>
      <c r="N68" s="15" t="n">
        <f aca="false">A68</f>
        <v>65</v>
      </c>
      <c r="O68" s="25" t="n">
        <v>0.11</v>
      </c>
      <c r="P68" s="24" t="n">
        <v>25.7666666666667</v>
      </c>
      <c r="Q68" s="23" t="n">
        <v>0.373333333333333</v>
      </c>
      <c r="R68" s="24" t="s">
        <v>31</v>
      </c>
      <c r="S68" s="24" t="n">
        <v>350.56</v>
      </c>
      <c r="T68" s="25" t="n">
        <v>0.06</v>
      </c>
      <c r="U68" s="23" t="n">
        <v>0.32</v>
      </c>
      <c r="V68" s="60" t="s">
        <v>30</v>
      </c>
      <c r="W68" s="54" t="n">
        <v>446</v>
      </c>
      <c r="X68" s="61" t="n">
        <v>223</v>
      </c>
      <c r="Y68" s="25" t="s">
        <v>31</v>
      </c>
      <c r="Z68" s="25" t="s">
        <v>31</v>
      </c>
      <c r="AA68" s="25" t="n">
        <v>0.1</v>
      </c>
      <c r="AB68" s="25" t="s">
        <v>31</v>
      </c>
      <c r="AC68" s="23" t="n">
        <v>5.09</v>
      </c>
    </row>
    <row r="69" s="7" customFormat="true" ht="11.25" hidden="false" customHeight="true" outlineLevel="0" collapsed="false">
      <c r="A69" s="11" t="n">
        <f aca="false">A68+1</f>
        <v>66</v>
      </c>
      <c r="B69" s="7" t="s">
        <v>98</v>
      </c>
      <c r="C69" s="23" t="n">
        <v>95.69</v>
      </c>
      <c r="D69" s="24" t="n">
        <v>13.6056739130435</v>
      </c>
      <c r="E69" s="24" t="n">
        <v>56.9261396521739</v>
      </c>
      <c r="F69" s="23" t="n">
        <v>0.608695652173913</v>
      </c>
      <c r="G69" s="62" t="s">
        <v>31</v>
      </c>
      <c r="H69" s="60" t="s">
        <v>30</v>
      </c>
      <c r="I69" s="17" t="n">
        <v>3.30130434782609</v>
      </c>
      <c r="J69" s="23" t="n">
        <v>1.17</v>
      </c>
      <c r="K69" s="23" t="n">
        <v>0.36</v>
      </c>
      <c r="L69" s="24" t="n">
        <v>8.74</v>
      </c>
      <c r="M69" s="24" t="n">
        <v>4.09</v>
      </c>
      <c r="N69" s="15" t="n">
        <f aca="false">A69</f>
        <v>66</v>
      </c>
      <c r="O69" s="63" t="n">
        <v>0.01</v>
      </c>
      <c r="P69" s="24" t="n">
        <v>11.62</v>
      </c>
      <c r="Q69" s="23" t="n">
        <v>0.15</v>
      </c>
      <c r="R69" s="24" t="s">
        <v>31</v>
      </c>
      <c r="S69" s="24" t="n">
        <v>164.6</v>
      </c>
      <c r="T69" s="25" t="n">
        <v>0.02</v>
      </c>
      <c r="U69" s="23" t="s">
        <v>31</v>
      </c>
      <c r="V69" s="60" t="s">
        <v>30</v>
      </c>
      <c r="W69" s="54" t="n">
        <v>1108</v>
      </c>
      <c r="X69" s="61" t="n">
        <v>554</v>
      </c>
      <c r="Y69" s="25" t="n">
        <v>0.07</v>
      </c>
      <c r="Z69" s="25" t="s">
        <v>31</v>
      </c>
      <c r="AA69" s="25" t="n">
        <v>0.04</v>
      </c>
      <c r="AB69" s="25" t="s">
        <v>31</v>
      </c>
      <c r="AC69" s="23" t="n">
        <v>1.5</v>
      </c>
    </row>
    <row r="70" s="7" customFormat="true" ht="11.25" hidden="false" customHeight="true" outlineLevel="0" collapsed="false">
      <c r="A70" s="11" t="n">
        <f aca="false">A69+1</f>
        <v>67</v>
      </c>
      <c r="B70" s="7" t="s">
        <v>99</v>
      </c>
      <c r="C70" s="23" t="n">
        <v>95.87</v>
      </c>
      <c r="D70" s="24" t="n">
        <v>12.364436231884</v>
      </c>
      <c r="E70" s="24" t="n">
        <v>51.7328011942028</v>
      </c>
      <c r="F70" s="23" t="n">
        <v>0.960144927536232</v>
      </c>
      <c r="G70" s="62" t="n">
        <v>0.06</v>
      </c>
      <c r="H70" s="60" t="s">
        <v>30</v>
      </c>
      <c r="I70" s="17" t="n">
        <v>2.66652173913043</v>
      </c>
      <c r="J70" s="23" t="n">
        <v>1.70333333333333</v>
      </c>
      <c r="K70" s="23" t="n">
        <v>0.443333333333333</v>
      </c>
      <c r="L70" s="24" t="n">
        <v>3.04766666666667</v>
      </c>
      <c r="M70" s="24" t="n">
        <v>1.84766666666667</v>
      </c>
      <c r="N70" s="15" t="n">
        <f aca="false">A70</f>
        <v>67</v>
      </c>
      <c r="O70" s="63" t="n">
        <v>0.01</v>
      </c>
      <c r="P70" s="11" t="n">
        <v>7.91466666666667</v>
      </c>
      <c r="Q70" s="23" t="s">
        <v>31</v>
      </c>
      <c r="R70" s="24" t="s">
        <v>31</v>
      </c>
      <c r="S70" s="24" t="n">
        <v>124.865333333333</v>
      </c>
      <c r="T70" s="25" t="n">
        <v>0.05</v>
      </c>
      <c r="U70" s="23" t="n">
        <v>0.07</v>
      </c>
      <c r="V70" s="60" t="s">
        <v>30</v>
      </c>
      <c r="W70" s="54" t="n">
        <v>278</v>
      </c>
      <c r="X70" s="61" t="n">
        <v>139</v>
      </c>
      <c r="Y70" s="25" t="s">
        <v>31</v>
      </c>
      <c r="Z70" s="25" t="s">
        <v>31</v>
      </c>
      <c r="AA70" s="25" t="n">
        <v>0.0633333333333333</v>
      </c>
      <c r="AB70" s="25" t="s">
        <v>31</v>
      </c>
      <c r="AC70" s="23" t="n">
        <v>9.64666666666667</v>
      </c>
    </row>
    <row r="71" s="42" customFormat="true" ht="11.25" hidden="false" customHeight="true" outlineLevel="0" collapsed="false">
      <c r="A71" s="11" t="n">
        <f aca="false">A70+1</f>
        <v>68</v>
      </c>
      <c r="B71" s="64" t="s">
        <v>100</v>
      </c>
      <c r="C71" s="36" t="n">
        <v>92.4573333333333</v>
      </c>
      <c r="D71" s="37" t="n">
        <v>29.0038220317562</v>
      </c>
      <c r="E71" s="37" t="n">
        <v>121.351991380868</v>
      </c>
      <c r="F71" s="36" t="n">
        <v>0.39375</v>
      </c>
      <c r="G71" s="36" t="n">
        <v>0.799</v>
      </c>
      <c r="H71" s="47" t="s">
        <v>30</v>
      </c>
      <c r="I71" s="36" t="n">
        <v>5.98191666666666</v>
      </c>
      <c r="J71" s="36" t="n">
        <v>1.54666666666667</v>
      </c>
      <c r="K71" s="36" t="n">
        <v>0.368</v>
      </c>
      <c r="L71" s="37" t="n">
        <v>19.08</v>
      </c>
      <c r="M71" s="37" t="n">
        <v>7.49233333333333</v>
      </c>
      <c r="N71" s="15" t="n">
        <f aca="false">A71</f>
        <v>68</v>
      </c>
      <c r="O71" s="38" t="n">
        <v>0.016</v>
      </c>
      <c r="P71" s="37" t="n">
        <v>11.6506666666667</v>
      </c>
      <c r="Q71" s="36" t="n">
        <v>0.113</v>
      </c>
      <c r="R71" s="37" t="n">
        <v>3.02766666666667</v>
      </c>
      <c r="S71" s="37" t="n">
        <v>183.193333333333</v>
      </c>
      <c r="T71" s="38" t="n">
        <v>0.0426666666666667</v>
      </c>
      <c r="U71" s="36" t="n">
        <v>0.0826666666666667</v>
      </c>
      <c r="V71" s="37" t="s">
        <v>30</v>
      </c>
      <c r="W71" s="37" t="n">
        <v>95.3333333333333</v>
      </c>
      <c r="X71" s="37" t="n">
        <v>47.6666666666667</v>
      </c>
      <c r="Y71" s="38" t="n">
        <v>0.0533333333333333</v>
      </c>
      <c r="Z71" s="38" t="s">
        <v>31</v>
      </c>
      <c r="AA71" s="38" t="n">
        <v>0.05</v>
      </c>
      <c r="AB71" s="38" t="s">
        <v>31</v>
      </c>
      <c r="AC71" s="36" t="n">
        <v>6.72666666666667</v>
      </c>
    </row>
    <row r="72" s="7" customFormat="true" ht="11.25" hidden="false" customHeight="true" outlineLevel="0" collapsed="false">
      <c r="A72" s="11" t="n">
        <f aca="false">A71+1</f>
        <v>69</v>
      </c>
      <c r="B72" s="7" t="s">
        <v>101</v>
      </c>
      <c r="C72" s="17" t="n">
        <v>92.493</v>
      </c>
      <c r="D72" s="15" t="n">
        <v>24.4662679497004</v>
      </c>
      <c r="E72" s="15" t="n">
        <v>102.366865101546</v>
      </c>
      <c r="F72" s="17" t="n">
        <v>0.670833333333333</v>
      </c>
      <c r="G72" s="22" t="n">
        <v>0.116</v>
      </c>
      <c r="H72" s="60" t="s">
        <v>30</v>
      </c>
      <c r="I72" s="17" t="n">
        <v>6.12283333333334</v>
      </c>
      <c r="J72" s="17" t="n">
        <v>2.30033333333333</v>
      </c>
      <c r="K72" s="17" t="n">
        <v>0.597333333333333</v>
      </c>
      <c r="L72" s="33" t="n">
        <v>8.808</v>
      </c>
      <c r="M72" s="33" t="n">
        <v>7.421</v>
      </c>
      <c r="N72" s="15" t="n">
        <f aca="false">A72</f>
        <v>69</v>
      </c>
      <c r="O72" s="32" t="n">
        <v>0.0713333333333333</v>
      </c>
      <c r="P72" s="33" t="n">
        <v>31.6193333333333</v>
      </c>
      <c r="Q72" s="45" t="n">
        <v>0.275</v>
      </c>
      <c r="R72" s="33" t="n">
        <v>0.745</v>
      </c>
      <c r="S72" s="33" t="n">
        <v>263.876</v>
      </c>
      <c r="T72" s="32" t="n">
        <v>0.0913333333333333</v>
      </c>
      <c r="U72" s="45" t="n">
        <v>0.176666666666667</v>
      </c>
      <c r="V72" s="33" t="s">
        <v>30</v>
      </c>
      <c r="W72" s="33"/>
      <c r="X72" s="33"/>
      <c r="Y72" s="32" t="s">
        <v>31</v>
      </c>
      <c r="Z72" s="32" t="s">
        <v>31</v>
      </c>
      <c r="AA72" s="32" t="n">
        <v>0.06</v>
      </c>
      <c r="AB72" s="32" t="s">
        <v>31</v>
      </c>
      <c r="AC72" s="45" t="n">
        <v>2.09</v>
      </c>
    </row>
    <row r="73" s="7" customFormat="true" ht="11.25" hidden="false" customHeight="true" outlineLevel="0" collapsed="false">
      <c r="A73" s="11" t="n">
        <f aca="false">A72+1</f>
        <v>70</v>
      </c>
      <c r="B73" s="7" t="s">
        <v>102</v>
      </c>
      <c r="C73" s="17" t="n">
        <v>95.2823333333333</v>
      </c>
      <c r="D73" s="15" t="n">
        <v>15.03852</v>
      </c>
      <c r="E73" s="15" t="n">
        <v>62.9211676800001</v>
      </c>
      <c r="F73" s="17" t="n">
        <v>1.125</v>
      </c>
      <c r="G73" s="22" t="n">
        <v>0.199</v>
      </c>
      <c r="H73" s="60" t="s">
        <v>30</v>
      </c>
      <c r="I73" s="17" t="n">
        <v>2.97700000000001</v>
      </c>
      <c r="J73" s="17" t="n">
        <v>1.588</v>
      </c>
      <c r="K73" s="17" t="n">
        <v>0.416666666666667</v>
      </c>
      <c r="L73" s="15" t="n">
        <v>16.7256666666667</v>
      </c>
      <c r="M73" s="15" t="n">
        <v>16.8596666666667</v>
      </c>
      <c r="N73" s="15" t="n">
        <f aca="false">A73</f>
        <v>70</v>
      </c>
      <c r="O73" s="18" t="n">
        <v>0.106</v>
      </c>
      <c r="P73" s="15" t="n">
        <v>22.4873333333333</v>
      </c>
      <c r="Q73" s="17" t="n">
        <v>0.159666666666667</v>
      </c>
      <c r="R73" s="15" t="n">
        <v>0.832666666666667</v>
      </c>
      <c r="S73" s="15" t="n">
        <v>125.879</v>
      </c>
      <c r="T73" s="18" t="n">
        <v>0.0123333333333333</v>
      </c>
      <c r="U73" s="17" t="n">
        <v>0.257333333333333</v>
      </c>
      <c r="V73" s="60" t="s">
        <v>30</v>
      </c>
      <c r="W73" s="60"/>
      <c r="X73" s="60"/>
      <c r="Y73" s="18" t="n">
        <v>0.05</v>
      </c>
      <c r="Z73" s="19" t="s">
        <v>31</v>
      </c>
      <c r="AA73" s="18" t="n">
        <v>0.06</v>
      </c>
      <c r="AB73" s="19" t="s">
        <v>31</v>
      </c>
      <c r="AC73" s="17" t="n">
        <v>2.13</v>
      </c>
    </row>
    <row r="74" s="7" customFormat="true" ht="11.25" hidden="false" customHeight="true" outlineLevel="0" collapsed="false">
      <c r="A74" s="11" t="n">
        <f aca="false">A73+1</f>
        <v>71</v>
      </c>
      <c r="B74" s="7" t="s">
        <v>103</v>
      </c>
      <c r="C74" s="23" t="n">
        <v>93.8633333333333</v>
      </c>
      <c r="D74" s="24" t="n">
        <v>19.2791260869565</v>
      </c>
      <c r="E74" s="24" t="n">
        <v>80.6638635478259</v>
      </c>
      <c r="F74" s="23" t="n">
        <v>1.14130434782609</v>
      </c>
      <c r="G74" s="62" t="n">
        <v>0.14</v>
      </c>
      <c r="H74" s="60" t="s">
        <v>30</v>
      </c>
      <c r="I74" s="17" t="n">
        <v>4.29202898550724</v>
      </c>
      <c r="J74" s="23" t="n">
        <v>1.35333333333333</v>
      </c>
      <c r="K74" s="23" t="n">
        <v>0.563333333333333</v>
      </c>
      <c r="L74" s="24" t="n">
        <v>15.1266666666667</v>
      </c>
      <c r="M74" s="24" t="n">
        <v>19.9466666666667</v>
      </c>
      <c r="N74" s="15" t="n">
        <f aca="false">A74</f>
        <v>71</v>
      </c>
      <c r="O74" s="25" t="n">
        <v>0.09</v>
      </c>
      <c r="P74" s="24" t="n">
        <v>32.0166666666667</v>
      </c>
      <c r="Q74" s="23" t="n">
        <v>0.243333333333333</v>
      </c>
      <c r="R74" s="24" t="s">
        <v>31</v>
      </c>
      <c r="S74" s="24" t="n">
        <v>253.38</v>
      </c>
      <c r="T74" s="25" t="n">
        <v>0.0466666666666667</v>
      </c>
      <c r="U74" s="23" t="n">
        <v>0.166666666666667</v>
      </c>
      <c r="V74" s="60" t="s">
        <v>30</v>
      </c>
      <c r="W74" s="60" t="n">
        <v>40.5</v>
      </c>
      <c r="X74" s="15" t="n">
        <v>20.25</v>
      </c>
      <c r="Y74" s="25" t="s">
        <v>31</v>
      </c>
      <c r="Z74" s="25" t="n">
        <v>0.0566666666666667</v>
      </c>
      <c r="AA74" s="25" t="n">
        <v>0.03</v>
      </c>
      <c r="AB74" s="25" t="s">
        <v>31</v>
      </c>
      <c r="AC74" s="23" t="n">
        <v>6.87333333333333</v>
      </c>
    </row>
    <row r="75" s="42" customFormat="true" ht="11.25" hidden="false" customHeight="true" outlineLevel="0" collapsed="false">
      <c r="A75" s="11" t="n">
        <f aca="false">A74+1</f>
        <v>72</v>
      </c>
      <c r="B75" s="64" t="s">
        <v>104</v>
      </c>
      <c r="C75" s="36" t="n">
        <v>93.4916666666667</v>
      </c>
      <c r="D75" s="37" t="n">
        <v>24.4296021876534</v>
      </c>
      <c r="E75" s="37" t="n">
        <v>102.213455553142</v>
      </c>
      <c r="F75" s="36" t="n">
        <v>1.06875</v>
      </c>
      <c r="G75" s="36" t="n">
        <v>0.821333333333333</v>
      </c>
      <c r="H75" s="37" t="s">
        <v>30</v>
      </c>
      <c r="I75" s="36" t="n">
        <v>4.18691666666666</v>
      </c>
      <c r="J75" s="36" t="n">
        <v>1.38</v>
      </c>
      <c r="K75" s="36" t="n">
        <v>0.431333333333333</v>
      </c>
      <c r="L75" s="37" t="n">
        <v>20.672</v>
      </c>
      <c r="M75" s="37" t="n">
        <v>12.667</v>
      </c>
      <c r="N75" s="15" t="n">
        <f aca="false">A75</f>
        <v>72</v>
      </c>
      <c r="O75" s="38" t="n">
        <v>0.135333333333333</v>
      </c>
      <c r="P75" s="37" t="n">
        <v>31.8283333333333</v>
      </c>
      <c r="Q75" s="36" t="n">
        <v>0.358</v>
      </c>
      <c r="R75" s="37" t="n">
        <v>2.209</v>
      </c>
      <c r="S75" s="37" t="n">
        <v>193.626666666667</v>
      </c>
      <c r="T75" s="38" t="n">
        <v>0.0226666666666667</v>
      </c>
      <c r="U75" s="36" t="n">
        <v>0.272</v>
      </c>
      <c r="V75" s="37" t="s">
        <v>30</v>
      </c>
      <c r="W75" s="37" t="n">
        <v>41.5833333333333</v>
      </c>
      <c r="X75" s="37" t="n">
        <v>20.7916666666667</v>
      </c>
      <c r="Y75" s="38" t="n">
        <v>0.0433333333333333</v>
      </c>
      <c r="Z75" s="38" t="s">
        <v>31</v>
      </c>
      <c r="AA75" s="38" t="s">
        <v>31</v>
      </c>
      <c r="AB75" s="38" t="s">
        <v>31</v>
      </c>
      <c r="AC75" s="36" t="n">
        <v>7.53</v>
      </c>
    </row>
    <row r="76" s="7" customFormat="true" ht="11.25" hidden="false" customHeight="true" outlineLevel="0" collapsed="false">
      <c r="A76" s="11" t="n">
        <f aca="false">A75+1</f>
        <v>73</v>
      </c>
      <c r="B76" s="7" t="s">
        <v>105</v>
      </c>
      <c r="C76" s="17" t="n">
        <v>90.8506666666667</v>
      </c>
      <c r="D76" s="15" t="n">
        <v>30.8107022288163</v>
      </c>
      <c r="E76" s="15" t="n">
        <v>128.911978125368</v>
      </c>
      <c r="F76" s="17" t="n">
        <v>0.639583333333333</v>
      </c>
      <c r="G76" s="22" t="n">
        <v>0.139</v>
      </c>
      <c r="H76" s="60" t="s">
        <v>30</v>
      </c>
      <c r="I76" s="17" t="n">
        <v>7.86742</v>
      </c>
      <c r="J76" s="17" t="n">
        <v>2.605</v>
      </c>
      <c r="K76" s="17" t="n">
        <v>0.50333</v>
      </c>
      <c r="L76" s="15" t="n">
        <v>18.67</v>
      </c>
      <c r="M76" s="15" t="n">
        <v>9.39</v>
      </c>
      <c r="N76" s="15" t="n">
        <f aca="false">A76</f>
        <v>73</v>
      </c>
      <c r="O76" s="18" t="n">
        <v>0.111</v>
      </c>
      <c r="P76" s="15" t="n">
        <v>32.7456666666667</v>
      </c>
      <c r="Q76" s="17" t="n">
        <v>0.17</v>
      </c>
      <c r="R76" s="15" t="n">
        <v>0.500666666666667</v>
      </c>
      <c r="S76" s="15" t="n">
        <v>212.871333333333</v>
      </c>
      <c r="T76" s="18" t="n">
        <v>0.0956666666666667</v>
      </c>
      <c r="U76" s="17" t="n">
        <v>0.177</v>
      </c>
      <c r="V76" s="60" t="s">
        <v>30</v>
      </c>
      <c r="W76" s="60"/>
      <c r="X76" s="60"/>
      <c r="Y76" s="19" t="s">
        <v>31</v>
      </c>
      <c r="Z76" s="19" t="s">
        <v>31</v>
      </c>
      <c r="AA76" s="18" t="n">
        <v>0.0333333333333333</v>
      </c>
      <c r="AB76" s="19" t="s">
        <v>31</v>
      </c>
      <c r="AC76" s="45" t="n">
        <v>17.5466666666667</v>
      </c>
    </row>
    <row r="77" s="7" customFormat="true" ht="11.25" hidden="false" customHeight="true" outlineLevel="0" collapsed="false">
      <c r="A77" s="11" t="n">
        <f aca="false">A76+1</f>
        <v>74</v>
      </c>
      <c r="B77" s="7" t="s">
        <v>106</v>
      </c>
      <c r="C77" s="17" t="n">
        <v>93.1856666666667</v>
      </c>
      <c r="D77" s="15" t="n">
        <v>20.9423424999999</v>
      </c>
      <c r="E77" s="15" t="n">
        <v>87.6227610199998</v>
      </c>
      <c r="F77" s="17" t="n">
        <v>1.44375</v>
      </c>
      <c r="G77" s="22" t="n">
        <v>0.106</v>
      </c>
      <c r="H77" s="60" t="s">
        <v>30</v>
      </c>
      <c r="I77" s="17" t="n">
        <v>4.63091666666666</v>
      </c>
      <c r="J77" s="17" t="n">
        <v>1.122</v>
      </c>
      <c r="K77" s="17" t="n">
        <v>0.633666666666667</v>
      </c>
      <c r="L77" s="15" t="n">
        <v>42.985</v>
      </c>
      <c r="M77" s="15" t="n">
        <v>10.3953333333333</v>
      </c>
      <c r="N77" s="15" t="n">
        <f aca="false">A77</f>
        <v>74</v>
      </c>
      <c r="O77" s="18" t="n">
        <v>0.107</v>
      </c>
      <c r="P77" s="15" t="n">
        <v>40.026</v>
      </c>
      <c r="Q77" s="17" t="n">
        <v>0.269333333333333</v>
      </c>
      <c r="R77" s="15" t="n">
        <v>1.18066666666667</v>
      </c>
      <c r="S77" s="15" t="n">
        <v>239.816666666667</v>
      </c>
      <c r="T77" s="18" t="n">
        <v>0.104333333333333</v>
      </c>
      <c r="U77" s="17" t="n">
        <v>0.306333333333333</v>
      </c>
      <c r="V77" s="60" t="s">
        <v>30</v>
      </c>
      <c r="W77" s="60"/>
      <c r="X77" s="60"/>
      <c r="Y77" s="18" t="n">
        <v>0.04</v>
      </c>
      <c r="Z77" s="19" t="s">
        <v>31</v>
      </c>
      <c r="AA77" s="18" t="n">
        <v>0.156666666666667</v>
      </c>
      <c r="AB77" s="19" t="s">
        <v>31</v>
      </c>
      <c r="AC77" s="17" t="n">
        <v>22.55</v>
      </c>
    </row>
    <row r="78" s="7" customFormat="true" ht="11.25" hidden="false" customHeight="true" outlineLevel="0" collapsed="false">
      <c r="A78" s="37" t="n">
        <f aca="false">A77+1</f>
        <v>75</v>
      </c>
      <c r="B78" s="7" t="s">
        <v>107</v>
      </c>
      <c r="C78" s="23" t="n">
        <v>93.9433333333333</v>
      </c>
      <c r="D78" s="24" t="n">
        <v>16.5788014492753</v>
      </c>
      <c r="E78" s="24" t="n">
        <v>69.365705263768</v>
      </c>
      <c r="F78" s="23" t="n">
        <v>2.68840579710145</v>
      </c>
      <c r="G78" s="62" t="n">
        <v>0.236666666666667</v>
      </c>
      <c r="H78" s="60" t="s">
        <v>30</v>
      </c>
      <c r="I78" s="17" t="n">
        <v>2.25159420289854</v>
      </c>
      <c r="J78" s="23" t="n">
        <v>2.13666666666667</v>
      </c>
      <c r="K78" s="23" t="n">
        <v>0.88</v>
      </c>
      <c r="L78" s="24" t="n">
        <v>132.53</v>
      </c>
      <c r="M78" s="24" t="n">
        <v>18.1633333333333</v>
      </c>
      <c r="N78" s="15" t="n">
        <f aca="false">A78</f>
        <v>75</v>
      </c>
      <c r="O78" s="25" t="n">
        <v>0.28</v>
      </c>
      <c r="P78" s="24" t="n">
        <v>50.5866666666667</v>
      </c>
      <c r="Q78" s="23" t="n">
        <v>3.10666666666667</v>
      </c>
      <c r="R78" s="24" t="n">
        <v>7.46233333333333</v>
      </c>
      <c r="S78" s="24" t="n">
        <v>217.66</v>
      </c>
      <c r="T78" s="25" t="n">
        <v>0.103333333333333</v>
      </c>
      <c r="U78" s="23" t="n">
        <v>0.723333333333333</v>
      </c>
      <c r="V78" s="60" t="s">
        <v>30</v>
      </c>
      <c r="W78" s="54" t="n">
        <v>458</v>
      </c>
      <c r="X78" s="61" t="n">
        <v>229</v>
      </c>
      <c r="Y78" s="25" t="n">
        <v>0.106666666666667</v>
      </c>
      <c r="Z78" s="25" t="n">
        <v>0.23</v>
      </c>
      <c r="AA78" s="25" t="n">
        <v>0.0933333333333333</v>
      </c>
      <c r="AB78" s="25" t="n">
        <v>1.19333333333333</v>
      </c>
      <c r="AC78" s="23" t="n">
        <v>60.1</v>
      </c>
    </row>
    <row r="79" s="7" customFormat="true" ht="11.25" hidden="false" customHeight="true" outlineLevel="0" collapsed="false">
      <c r="A79" s="37" t="n">
        <f aca="false">A78+1</f>
        <v>76</v>
      </c>
      <c r="B79" s="7" t="s">
        <v>108</v>
      </c>
      <c r="C79" s="17" t="n">
        <v>93.828</v>
      </c>
      <c r="D79" s="15" t="n">
        <v>19.0914566449706</v>
      </c>
      <c r="E79" s="15" t="n">
        <v>79.8786546025571</v>
      </c>
      <c r="F79" s="17" t="n">
        <v>0.758333333333333</v>
      </c>
      <c r="G79" s="22" t="n">
        <v>0.069</v>
      </c>
      <c r="H79" s="60" t="s">
        <v>30</v>
      </c>
      <c r="I79" s="17" t="n">
        <v>4.27233333333335</v>
      </c>
      <c r="J79" s="17" t="n">
        <v>0.957</v>
      </c>
      <c r="K79" s="17" t="n">
        <v>1.07233333333333</v>
      </c>
      <c r="L79" s="33" t="n">
        <v>65.2246666666667</v>
      </c>
      <c r="M79" s="33" t="n">
        <v>8.86033333333333</v>
      </c>
      <c r="N79" s="15" t="n">
        <f aca="false">A79</f>
        <v>76</v>
      </c>
      <c r="O79" s="32" t="n">
        <v>0.178</v>
      </c>
      <c r="P79" s="33" t="n">
        <v>28.0456666666667</v>
      </c>
      <c r="Q79" s="45" t="n">
        <v>0.720333333333333</v>
      </c>
      <c r="R79" s="33" t="n">
        <v>9.51566666666667</v>
      </c>
      <c r="S79" s="33" t="n">
        <v>273.603666666667</v>
      </c>
      <c r="T79" s="32" t="n">
        <v>0.314333333333333</v>
      </c>
      <c r="U79" s="45" t="n">
        <v>0.142666666666667</v>
      </c>
      <c r="V79" s="60" t="s">
        <v>30</v>
      </c>
      <c r="W79" s="54" t="n">
        <v>916</v>
      </c>
      <c r="X79" s="61" t="n">
        <v>458</v>
      </c>
      <c r="Y79" s="32" t="s">
        <v>31</v>
      </c>
      <c r="Z79" s="32" t="s">
        <v>31</v>
      </c>
      <c r="AA79" s="32" t="n">
        <v>0.18</v>
      </c>
      <c r="AB79" s="32" t="s">
        <v>31</v>
      </c>
      <c r="AC79" s="45" t="n">
        <v>5.88</v>
      </c>
    </row>
    <row r="80" s="7" customFormat="true" ht="11.25" hidden="false" customHeight="true" outlineLevel="0" collapsed="false">
      <c r="A80" s="37" t="n">
        <f aca="false">A79+1</f>
        <v>77</v>
      </c>
      <c r="B80" s="7" t="s">
        <v>109</v>
      </c>
      <c r="C80" s="17" t="n">
        <v>97.1686666666667</v>
      </c>
      <c r="D80" s="15" t="n">
        <v>8.79490323686605</v>
      </c>
      <c r="E80" s="15" t="n">
        <v>36.7978751430476</v>
      </c>
      <c r="F80" s="17" t="n">
        <v>0.608333333333333</v>
      </c>
      <c r="G80" s="22" t="n">
        <v>0.129</v>
      </c>
      <c r="H80" s="60" t="s">
        <v>30</v>
      </c>
      <c r="I80" s="17" t="n">
        <v>1.74533333333335</v>
      </c>
      <c r="J80" s="17" t="n">
        <v>1.02166666666667</v>
      </c>
      <c r="K80" s="17" t="n">
        <v>0.348666666666667</v>
      </c>
      <c r="L80" s="15" t="n">
        <v>14.4446666666667</v>
      </c>
      <c r="M80" s="15" t="n">
        <v>5.73666666666667</v>
      </c>
      <c r="N80" s="15" t="n">
        <f aca="false">A80</f>
        <v>77</v>
      </c>
      <c r="O80" s="18" t="n">
        <v>0.117666666666667</v>
      </c>
      <c r="P80" s="15" t="n">
        <v>19.377</v>
      </c>
      <c r="Q80" s="17" t="n">
        <v>0.266666666666667</v>
      </c>
      <c r="R80" s="15" t="n">
        <v>7.30833333333333</v>
      </c>
      <c r="S80" s="15" t="n">
        <v>136.003</v>
      </c>
      <c r="T80" s="18" t="n">
        <v>0.0216666666666667</v>
      </c>
      <c r="U80" s="17" t="n">
        <v>0.226333333333333</v>
      </c>
      <c r="V80" s="60" t="s">
        <v>30</v>
      </c>
      <c r="W80" s="60"/>
      <c r="X80" s="60"/>
      <c r="Y80" s="18" t="n">
        <v>0.03</v>
      </c>
      <c r="Z80" s="19" t="s">
        <v>31</v>
      </c>
      <c r="AA80" s="18" t="n">
        <v>0.0366666666666667</v>
      </c>
      <c r="AB80" s="19" t="s">
        <v>31</v>
      </c>
      <c r="AC80" s="17" t="n">
        <v>10.96</v>
      </c>
    </row>
    <row r="81" s="7" customFormat="true" ht="11.25" hidden="false" customHeight="true" outlineLevel="0" collapsed="false">
      <c r="A81" s="37" t="n">
        <f aca="false">A80+1</f>
        <v>78</v>
      </c>
      <c r="B81" s="7" t="s">
        <v>110</v>
      </c>
      <c r="C81" s="23" t="n">
        <v>96.0933333333333</v>
      </c>
      <c r="D81" s="24" t="n">
        <v>10.6808565217392</v>
      </c>
      <c r="E81" s="24" t="n">
        <v>44.6887036869569</v>
      </c>
      <c r="F81" s="23" t="n">
        <v>1.34782608695652</v>
      </c>
      <c r="G81" s="62" t="n">
        <v>0.16</v>
      </c>
      <c r="H81" s="60" t="s">
        <v>30</v>
      </c>
      <c r="I81" s="17" t="n">
        <v>1.69550724637683</v>
      </c>
      <c r="J81" s="23" t="n">
        <v>1.82666666666667</v>
      </c>
      <c r="K81" s="23" t="n">
        <v>0.703333333333334</v>
      </c>
      <c r="L81" s="24" t="n">
        <v>37.98</v>
      </c>
      <c r="M81" s="24" t="n">
        <v>10.97</v>
      </c>
      <c r="N81" s="15" t="n">
        <f aca="false">A81</f>
        <v>78</v>
      </c>
      <c r="O81" s="25" t="n">
        <v>0.2</v>
      </c>
      <c r="P81" s="24" t="n">
        <v>25.8066666666667</v>
      </c>
      <c r="Q81" s="23" t="n">
        <v>0.396666666666667</v>
      </c>
      <c r="R81" s="24" t="n">
        <v>3.38</v>
      </c>
      <c r="S81" s="24" t="n">
        <v>267.133333333333</v>
      </c>
      <c r="T81" s="25" t="n">
        <v>0.03</v>
      </c>
      <c r="U81" s="23" t="n">
        <v>0.253333333333333</v>
      </c>
      <c r="V81" s="60" t="s">
        <v>30</v>
      </c>
      <c r="W81" s="54" t="n">
        <v>234</v>
      </c>
      <c r="X81" s="61" t="n">
        <v>117</v>
      </c>
      <c r="Y81" s="25" t="n">
        <v>0.11</v>
      </c>
      <c r="Z81" s="25" t="n">
        <v>0.123333333333333</v>
      </c>
      <c r="AA81" s="25" t="s">
        <v>31</v>
      </c>
      <c r="AB81" s="25" t="n">
        <v>1.09333333333333</v>
      </c>
      <c r="AC81" s="23" t="n">
        <v>15.5766666666667</v>
      </c>
    </row>
    <row r="82" s="7" customFormat="true" ht="11.25" hidden="false" customHeight="true" outlineLevel="0" collapsed="false">
      <c r="A82" s="37" t="n">
        <f aca="false">A81+1</f>
        <v>79</v>
      </c>
      <c r="B82" s="7" t="s">
        <v>111</v>
      </c>
      <c r="C82" s="23" t="n">
        <v>95</v>
      </c>
      <c r="D82" s="24" t="n">
        <v>13.8209014492753</v>
      </c>
      <c r="E82" s="24" t="n">
        <v>57.826651663768</v>
      </c>
      <c r="F82" s="23" t="n">
        <v>1.68840579710145</v>
      </c>
      <c r="G82" s="62" t="n">
        <v>0.123333333333333</v>
      </c>
      <c r="H82" s="60" t="s">
        <v>30</v>
      </c>
      <c r="I82" s="17" t="n">
        <v>2.42826086956522</v>
      </c>
      <c r="J82" s="23" t="n">
        <v>2.33</v>
      </c>
      <c r="K82" s="23" t="n">
        <v>0.76</v>
      </c>
      <c r="L82" s="24" t="n">
        <v>27.5133333333333</v>
      </c>
      <c r="M82" s="24" t="n">
        <v>9.10666666666667</v>
      </c>
      <c r="N82" s="15" t="n">
        <f aca="false">A82</f>
        <v>79</v>
      </c>
      <c r="O82" s="25" t="n">
        <v>0.333666666666667</v>
      </c>
      <c r="P82" s="24" t="n">
        <v>26.1333333333333</v>
      </c>
      <c r="Q82" s="23" t="n">
        <v>0.61</v>
      </c>
      <c r="R82" s="24" t="n">
        <v>4.23333333333333</v>
      </c>
      <c r="S82" s="24" t="n">
        <v>348.71</v>
      </c>
      <c r="T82" s="25" t="n">
        <v>0.0333333333333333</v>
      </c>
      <c r="U82" s="23" t="n">
        <v>0.346666666666667</v>
      </c>
      <c r="V82" s="60" t="s">
        <v>30</v>
      </c>
      <c r="W82" s="54" t="n">
        <v>368</v>
      </c>
      <c r="X82" s="61" t="n">
        <v>184</v>
      </c>
      <c r="Y82" s="25" t="n">
        <v>0.0866666666666667</v>
      </c>
      <c r="Z82" s="25" t="n">
        <v>0.0833333333333333</v>
      </c>
      <c r="AA82" s="25" t="n">
        <v>0.07</v>
      </c>
      <c r="AB82" s="13" t="n">
        <v>0.75</v>
      </c>
      <c r="AC82" s="23" t="n">
        <v>21.39</v>
      </c>
    </row>
    <row r="83" s="42" customFormat="true" ht="11.25" hidden="false" customHeight="true" outlineLevel="0" collapsed="false">
      <c r="A83" s="37" t="n">
        <f aca="false">A82+1</f>
        <v>80</v>
      </c>
      <c r="B83" s="42" t="s">
        <v>112</v>
      </c>
      <c r="C83" s="36" t="n">
        <v>95.7283333333333</v>
      </c>
      <c r="D83" s="37" t="n">
        <v>12.716997363468</v>
      </c>
      <c r="E83" s="37" t="n">
        <v>53.2079169687501</v>
      </c>
      <c r="F83" s="36" t="n">
        <v>0.90625</v>
      </c>
      <c r="G83" s="36" t="n">
        <v>0.191666666666667</v>
      </c>
      <c r="H83" s="37" t="s">
        <v>30</v>
      </c>
      <c r="I83" s="36" t="n">
        <v>2.49341666666666</v>
      </c>
      <c r="J83" s="36" t="n">
        <v>2.01333333333333</v>
      </c>
      <c r="K83" s="36" t="n">
        <v>0.680333333333333</v>
      </c>
      <c r="L83" s="37" t="n">
        <v>33.8283333333333</v>
      </c>
      <c r="M83" s="37" t="n">
        <v>9.311</v>
      </c>
      <c r="N83" s="15" t="n">
        <f aca="false">A83</f>
        <v>80</v>
      </c>
      <c r="O83" s="38" t="n">
        <v>0.116333333333333</v>
      </c>
      <c r="P83" s="37" t="n">
        <v>51.1293333333333</v>
      </c>
      <c r="Q83" s="36" t="n">
        <v>2.477</v>
      </c>
      <c r="R83" s="37" t="n">
        <v>7.12433333333333</v>
      </c>
      <c r="S83" s="37" t="n">
        <v>308.435333333333</v>
      </c>
      <c r="T83" s="38" t="n">
        <v>0.0366666666666667</v>
      </c>
      <c r="U83" s="36" t="n">
        <v>0.234666666666667</v>
      </c>
      <c r="V83" s="37" t="s">
        <v>30</v>
      </c>
      <c r="W83" s="47" t="n">
        <v>312.416666666667</v>
      </c>
      <c r="X83" s="47" t="n">
        <v>156.208333333333</v>
      </c>
      <c r="Y83" s="38" t="s">
        <v>31</v>
      </c>
      <c r="Z83" s="38" t="s">
        <v>31</v>
      </c>
      <c r="AA83" s="38" t="s">
        <v>31</v>
      </c>
      <c r="AB83" s="38" t="s">
        <v>31</v>
      </c>
      <c r="AC83" s="36" t="n">
        <v>13.4733333333333</v>
      </c>
    </row>
    <row r="84" s="7" customFormat="true" ht="11.25" hidden="false" customHeight="true" outlineLevel="0" collapsed="false">
      <c r="A84" s="37" t="n">
        <f aca="false">A83+1</f>
        <v>81</v>
      </c>
      <c r="B84" s="7" t="s">
        <v>113</v>
      </c>
      <c r="C84" s="17" t="n">
        <v>90.2076666666667</v>
      </c>
      <c r="D84" s="15" t="n">
        <v>29.1836130810579</v>
      </c>
      <c r="E84" s="15" t="n">
        <v>122.104237131146</v>
      </c>
      <c r="F84" s="17" t="n">
        <v>2.65833333333333</v>
      </c>
      <c r="G84" s="22" t="n">
        <v>0.476333333333333</v>
      </c>
      <c r="H84" s="60" t="s">
        <v>30</v>
      </c>
      <c r="I84" s="17" t="n">
        <v>5.241</v>
      </c>
      <c r="J84" s="17" t="n">
        <v>4.14033333333333</v>
      </c>
      <c r="K84" s="17" t="n">
        <v>1.41666666666667</v>
      </c>
      <c r="L84" s="15" t="n">
        <v>258.497666666667</v>
      </c>
      <c r="M84" s="15" t="n">
        <v>84.2383333333333</v>
      </c>
      <c r="N84" s="15" t="n">
        <f aca="false">A84</f>
        <v>81</v>
      </c>
      <c r="O84" s="18" t="n">
        <v>0.145333333333333</v>
      </c>
      <c r="P84" s="15" t="n">
        <v>49.743</v>
      </c>
      <c r="Q84" s="17" t="n">
        <v>1.25633333333333</v>
      </c>
      <c r="R84" s="15" t="n">
        <v>4.55033333333333</v>
      </c>
      <c r="S84" s="15" t="n">
        <v>260.717666666667</v>
      </c>
      <c r="T84" s="18" t="n">
        <v>0.151666666666667</v>
      </c>
      <c r="U84" s="17" t="n">
        <v>0.706</v>
      </c>
      <c r="V84" s="60" t="s">
        <v>30</v>
      </c>
      <c r="W84" s="60"/>
      <c r="X84" s="60"/>
      <c r="Y84" s="19" t="s">
        <v>31</v>
      </c>
      <c r="Z84" s="18" t="n">
        <v>0.12</v>
      </c>
      <c r="AA84" s="18" t="n">
        <v>0.556666666666667</v>
      </c>
      <c r="AB84" s="19" t="s">
        <v>31</v>
      </c>
      <c r="AC84" s="31" t="s">
        <v>31</v>
      </c>
    </row>
    <row r="85" s="7" customFormat="true" ht="11.25" hidden="false" customHeight="true" outlineLevel="0" collapsed="false">
      <c r="A85" s="37" t="n">
        <f aca="false">A84+1</f>
        <v>82</v>
      </c>
      <c r="B85" s="7" t="s">
        <v>114</v>
      </c>
      <c r="C85" s="23" t="n">
        <v>67.5466666666667</v>
      </c>
      <c r="D85" s="24" t="n">
        <v>113.12987826087</v>
      </c>
      <c r="E85" s="24" t="n">
        <v>473.335410643478</v>
      </c>
      <c r="F85" s="23" t="n">
        <v>7.01086956521739</v>
      </c>
      <c r="G85" s="62" t="n">
        <v>0.22</v>
      </c>
      <c r="H85" s="60" t="s">
        <v>30</v>
      </c>
      <c r="I85" s="17" t="n">
        <v>23.9057971014493</v>
      </c>
      <c r="J85" s="23" t="n">
        <v>4.32333333333333</v>
      </c>
      <c r="K85" s="23" t="n">
        <v>1.31666666666667</v>
      </c>
      <c r="L85" s="24" t="n">
        <v>13.56</v>
      </c>
      <c r="M85" s="24" t="n">
        <v>21.2933333333333</v>
      </c>
      <c r="N85" s="15" t="n">
        <f aca="false">A85</f>
        <v>82</v>
      </c>
      <c r="O85" s="25" t="n">
        <v>0.24</v>
      </c>
      <c r="P85" s="24" t="n">
        <v>149.09</v>
      </c>
      <c r="Q85" s="23" t="n">
        <v>0.8</v>
      </c>
      <c r="R85" s="24" t="n">
        <v>5.36</v>
      </c>
      <c r="S85" s="24" t="n">
        <v>534.886666666667</v>
      </c>
      <c r="T85" s="25" t="n">
        <v>0.15</v>
      </c>
      <c r="U85" s="23" t="n">
        <v>0.82</v>
      </c>
      <c r="V85" s="60" t="s">
        <v>30</v>
      </c>
      <c r="W85" s="60"/>
      <c r="X85" s="60"/>
      <c r="Y85" s="25" t="n">
        <v>0.183333333333333</v>
      </c>
      <c r="Z85" s="25" t="s">
        <v>31</v>
      </c>
      <c r="AA85" s="25" t="n">
        <v>0.443333333333333</v>
      </c>
      <c r="AB85" s="25" t="s">
        <v>31</v>
      </c>
      <c r="AC85" s="23" t="s">
        <v>115</v>
      </c>
    </row>
    <row r="86" s="35" customFormat="true" ht="11.25" hidden="false" customHeight="true" outlineLevel="0" collapsed="false">
      <c r="A86" s="37" t="n">
        <f aca="false">A85+1</f>
        <v>83</v>
      </c>
      <c r="B86" s="35" t="s">
        <v>116</v>
      </c>
      <c r="C86" s="36" t="n">
        <v>90.952</v>
      </c>
      <c r="D86" s="37" t="n">
        <v>31.5079193532467</v>
      </c>
      <c r="E86" s="37" t="n">
        <v>131.829134573984</v>
      </c>
      <c r="F86" s="36" t="n">
        <v>1.4125</v>
      </c>
      <c r="G86" s="36" t="n">
        <v>0.139666666666667</v>
      </c>
      <c r="H86" s="37" t="s">
        <v>30</v>
      </c>
      <c r="I86" s="36" t="n">
        <v>6.87816666666667</v>
      </c>
      <c r="J86" s="36" t="n">
        <v>2.50666666666667</v>
      </c>
      <c r="K86" s="36" t="n">
        <v>0.617666666666667</v>
      </c>
      <c r="L86" s="37" t="n">
        <v>33.6163333333333</v>
      </c>
      <c r="M86" s="37" t="n">
        <v>10.6946666666667</v>
      </c>
      <c r="N86" s="15" t="n">
        <f aca="false">A86</f>
        <v>83</v>
      </c>
      <c r="O86" s="38" t="n">
        <v>0.102333333333333</v>
      </c>
      <c r="P86" s="37" t="n">
        <v>36.4863333333333</v>
      </c>
      <c r="Q86" s="36" t="n">
        <v>0.640666666666667</v>
      </c>
      <c r="R86" s="37" t="n">
        <v>1.76233333333333</v>
      </c>
      <c r="S86" s="37" t="n">
        <v>224.466333333333</v>
      </c>
      <c r="T86" s="38" t="n">
        <v>0.288</v>
      </c>
      <c r="U86" s="36" t="n">
        <v>0.240666666666667</v>
      </c>
      <c r="V86" s="37" t="s">
        <v>30</v>
      </c>
      <c r="W86" s="37" t="n">
        <v>16.1666666666667</v>
      </c>
      <c r="X86" s="37" t="n">
        <v>8.08333333333333</v>
      </c>
      <c r="Y86" s="38" t="n">
        <v>0.0633333333333333</v>
      </c>
      <c r="Z86" s="40" t="s">
        <v>31</v>
      </c>
      <c r="AA86" s="38" t="n">
        <v>0.0833333333333333</v>
      </c>
      <c r="AB86" s="38" t="n">
        <v>0.34</v>
      </c>
      <c r="AC86" s="36" t="n">
        <v>14.1466666666667</v>
      </c>
    </row>
    <row r="87" s="7" customFormat="true" ht="11.25" hidden="false" customHeight="true" outlineLevel="0" collapsed="false">
      <c r="A87" s="37" t="n">
        <f aca="false">A86+1</f>
        <v>84</v>
      </c>
      <c r="B87" s="7" t="s">
        <v>117</v>
      </c>
      <c r="C87" s="23" t="n">
        <v>93.67</v>
      </c>
      <c r="D87" s="24" t="n">
        <v>18.0344289855072</v>
      </c>
      <c r="E87" s="24" t="n">
        <v>75.4560508753623</v>
      </c>
      <c r="F87" s="23" t="n">
        <v>1.76811594202899</v>
      </c>
      <c r="G87" s="62" t="n">
        <v>0.216666666666667</v>
      </c>
      <c r="H87" s="60" t="s">
        <v>30</v>
      </c>
      <c r="I87" s="17" t="n">
        <v>3.33521739130435</v>
      </c>
      <c r="J87" s="23" t="n">
        <v>2.58666666666667</v>
      </c>
      <c r="K87" s="23" t="n">
        <v>1.01</v>
      </c>
      <c r="L87" s="24" t="n">
        <v>19.4953333333333</v>
      </c>
      <c r="M87" s="24" t="n">
        <v>21.11</v>
      </c>
      <c r="N87" s="15" t="n">
        <f aca="false">A87</f>
        <v>84</v>
      </c>
      <c r="O87" s="25" t="n">
        <v>0.166666666666667</v>
      </c>
      <c r="P87" s="24" t="n">
        <v>39.66</v>
      </c>
      <c r="Q87" s="23" t="n">
        <v>0.743333333333333</v>
      </c>
      <c r="R87" s="24" t="n">
        <v>2.35066666666667</v>
      </c>
      <c r="S87" s="24" t="n">
        <v>369.12</v>
      </c>
      <c r="T87" s="25" t="n">
        <v>0.1</v>
      </c>
      <c r="U87" s="23" t="n">
        <v>0.286666666666667</v>
      </c>
      <c r="V87" s="60" t="s">
        <v>30</v>
      </c>
      <c r="W87" s="54" t="n">
        <v>566</v>
      </c>
      <c r="X87" s="61" t="n">
        <v>283</v>
      </c>
      <c r="Y87" s="25" t="n">
        <v>0.0966666666666667</v>
      </c>
      <c r="Z87" s="25" t="n">
        <v>0.176666666666667</v>
      </c>
      <c r="AA87" s="25" t="s">
        <v>31</v>
      </c>
      <c r="AB87" s="25" t="n">
        <v>0.626666666666667</v>
      </c>
      <c r="AC87" s="23" t="n">
        <v>1.68666666666667</v>
      </c>
    </row>
    <row r="88" s="7" customFormat="true" ht="11.25" hidden="false" customHeight="true" outlineLevel="0" collapsed="false">
      <c r="A88" s="37" t="n">
        <f aca="false">A87+1</f>
        <v>85</v>
      </c>
      <c r="B88" s="7" t="s">
        <v>118</v>
      </c>
      <c r="C88" s="17" t="n">
        <v>86.5446666666667</v>
      </c>
      <c r="D88" s="15" t="n">
        <v>65.0819108288685</v>
      </c>
      <c r="E88" s="15" t="n">
        <v>272.302714907986</v>
      </c>
      <c r="F88" s="17" t="n">
        <v>1.70416666666667</v>
      </c>
      <c r="G88" s="17" t="n">
        <v>4.847</v>
      </c>
      <c r="H88" s="60" t="s">
        <v>30</v>
      </c>
      <c r="I88" s="17" t="n">
        <v>5.70149999999999</v>
      </c>
      <c r="J88" s="17" t="n">
        <v>3.42766666666667</v>
      </c>
      <c r="K88" s="17" t="n">
        <v>1.20266666666667</v>
      </c>
      <c r="L88" s="15" t="n">
        <v>63.4036666666667</v>
      </c>
      <c r="M88" s="15" t="n">
        <v>17.284</v>
      </c>
      <c r="N88" s="15" t="n">
        <f aca="false">A88</f>
        <v>85</v>
      </c>
      <c r="O88" s="18" t="n">
        <v>0.278666666666667</v>
      </c>
      <c r="P88" s="15" t="n">
        <v>30.8716666666667</v>
      </c>
      <c r="Q88" s="17" t="n">
        <v>1.55066666666667</v>
      </c>
      <c r="R88" s="15" t="n">
        <v>14.515</v>
      </c>
      <c r="S88" s="15" t="n">
        <v>315.355666666667</v>
      </c>
      <c r="T88" s="18" t="n">
        <v>0.058</v>
      </c>
      <c r="U88" s="17" t="n">
        <v>0.191</v>
      </c>
      <c r="V88" s="60" t="s">
        <v>30</v>
      </c>
      <c r="W88" s="60"/>
      <c r="X88" s="60"/>
      <c r="Y88" s="18" t="n">
        <v>0.03</v>
      </c>
      <c r="Z88" s="18" t="n">
        <v>0.06</v>
      </c>
      <c r="AA88" s="18" t="n">
        <v>0.0466666666666667</v>
      </c>
      <c r="AB88" s="18" t="n">
        <v>4.03333333333333</v>
      </c>
      <c r="AC88" s="17" t="n">
        <v>1.47</v>
      </c>
    </row>
    <row r="89" s="7" customFormat="true" ht="11.25" hidden="false" customHeight="true" outlineLevel="0" collapsed="false">
      <c r="A89" s="37" t="n">
        <f aca="false">A88+1</f>
        <v>86</v>
      </c>
      <c r="B89" s="7" t="s">
        <v>119</v>
      </c>
      <c r="C89" s="17" t="n">
        <v>79.2606666666667</v>
      </c>
      <c r="D89" s="15" t="n">
        <v>80.1197625</v>
      </c>
      <c r="E89" s="15" t="n">
        <v>335.2210863</v>
      </c>
      <c r="F89" s="17" t="n">
        <v>0.852083333333333</v>
      </c>
      <c r="G89" s="22" t="n">
        <v>0.166333333333333</v>
      </c>
      <c r="H89" s="60" t="s">
        <v>30</v>
      </c>
      <c r="I89" s="17" t="n">
        <v>18.9475833333333</v>
      </c>
      <c r="J89" s="17" t="n">
        <v>1.758</v>
      </c>
      <c r="K89" s="17" t="n">
        <v>0.773333333333333</v>
      </c>
      <c r="L89" s="15" t="n">
        <v>11.85</v>
      </c>
      <c r="M89" s="15" t="n">
        <v>7.576</v>
      </c>
      <c r="N89" s="15" t="n">
        <f aca="false">A89</f>
        <v>86</v>
      </c>
      <c r="O89" s="18" t="n">
        <v>0.218</v>
      </c>
      <c r="P89" s="15" t="n">
        <v>29.475</v>
      </c>
      <c r="Q89" s="17" t="n">
        <v>0.423666666666667</v>
      </c>
      <c r="R89" s="15" t="n">
        <v>2.098</v>
      </c>
      <c r="S89" s="15" t="n">
        <v>258.326666666667</v>
      </c>
      <c r="T89" s="18" t="n">
        <v>0.147</v>
      </c>
      <c r="U89" s="17" t="n">
        <v>0.378666666666667</v>
      </c>
      <c r="V89" s="60" t="s">
        <v>30</v>
      </c>
      <c r="W89" s="60"/>
      <c r="X89" s="60"/>
      <c r="Y89" s="18" t="n">
        <v>0.06</v>
      </c>
      <c r="Z89" s="19" t="s">
        <v>31</v>
      </c>
      <c r="AA89" s="19" t="s">
        <v>31</v>
      </c>
      <c r="AB89" s="18" t="n">
        <v>1.98</v>
      </c>
      <c r="AC89" s="17" t="n">
        <v>17.1</v>
      </c>
    </row>
    <row r="90" s="7" customFormat="true" ht="11.25" hidden="false" customHeight="true" outlineLevel="0" collapsed="false">
      <c r="A90" s="37" t="n">
        <f aca="false">A89+1</f>
        <v>87</v>
      </c>
      <c r="B90" s="7" t="s">
        <v>120</v>
      </c>
      <c r="C90" s="23" t="n">
        <v>73.69</v>
      </c>
      <c r="D90" s="24" t="n">
        <v>100.984923188406</v>
      </c>
      <c r="E90" s="24" t="n">
        <v>422.52091862029</v>
      </c>
      <c r="F90" s="23" t="n">
        <v>1.04710144927536</v>
      </c>
      <c r="G90" s="62" t="n">
        <v>0.17</v>
      </c>
      <c r="H90" s="60" t="s">
        <v>30</v>
      </c>
      <c r="I90" s="17" t="n">
        <v>23.9828985507246</v>
      </c>
      <c r="J90" s="23" t="n">
        <v>2.06333333333333</v>
      </c>
      <c r="K90" s="23" t="n">
        <v>1.11</v>
      </c>
      <c r="L90" s="24" t="n">
        <v>17.1266666666667</v>
      </c>
      <c r="M90" s="24" t="n">
        <v>11.9933333333333</v>
      </c>
      <c r="N90" s="15" t="n">
        <f aca="false">A90</f>
        <v>87</v>
      </c>
      <c r="O90" s="25" t="n">
        <v>0.0666666666666667</v>
      </c>
      <c r="P90" s="24" t="n">
        <v>45.2</v>
      </c>
      <c r="Q90" s="23" t="n">
        <v>0.303333333333333</v>
      </c>
      <c r="R90" s="24" t="s">
        <v>31</v>
      </c>
      <c r="S90" s="24" t="n">
        <v>505.183333333333</v>
      </c>
      <c r="T90" s="25" t="n">
        <v>0.0466666666666667</v>
      </c>
      <c r="U90" s="23" t="n">
        <v>0.203333333333333</v>
      </c>
      <c r="V90" s="60" t="s">
        <v>30</v>
      </c>
      <c r="W90" s="60" t="n">
        <v>24.5</v>
      </c>
      <c r="X90" s="15" t="n">
        <v>12.25</v>
      </c>
      <c r="Y90" s="25" t="n">
        <v>0.0466666666666667</v>
      </c>
      <c r="Z90" s="25" t="s">
        <v>31</v>
      </c>
      <c r="AA90" s="25" t="n">
        <v>0.123333333333333</v>
      </c>
      <c r="AB90" s="25" t="s">
        <v>31</v>
      </c>
      <c r="AC90" s="23" t="n">
        <v>7.55</v>
      </c>
    </row>
    <row r="91" s="7" customFormat="true" ht="11.25" hidden="false" customHeight="true" outlineLevel="0" collapsed="false">
      <c r="A91" s="37" t="n">
        <f aca="false">A90+1</f>
        <v>88</v>
      </c>
      <c r="B91" s="7" t="s">
        <v>121</v>
      </c>
      <c r="C91" s="17" t="n">
        <v>80.425</v>
      </c>
      <c r="D91" s="15" t="n">
        <v>76.7596105034352</v>
      </c>
      <c r="E91" s="15" t="n">
        <v>321.162210346373</v>
      </c>
      <c r="F91" s="17" t="n">
        <v>0.641666666666667</v>
      </c>
      <c r="G91" s="22" t="n">
        <v>0.0876666666666667</v>
      </c>
      <c r="H91" s="60" t="s">
        <v>30</v>
      </c>
      <c r="I91" s="17" t="n">
        <v>18.4223333333333</v>
      </c>
      <c r="J91" s="17" t="n">
        <v>2.212</v>
      </c>
      <c r="K91" s="17" t="n">
        <v>0.423333333333333</v>
      </c>
      <c r="L91" s="15" t="n">
        <v>17.153</v>
      </c>
      <c r="M91" s="15" t="n">
        <v>11.1596666666667</v>
      </c>
      <c r="N91" s="15" t="n">
        <f aca="false">A91</f>
        <v>88</v>
      </c>
      <c r="O91" s="18" t="n">
        <v>0.139333333333333</v>
      </c>
      <c r="P91" s="15" t="n">
        <v>15.394</v>
      </c>
      <c r="Q91" s="17" t="n">
        <v>0.187</v>
      </c>
      <c r="R91" s="15" t="n">
        <v>2.699</v>
      </c>
      <c r="S91" s="15" t="n">
        <v>148.44</v>
      </c>
      <c r="T91" s="18" t="n">
        <v>0.06</v>
      </c>
      <c r="U91" s="17" t="n">
        <v>0.123333333333333</v>
      </c>
      <c r="V91" s="60" t="s">
        <v>30</v>
      </c>
      <c r="W91" s="60"/>
      <c r="X91" s="60"/>
      <c r="Y91" s="18" t="n">
        <v>0.0833333333333333</v>
      </c>
      <c r="Z91" s="19" t="s">
        <v>31</v>
      </c>
      <c r="AA91" s="18" t="n">
        <v>0.05</v>
      </c>
      <c r="AB91" s="18" t="n">
        <v>2.57333333333333</v>
      </c>
      <c r="AC91" s="17" t="n">
        <v>23.7866666666667</v>
      </c>
    </row>
    <row r="92" s="7" customFormat="true" ht="11.25" hidden="false" customHeight="true" outlineLevel="0" collapsed="false">
      <c r="A92" s="37" t="n">
        <f aca="false">A91+1</f>
        <v>89</v>
      </c>
      <c r="B92" s="7" t="s">
        <v>122</v>
      </c>
      <c r="C92" s="23" t="n">
        <v>69.5133333333333</v>
      </c>
      <c r="D92" s="24" t="n">
        <v>118.241375362319</v>
      </c>
      <c r="E92" s="24" t="n">
        <v>494.721914515942</v>
      </c>
      <c r="F92" s="23" t="n">
        <v>1.25724637681159</v>
      </c>
      <c r="G92" s="62" t="n">
        <v>0.133333333333333</v>
      </c>
      <c r="H92" s="60" t="s">
        <v>30</v>
      </c>
      <c r="I92" s="17" t="n">
        <v>28.1960869565217</v>
      </c>
      <c r="J92" s="23" t="n">
        <v>2.57333333333333</v>
      </c>
      <c r="K92" s="23" t="n">
        <v>0.9</v>
      </c>
      <c r="L92" s="24" t="n">
        <v>21.11</v>
      </c>
      <c r="M92" s="24" t="n">
        <v>16.8933333333333</v>
      </c>
      <c r="N92" s="15" t="n">
        <f aca="false">A92</f>
        <v>89</v>
      </c>
      <c r="O92" s="25" t="n">
        <v>0.176666666666667</v>
      </c>
      <c r="P92" s="24" t="n">
        <v>36.46</v>
      </c>
      <c r="Q92" s="23" t="n">
        <v>0.386666666666667</v>
      </c>
      <c r="R92" s="24" t="n">
        <v>8.77333333333333</v>
      </c>
      <c r="S92" s="24" t="n">
        <v>340.203333333333</v>
      </c>
      <c r="T92" s="25" t="n">
        <v>0.11</v>
      </c>
      <c r="U92" s="23" t="n">
        <v>0.2</v>
      </c>
      <c r="V92" s="60" t="s">
        <v>30</v>
      </c>
      <c r="W92" s="60"/>
      <c r="X92" s="60"/>
      <c r="Y92" s="25" t="n">
        <v>0.0566666666666667</v>
      </c>
      <c r="Z92" s="25" t="s">
        <v>31</v>
      </c>
      <c r="AA92" s="25" t="n">
        <v>0.1</v>
      </c>
      <c r="AB92" s="25" t="s">
        <v>31</v>
      </c>
      <c r="AC92" s="23" t="n">
        <v>16.48</v>
      </c>
    </row>
    <row r="93" s="7" customFormat="true" ht="11.25" hidden="false" customHeight="true" outlineLevel="0" collapsed="false">
      <c r="A93" s="37" t="n">
        <f aca="false">A92+1</f>
        <v>90</v>
      </c>
      <c r="B93" s="7" t="s">
        <v>123</v>
      </c>
      <c r="C93" s="17" t="n">
        <v>2.69733333333333</v>
      </c>
      <c r="D93" s="15" t="n">
        <v>542.73467338419</v>
      </c>
      <c r="E93" s="15" t="n">
        <v>2270.80187343945</v>
      </c>
      <c r="F93" s="17" t="n">
        <v>5.58333333333333</v>
      </c>
      <c r="G93" s="17" t="n">
        <v>36.615</v>
      </c>
      <c r="H93" s="15" t="s">
        <v>30</v>
      </c>
      <c r="I93" s="17" t="n">
        <v>51.2223333333333</v>
      </c>
      <c r="J93" s="17" t="n">
        <v>2.45566666666667</v>
      </c>
      <c r="K93" s="17" t="n">
        <v>3.882</v>
      </c>
      <c r="L93" s="33" t="n">
        <v>11.5976666666667</v>
      </c>
      <c r="M93" s="33" t="n">
        <v>24.2393333333333</v>
      </c>
      <c r="N93" s="15" t="n">
        <f aca="false">A93</f>
        <v>90</v>
      </c>
      <c r="O93" s="32" t="n">
        <v>0.231333333333333</v>
      </c>
      <c r="P93" s="33" t="n">
        <v>96.4983333333333</v>
      </c>
      <c r="Q93" s="45" t="n">
        <v>0.695666666666667</v>
      </c>
      <c r="R93" s="33" t="n">
        <v>607.399333333333</v>
      </c>
      <c r="S93" s="33" t="n">
        <v>1014.325</v>
      </c>
      <c r="T93" s="32" t="n">
        <v>0.121</v>
      </c>
      <c r="U93" s="45" t="n">
        <v>0.587666666666667</v>
      </c>
      <c r="V93" s="15" t="s">
        <v>30</v>
      </c>
      <c r="W93" s="15"/>
      <c r="X93" s="15"/>
      <c r="Y93" s="18" t="n">
        <v>0.196666666666667</v>
      </c>
      <c r="Z93" s="19" t="s">
        <v>31</v>
      </c>
      <c r="AA93" s="18" t="n">
        <v>0.13</v>
      </c>
      <c r="AB93" s="18" t="n">
        <v>2.61333333333333</v>
      </c>
      <c r="AC93" s="31" t="s">
        <v>31</v>
      </c>
    </row>
    <row r="94" s="7" customFormat="true" ht="11.25" hidden="false" customHeight="true" outlineLevel="0" collapsed="false">
      <c r="A94" s="37" t="n">
        <f aca="false">A93+1</f>
        <v>91</v>
      </c>
      <c r="B94" s="7" t="s">
        <v>124</v>
      </c>
      <c r="C94" s="17" t="n">
        <v>86.3596666666667</v>
      </c>
      <c r="D94" s="15" t="n">
        <v>51.5884766362707</v>
      </c>
      <c r="E94" s="15" t="n">
        <v>215.846186246156</v>
      </c>
      <c r="F94" s="17" t="n">
        <v>1.16458333333333</v>
      </c>
      <c r="G94" s="22" t="s">
        <v>31</v>
      </c>
      <c r="H94" s="60" t="s">
        <v>30</v>
      </c>
      <c r="I94" s="17" t="n">
        <v>11.94375</v>
      </c>
      <c r="J94" s="17" t="n">
        <v>1.34333333333333</v>
      </c>
      <c r="K94" s="17" t="n">
        <v>0.506</v>
      </c>
      <c r="L94" s="33" t="n">
        <v>3.52</v>
      </c>
      <c r="M94" s="33" t="n">
        <v>5.425</v>
      </c>
      <c r="N94" s="15" t="n">
        <f aca="false">A94</f>
        <v>91</v>
      </c>
      <c r="O94" s="32" t="n">
        <v>0.0663333333333333</v>
      </c>
      <c r="P94" s="33" t="n">
        <v>24.3423333333333</v>
      </c>
      <c r="Q94" s="45" t="n">
        <v>0.194</v>
      </c>
      <c r="R94" s="33" t="n">
        <v>2.29366666666667</v>
      </c>
      <c r="S94" s="33" t="n">
        <v>161.331666666667</v>
      </c>
      <c r="T94" s="32" t="n">
        <v>0.0576666666666667</v>
      </c>
      <c r="U94" s="45" t="n">
        <v>0.187666666666667</v>
      </c>
      <c r="V94" s="60" t="s">
        <v>30</v>
      </c>
      <c r="W94" s="60"/>
      <c r="X94" s="60"/>
      <c r="Y94" s="32" t="n">
        <v>0.05</v>
      </c>
      <c r="Z94" s="32" t="s">
        <v>31</v>
      </c>
      <c r="AA94" s="32" t="n">
        <v>0.0833333333333333</v>
      </c>
      <c r="AB94" s="32" t="s">
        <v>31</v>
      </c>
      <c r="AC94" s="45" t="n">
        <v>3.76</v>
      </c>
    </row>
    <row r="95" s="7" customFormat="true" ht="11.25" hidden="false" customHeight="true" outlineLevel="0" collapsed="false">
      <c r="A95" s="37" t="n">
        <f aca="false">A94+1</f>
        <v>92</v>
      </c>
      <c r="B95" s="7" t="s">
        <v>125</v>
      </c>
      <c r="C95" s="23" t="n">
        <v>82.87</v>
      </c>
      <c r="D95" s="24" t="n">
        <v>64.3702260869565</v>
      </c>
      <c r="E95" s="24" t="n">
        <v>269.325025947826</v>
      </c>
      <c r="F95" s="23" t="n">
        <v>1.77173913043478</v>
      </c>
      <c r="G95" s="62" t="s">
        <v>31</v>
      </c>
      <c r="H95" s="60" t="s">
        <v>30</v>
      </c>
      <c r="I95" s="17" t="n">
        <v>14.6882608695652</v>
      </c>
      <c r="J95" s="23" t="n">
        <v>1.16333333333333</v>
      </c>
      <c r="K95" s="23" t="n">
        <v>0.64</v>
      </c>
      <c r="L95" s="24" t="n">
        <v>3.55</v>
      </c>
      <c r="M95" s="24" t="n">
        <v>14.58</v>
      </c>
      <c r="N95" s="15" t="n">
        <f aca="false">A95</f>
        <v>92</v>
      </c>
      <c r="O95" s="25" t="n">
        <v>0.1</v>
      </c>
      <c r="P95" s="24" t="n">
        <v>38.5366666666667</v>
      </c>
      <c r="Q95" s="23" t="n">
        <v>0.36</v>
      </c>
      <c r="R95" s="24" t="s">
        <v>31</v>
      </c>
      <c r="S95" s="24" t="n">
        <v>302.053333333333</v>
      </c>
      <c r="T95" s="25" t="n">
        <v>0.0933333333333333</v>
      </c>
      <c r="U95" s="23" t="n">
        <v>0.24</v>
      </c>
      <c r="V95" s="60" t="s">
        <v>30</v>
      </c>
      <c r="W95" s="60"/>
      <c r="X95" s="60"/>
      <c r="Y95" s="25" t="n">
        <v>0.1</v>
      </c>
      <c r="Z95" s="25" t="s">
        <v>31</v>
      </c>
      <c r="AA95" s="25" t="n">
        <v>0.15</v>
      </c>
      <c r="AB95" s="25" t="s">
        <v>31</v>
      </c>
      <c r="AC95" s="23" t="n">
        <v>31.0833333333333</v>
      </c>
    </row>
    <row r="96" s="7" customFormat="true" ht="11.25" hidden="false" customHeight="true" outlineLevel="0" collapsed="false">
      <c r="A96" s="37" t="n">
        <f aca="false">A95+1</f>
        <v>93</v>
      </c>
      <c r="B96" s="7" t="s">
        <v>126</v>
      </c>
      <c r="C96" s="17" t="n">
        <v>44.121</v>
      </c>
      <c r="D96" s="15" t="n">
        <v>267.157422502041</v>
      </c>
      <c r="E96" s="15" t="n">
        <v>1117.78665574854</v>
      </c>
      <c r="F96" s="17" t="n">
        <v>4.96666666666667</v>
      </c>
      <c r="G96" s="17" t="n">
        <v>13.1086666666667</v>
      </c>
      <c r="H96" s="60" t="s">
        <v>30</v>
      </c>
      <c r="I96" s="17" t="n">
        <v>35.6403333333333</v>
      </c>
      <c r="J96" s="17" t="n">
        <v>8.05933333333333</v>
      </c>
      <c r="K96" s="17" t="n">
        <v>2.16333333333333</v>
      </c>
      <c r="L96" s="15" t="n">
        <v>6.27633333333333</v>
      </c>
      <c r="M96" s="15" t="n">
        <v>14.1143333333333</v>
      </c>
      <c r="N96" s="15" t="n">
        <f aca="false">A96</f>
        <v>93</v>
      </c>
      <c r="O96" s="18" t="n">
        <v>0.147666666666667</v>
      </c>
      <c r="P96" s="15" t="n">
        <v>69.6676666666667</v>
      </c>
      <c r="Q96" s="17" t="n">
        <v>0.444333333333333</v>
      </c>
      <c r="R96" s="15" t="n">
        <v>1.913</v>
      </c>
      <c r="S96" s="15" t="n">
        <v>488.941666666667</v>
      </c>
      <c r="T96" s="18" t="n">
        <v>0.103333333333333</v>
      </c>
      <c r="U96" s="17" t="n">
        <v>0.376</v>
      </c>
      <c r="V96" s="15" t="s">
        <v>30</v>
      </c>
      <c r="W96" s="15"/>
      <c r="X96" s="15"/>
      <c r="Y96" s="18" t="n">
        <v>0.173333333333333</v>
      </c>
      <c r="Z96" s="18" t="s">
        <v>31</v>
      </c>
      <c r="AA96" s="18" t="n">
        <v>0.103333333333333</v>
      </c>
      <c r="AB96" s="18" t="n">
        <v>2.50666666666667</v>
      </c>
      <c r="AC96" s="17" t="n">
        <v>16.3433333333333</v>
      </c>
    </row>
    <row r="97" s="7" customFormat="true" ht="11.25" hidden="false" customHeight="true" outlineLevel="0" collapsed="false">
      <c r="A97" s="37" t="n">
        <f aca="false">A96+1</f>
        <v>94</v>
      </c>
      <c r="B97" s="7" t="s">
        <v>127</v>
      </c>
      <c r="C97" s="17" t="n">
        <v>83.091</v>
      </c>
      <c r="D97" s="15" t="n">
        <v>67.8879361506303</v>
      </c>
      <c r="E97" s="15" t="n">
        <v>284.043124854237</v>
      </c>
      <c r="F97" s="17" t="n">
        <v>1.29166666666667</v>
      </c>
      <c r="G97" s="17" t="n">
        <v>0.896333333333333</v>
      </c>
      <c r="H97" s="60" t="s">
        <v>30</v>
      </c>
      <c r="I97" s="17" t="n">
        <v>14.093</v>
      </c>
      <c r="J97" s="17" t="n">
        <v>1.377</v>
      </c>
      <c r="K97" s="17" t="n">
        <v>0.628</v>
      </c>
      <c r="L97" s="15" t="n">
        <v>4.181</v>
      </c>
      <c r="M97" s="15" t="n">
        <v>6.45633333333333</v>
      </c>
      <c r="N97" s="15" t="n">
        <f aca="false">A97</f>
        <v>94</v>
      </c>
      <c r="O97" s="18" t="n">
        <v>0.0843333333333333</v>
      </c>
      <c r="P97" s="15" t="n">
        <v>31.968</v>
      </c>
      <c r="Q97" s="17" t="n">
        <v>0.25</v>
      </c>
      <c r="R97" s="15" t="n">
        <v>8.182</v>
      </c>
      <c r="S97" s="15" t="n">
        <v>199.481666666667</v>
      </c>
      <c r="T97" s="18" t="n">
        <v>0.0506666666666667</v>
      </c>
      <c r="U97" s="17" t="n">
        <v>0.208333333333333</v>
      </c>
      <c r="V97" s="60" t="s">
        <v>30</v>
      </c>
      <c r="W97" s="60"/>
      <c r="X97" s="60"/>
      <c r="Y97" s="18" t="n">
        <v>0.0666666666666667</v>
      </c>
      <c r="Z97" s="19" t="s">
        <v>31</v>
      </c>
      <c r="AA97" s="18" t="n">
        <v>0.0933333333333333</v>
      </c>
      <c r="AB97" s="18" t="n">
        <v>1.38333333333333</v>
      </c>
      <c r="AC97" s="31" t="s">
        <v>31</v>
      </c>
    </row>
    <row r="98" s="7" customFormat="true" ht="11.25" hidden="false" customHeight="true" outlineLevel="0" collapsed="false">
      <c r="A98" s="37" t="n">
        <f aca="false">A97+1</f>
        <v>95</v>
      </c>
      <c r="B98" s="7" t="s">
        <v>128</v>
      </c>
      <c r="C98" s="17" t="n">
        <v>94.4316666666667</v>
      </c>
      <c r="D98" s="15" t="n">
        <v>18.8452855568131</v>
      </c>
      <c r="E98" s="15" t="n">
        <v>78.8486747697059</v>
      </c>
      <c r="F98" s="17" t="n">
        <v>0.677083333333333</v>
      </c>
      <c r="G98" s="22" t="n">
        <v>0.148333333333333</v>
      </c>
      <c r="H98" s="60" t="s">
        <v>30</v>
      </c>
      <c r="I98" s="17" t="n">
        <v>4.46825</v>
      </c>
      <c r="J98" s="17" t="n">
        <v>2.52433333333333</v>
      </c>
      <c r="K98" s="17" t="n">
        <v>0.274666666666667</v>
      </c>
      <c r="L98" s="15" t="n">
        <v>10.7713333333333</v>
      </c>
      <c r="M98" s="15" t="n">
        <v>8.81566666666667</v>
      </c>
      <c r="N98" s="15" t="n">
        <f aca="false">A98</f>
        <v>95</v>
      </c>
      <c r="O98" s="18" t="n">
        <v>0.111</v>
      </c>
      <c r="P98" s="15" t="n">
        <v>15.0266666666667</v>
      </c>
      <c r="Q98" s="17" t="n">
        <v>0.220333333333333</v>
      </c>
      <c r="R98" s="15" t="n">
        <v>1.325</v>
      </c>
      <c r="S98" s="15" t="n">
        <v>105.48</v>
      </c>
      <c r="T98" s="18" t="n">
        <v>0.0436666666666667</v>
      </c>
      <c r="U98" s="17" t="n">
        <v>0.132333333333333</v>
      </c>
      <c r="V98" s="60" t="s">
        <v>30</v>
      </c>
      <c r="W98" s="60"/>
      <c r="X98" s="60"/>
      <c r="Y98" s="18" t="n">
        <v>0.04</v>
      </c>
      <c r="Z98" s="19" t="s">
        <v>31</v>
      </c>
      <c r="AA98" s="19" t="s">
        <v>31</v>
      </c>
      <c r="AB98" s="19" t="s">
        <v>31</v>
      </c>
      <c r="AC98" s="31" t="s">
        <v>31</v>
      </c>
    </row>
    <row r="99" s="7" customFormat="true" ht="11.25" hidden="false" customHeight="true" outlineLevel="0" collapsed="false">
      <c r="A99" s="37" t="n">
        <f aca="false">A98+1</f>
        <v>96</v>
      </c>
      <c r="B99" s="7" t="s">
        <v>129</v>
      </c>
      <c r="C99" s="23" t="n">
        <v>93.8033333333333</v>
      </c>
      <c r="D99" s="24" t="n">
        <v>19.6277536231884</v>
      </c>
      <c r="E99" s="24" t="n">
        <v>82.1225211594202</v>
      </c>
      <c r="F99" s="23" t="n">
        <v>1.22101449275362</v>
      </c>
      <c r="G99" s="62" t="n">
        <v>0.1</v>
      </c>
      <c r="H99" s="60" t="s">
        <v>30</v>
      </c>
      <c r="I99" s="17" t="n">
        <v>4.42898550724637</v>
      </c>
      <c r="J99" s="23" t="n">
        <v>2.87333333333333</v>
      </c>
      <c r="K99" s="23" t="n">
        <v>0.446666666666667</v>
      </c>
      <c r="L99" s="24" t="n">
        <v>9.22</v>
      </c>
      <c r="M99" s="24" t="n">
        <v>12.9133333333333</v>
      </c>
      <c r="N99" s="15" t="n">
        <f aca="false">A99</f>
        <v>96</v>
      </c>
      <c r="O99" s="25" t="n">
        <v>0.1</v>
      </c>
      <c r="P99" s="24" t="n">
        <v>20.4633333333333</v>
      </c>
      <c r="Q99" s="23" t="n">
        <v>0.246666666666667</v>
      </c>
      <c r="R99" s="24" t="s">
        <v>31</v>
      </c>
      <c r="S99" s="24" t="n">
        <v>204.546666666667</v>
      </c>
      <c r="T99" s="25" t="n">
        <v>0.0633333333333333</v>
      </c>
      <c r="U99" s="23" t="n">
        <v>0.12</v>
      </c>
      <c r="V99" s="60" t="s">
        <v>30</v>
      </c>
      <c r="W99" s="24" t="n">
        <v>24</v>
      </c>
      <c r="X99" s="60" t="n">
        <v>12</v>
      </c>
      <c r="Y99" s="25" t="n">
        <v>0.0433333333333333</v>
      </c>
      <c r="Z99" s="25" t="n">
        <v>0.0466666666666667</v>
      </c>
      <c r="AA99" s="25" t="s">
        <v>31</v>
      </c>
      <c r="AB99" s="25" t="s">
        <v>31</v>
      </c>
      <c r="AC99" s="23" t="n">
        <v>3.01</v>
      </c>
    </row>
    <row r="100" s="7" customFormat="true" ht="11.25" hidden="false" customHeight="true" outlineLevel="0" collapsed="false">
      <c r="A100" s="37" t="n">
        <f aca="false">A99+1</f>
        <v>97</v>
      </c>
      <c r="B100" s="7" t="s">
        <v>130</v>
      </c>
      <c r="C100" s="17" t="n">
        <v>90.5733333333333</v>
      </c>
      <c r="D100" s="15" t="n">
        <v>32.1543243314028</v>
      </c>
      <c r="E100" s="15" t="n">
        <v>134.533693002589</v>
      </c>
      <c r="F100" s="17" t="n">
        <v>1.29375</v>
      </c>
      <c r="G100" s="22" t="n">
        <v>0.0926666666666667</v>
      </c>
      <c r="H100" s="60" t="s">
        <v>30</v>
      </c>
      <c r="I100" s="17" t="n">
        <v>7.23491666666666</v>
      </c>
      <c r="J100" s="17" t="n">
        <v>1.87866666666667</v>
      </c>
      <c r="K100" s="17" t="n">
        <v>0.805333333333334</v>
      </c>
      <c r="L100" s="15" t="n">
        <v>15.2553333333333</v>
      </c>
      <c r="M100" s="15" t="n">
        <v>16.5416666666667</v>
      </c>
      <c r="N100" s="15" t="n">
        <f aca="false">A100</f>
        <v>97</v>
      </c>
      <c r="O100" s="18" t="n">
        <v>0.188666666666667</v>
      </c>
      <c r="P100" s="15" t="n">
        <v>30.1306666666667</v>
      </c>
      <c r="Q100" s="17" t="n">
        <v>0.238666666666667</v>
      </c>
      <c r="R100" s="15" t="n">
        <v>22.7616666666667</v>
      </c>
      <c r="S100" s="15" t="n">
        <v>245.483333333333</v>
      </c>
      <c r="T100" s="18" t="n">
        <v>0.039</v>
      </c>
      <c r="U100" s="17" t="n">
        <v>0.353666666666667</v>
      </c>
      <c r="V100" s="60" t="s">
        <v>30</v>
      </c>
      <c r="W100" s="60"/>
      <c r="X100" s="60"/>
      <c r="Y100" s="18" t="n">
        <v>0.09</v>
      </c>
      <c r="Z100" s="19" t="s">
        <v>31</v>
      </c>
      <c r="AA100" s="19" t="s">
        <v>31</v>
      </c>
      <c r="AB100" s="19" t="s">
        <v>31</v>
      </c>
      <c r="AC100" s="17" t="n">
        <v>1.24</v>
      </c>
    </row>
    <row r="101" s="7" customFormat="true" ht="11.25" hidden="false" customHeight="true" outlineLevel="0" collapsed="false">
      <c r="A101" s="37" t="n">
        <f aca="false">A100+1</f>
        <v>98</v>
      </c>
      <c r="B101" s="7" t="s">
        <v>131</v>
      </c>
      <c r="C101" s="23" t="n">
        <v>85.9833333333333</v>
      </c>
      <c r="D101" s="24" t="n">
        <v>48.8285086956522</v>
      </c>
      <c r="E101" s="24" t="n">
        <v>204.298480382609</v>
      </c>
      <c r="F101" s="23" t="n">
        <v>1.94565217391304</v>
      </c>
      <c r="G101" s="62" t="n">
        <v>0.09</v>
      </c>
      <c r="H101" s="60" t="s">
        <v>30</v>
      </c>
      <c r="I101" s="17" t="n">
        <v>11.1110144927536</v>
      </c>
      <c r="J101" s="23" t="n">
        <v>3.37333333333333</v>
      </c>
      <c r="K101" s="23" t="n">
        <v>0.87</v>
      </c>
      <c r="L101" s="24" t="n">
        <v>18.1133333333333</v>
      </c>
      <c r="M101" s="24" t="n">
        <v>24.4333333333333</v>
      </c>
      <c r="N101" s="15" t="n">
        <f aca="false">A101</f>
        <v>98</v>
      </c>
      <c r="O101" s="25" t="n">
        <v>1.23</v>
      </c>
      <c r="P101" s="24" t="n">
        <v>19.3866666666667</v>
      </c>
      <c r="Q101" s="23" t="n">
        <v>0.32</v>
      </c>
      <c r="R101" s="24" t="n">
        <v>9.72</v>
      </c>
      <c r="S101" s="24" t="n">
        <v>375.073333333333</v>
      </c>
      <c r="T101" s="25" t="n">
        <v>0.0766666666666667</v>
      </c>
      <c r="U101" s="23" t="n">
        <v>0.516666666666667</v>
      </c>
      <c r="V101" s="60" t="s">
        <v>30</v>
      </c>
      <c r="W101" s="60"/>
      <c r="X101" s="60"/>
      <c r="Y101" s="25" t="n">
        <v>0.04</v>
      </c>
      <c r="Z101" s="25" t="s">
        <v>31</v>
      </c>
      <c r="AA101" s="25" t="n">
        <v>0.0433333333333333</v>
      </c>
      <c r="AB101" s="25" t="s">
        <v>31</v>
      </c>
      <c r="AC101" s="23" t="n">
        <v>3.11666666666667</v>
      </c>
    </row>
    <row r="102" s="7" customFormat="true" ht="11.25" hidden="false" customHeight="true" outlineLevel="0" collapsed="false">
      <c r="A102" s="37" t="n">
        <f aca="false">A101+1</f>
        <v>99</v>
      </c>
      <c r="B102" s="7" t="s">
        <v>132</v>
      </c>
      <c r="C102" s="17" t="n">
        <v>5.43733333333333</v>
      </c>
      <c r="D102" s="15" t="n">
        <v>437.549</v>
      </c>
      <c r="E102" s="15" t="n">
        <v>1830.705016</v>
      </c>
      <c r="F102" s="17" t="n">
        <v>1.29166666666667</v>
      </c>
      <c r="G102" s="17" t="n">
        <v>12.249</v>
      </c>
      <c r="H102" s="15" t="n">
        <v>9.385</v>
      </c>
      <c r="I102" s="17" t="n">
        <v>80.5353333333333</v>
      </c>
      <c r="J102" s="17" t="n">
        <v>1.159</v>
      </c>
      <c r="K102" s="17" t="n">
        <v>0.486666666666667</v>
      </c>
      <c r="L102" s="15" t="n">
        <v>30.4543333333333</v>
      </c>
      <c r="M102" s="15" t="n">
        <v>5.845</v>
      </c>
      <c r="N102" s="15" t="n">
        <f aca="false">A102</f>
        <v>99</v>
      </c>
      <c r="O102" s="18" t="n">
        <v>0.0813333333333333</v>
      </c>
      <c r="P102" s="15" t="n">
        <v>23.319</v>
      </c>
      <c r="Q102" s="17" t="n">
        <v>1.76633333333333</v>
      </c>
      <c r="R102" s="15" t="n">
        <v>97.8013333333333</v>
      </c>
      <c r="S102" s="15" t="n">
        <v>53.5793333333333</v>
      </c>
      <c r="T102" s="18" t="n">
        <v>0.035</v>
      </c>
      <c r="U102" s="17" t="n">
        <v>0.145</v>
      </c>
      <c r="V102" s="30" t="s">
        <v>31</v>
      </c>
      <c r="W102" s="30"/>
      <c r="X102" s="30"/>
      <c r="Y102" s="19" t="s">
        <v>31</v>
      </c>
      <c r="Z102" s="18" t="n">
        <v>0.03</v>
      </c>
      <c r="AA102" s="18" t="n">
        <v>0.0666666666666667</v>
      </c>
      <c r="AB102" s="19" t="s">
        <v>31</v>
      </c>
      <c r="AC102" s="31" t="s">
        <v>31</v>
      </c>
    </row>
    <row r="103" s="7" customFormat="true" ht="11.25" hidden="false" customHeight="true" outlineLevel="0" collapsed="false">
      <c r="A103" s="37" t="n">
        <f aca="false">A102+1</f>
        <v>100</v>
      </c>
      <c r="B103" s="7" t="s">
        <v>133</v>
      </c>
      <c r="C103" s="17" t="n">
        <v>92.617</v>
      </c>
      <c r="D103" s="15" t="n">
        <v>24.6361631113688</v>
      </c>
      <c r="E103" s="15" t="n">
        <v>103.077706457967</v>
      </c>
      <c r="F103" s="17" t="n">
        <v>2.13333333333333</v>
      </c>
      <c r="G103" s="22" t="n">
        <v>0.459</v>
      </c>
      <c r="H103" s="60" t="s">
        <v>30</v>
      </c>
      <c r="I103" s="17" t="n">
        <v>4.36666666666666</v>
      </c>
      <c r="J103" s="17" t="n">
        <v>3.41666666666667</v>
      </c>
      <c r="K103" s="17" t="n">
        <v>0.424</v>
      </c>
      <c r="L103" s="15" t="n">
        <v>50.754</v>
      </c>
      <c r="M103" s="15" t="n">
        <v>14.5466666666667</v>
      </c>
      <c r="N103" s="15" t="n">
        <f aca="false">A103</f>
        <v>100</v>
      </c>
      <c r="O103" s="18" t="n">
        <v>0.118333333333333</v>
      </c>
      <c r="P103" s="15" t="n">
        <v>33.1593333333333</v>
      </c>
      <c r="Q103" s="17" t="n">
        <v>0.535</v>
      </c>
      <c r="R103" s="15" t="n">
        <v>2.122</v>
      </c>
      <c r="S103" s="15" t="n">
        <v>118.543333333333</v>
      </c>
      <c r="T103" s="18" t="n">
        <v>0.0753333333333333</v>
      </c>
      <c r="U103" s="17" t="n">
        <v>0.239</v>
      </c>
      <c r="V103" s="60" t="s">
        <v>30</v>
      </c>
      <c r="W103" s="60"/>
      <c r="X103" s="60"/>
      <c r="Y103" s="18" t="n">
        <v>0.0433333333333333</v>
      </c>
      <c r="Z103" s="18" t="n">
        <v>0.03</v>
      </c>
      <c r="AA103" s="19" t="s">
        <v>31</v>
      </c>
      <c r="AB103" s="19" t="s">
        <v>31</v>
      </c>
      <c r="AC103" s="17" t="n">
        <v>42.0033333333333</v>
      </c>
    </row>
    <row r="104" s="7" customFormat="true" ht="11.25" hidden="false" customHeight="true" outlineLevel="0" collapsed="false">
      <c r="A104" s="37" t="n">
        <f aca="false">A103+1</f>
        <v>101</v>
      </c>
      <c r="B104" s="7" t="s">
        <v>134</v>
      </c>
      <c r="C104" s="23" t="n">
        <v>91.22</v>
      </c>
      <c r="D104" s="24" t="n">
        <v>25.495131884058</v>
      </c>
      <c r="E104" s="24" t="n">
        <v>106.671631802898</v>
      </c>
      <c r="F104" s="23" t="n">
        <v>3.64492753623188</v>
      </c>
      <c r="G104" s="62" t="n">
        <v>0.266666666666667</v>
      </c>
      <c r="H104" s="60" t="s">
        <v>30</v>
      </c>
      <c r="I104" s="17" t="n">
        <v>4.02507246376812</v>
      </c>
      <c r="J104" s="23" t="n">
        <v>2.88</v>
      </c>
      <c r="K104" s="23" t="n">
        <v>0.843333333333333</v>
      </c>
      <c r="L104" s="24" t="n">
        <v>85.87</v>
      </c>
      <c r="M104" s="24" t="n">
        <v>29.5666666666667</v>
      </c>
      <c r="N104" s="15" t="n">
        <f aca="false">A104</f>
        <v>101</v>
      </c>
      <c r="O104" s="25" t="n">
        <v>0.26</v>
      </c>
      <c r="P104" s="24" t="n">
        <v>78.46</v>
      </c>
      <c r="Q104" s="23" t="n">
        <v>0.61</v>
      </c>
      <c r="R104" s="24" t="n">
        <v>3.33333333333333</v>
      </c>
      <c r="S104" s="24" t="n">
        <v>322.11</v>
      </c>
      <c r="T104" s="25" t="n">
        <v>0.0566666666666667</v>
      </c>
      <c r="U104" s="23" t="n">
        <v>0.476666666666667</v>
      </c>
      <c r="V104" s="60" t="s">
        <v>30</v>
      </c>
      <c r="W104" s="60" t="n">
        <v>279.333333333333</v>
      </c>
      <c r="X104" s="15" t="n">
        <v>139.666666666667</v>
      </c>
      <c r="Y104" s="25" t="n">
        <v>0.116666666666667</v>
      </c>
      <c r="Z104" s="25" t="n">
        <v>0.183333333333333</v>
      </c>
      <c r="AA104" s="25" t="n">
        <v>0.0766666666666667</v>
      </c>
      <c r="AB104" s="25" t="n">
        <v>1.39</v>
      </c>
      <c r="AC104" s="23" t="n">
        <v>34.2833333333333</v>
      </c>
    </row>
    <row r="105" s="7" customFormat="true" ht="11.25" hidden="false" customHeight="true" outlineLevel="0" collapsed="false">
      <c r="A105" s="37" t="n">
        <f aca="false">A104+1</f>
        <v>102</v>
      </c>
      <c r="B105" s="7" t="s">
        <v>135</v>
      </c>
      <c r="C105" s="17" t="n">
        <v>78.8846666666667</v>
      </c>
      <c r="D105" s="15" t="n">
        <v>77.5849133333334</v>
      </c>
      <c r="E105" s="15" t="n">
        <v>324.615277386667</v>
      </c>
      <c r="F105" s="17" t="n">
        <v>1.52916666666667</v>
      </c>
      <c r="G105" s="22" t="n">
        <v>0.112333333333333</v>
      </c>
      <c r="H105" s="60" t="s">
        <v>30</v>
      </c>
      <c r="I105" s="17" t="n">
        <v>18.8525</v>
      </c>
      <c r="J105" s="17" t="n">
        <v>2.63466666666667</v>
      </c>
      <c r="K105" s="17" t="n">
        <v>0.621333333333333</v>
      </c>
      <c r="L105" s="15" t="n">
        <v>5.16833333333333</v>
      </c>
      <c r="M105" s="15" t="n">
        <v>14.8386666666667</v>
      </c>
      <c r="N105" s="15" t="n">
        <f aca="false">A105</f>
        <v>102</v>
      </c>
      <c r="O105" s="65" t="n">
        <v>0.0216666666666667</v>
      </c>
      <c r="P105" s="15" t="n">
        <v>27.8013333333333</v>
      </c>
      <c r="Q105" s="17" t="n">
        <v>0.308333333333333</v>
      </c>
      <c r="R105" s="15" t="n">
        <v>1.00633333333333</v>
      </c>
      <c r="S105" s="15" t="n">
        <v>203.252333333333</v>
      </c>
      <c r="T105" s="18" t="n">
        <v>0.112666666666667</v>
      </c>
      <c r="U105" s="17" t="n">
        <v>0.237666666666667</v>
      </c>
      <c r="V105" s="60" t="s">
        <v>30</v>
      </c>
      <c r="W105" s="60"/>
      <c r="X105" s="60"/>
      <c r="Y105" s="18" t="n">
        <v>0.116666666666667</v>
      </c>
      <c r="Z105" s="19" t="s">
        <v>31</v>
      </c>
      <c r="AA105" s="18" t="n">
        <v>0.12</v>
      </c>
      <c r="AB105" s="19" t="s">
        <v>31</v>
      </c>
      <c r="AC105" s="31" t="s">
        <v>31</v>
      </c>
    </row>
    <row r="106" s="7" customFormat="true" ht="11.25" hidden="false" customHeight="true" outlineLevel="0" collapsed="false">
      <c r="A106" s="37" t="n">
        <f aca="false">A105+1</f>
        <v>103</v>
      </c>
      <c r="B106" s="7" t="s">
        <v>136</v>
      </c>
      <c r="C106" s="23" t="n">
        <v>73.6933333333333</v>
      </c>
      <c r="D106" s="24" t="n">
        <v>95.6331347826087</v>
      </c>
      <c r="E106" s="24" t="n">
        <v>400.129035930435</v>
      </c>
      <c r="F106" s="23" t="n">
        <v>2.28260869565217</v>
      </c>
      <c r="G106" s="62" t="n">
        <v>0.136666666666667</v>
      </c>
      <c r="H106" s="60" t="s">
        <v>30</v>
      </c>
      <c r="I106" s="17" t="n">
        <v>22.9540579710145</v>
      </c>
      <c r="J106" s="23" t="n">
        <v>7.27333333333333</v>
      </c>
      <c r="K106" s="23" t="n">
        <v>0.933333333333334</v>
      </c>
      <c r="L106" s="24" t="n">
        <v>3.91133333333333</v>
      </c>
      <c r="M106" s="24" t="n">
        <v>11.4666666666667</v>
      </c>
      <c r="N106" s="15" t="n">
        <f aca="false">A106</f>
        <v>103</v>
      </c>
      <c r="O106" s="63" t="n">
        <v>0.01</v>
      </c>
      <c r="P106" s="24" t="n">
        <v>34.72</v>
      </c>
      <c r="Q106" s="23" t="n">
        <v>0.213333333333333</v>
      </c>
      <c r="R106" s="24" t="s">
        <v>31</v>
      </c>
      <c r="S106" s="24" t="n">
        <v>211.665666666667</v>
      </c>
      <c r="T106" s="25" t="n">
        <v>0.06</v>
      </c>
      <c r="U106" s="23" t="n">
        <v>0.18</v>
      </c>
      <c r="V106" s="60" t="s">
        <v>30</v>
      </c>
      <c r="W106" s="60"/>
      <c r="X106" s="60"/>
      <c r="Y106" s="25" t="n">
        <v>0.113333333333333</v>
      </c>
      <c r="Z106" s="25" t="s">
        <v>31</v>
      </c>
      <c r="AA106" s="25" t="n">
        <v>0.02</v>
      </c>
      <c r="AB106" s="25" t="s">
        <v>31</v>
      </c>
      <c r="AC106" s="23" t="n">
        <v>8.78666666666667</v>
      </c>
    </row>
    <row r="107" s="7" customFormat="true" ht="11.25" hidden="false" customHeight="true" outlineLevel="0" collapsed="false">
      <c r="A107" s="37" t="n">
        <f aca="false">A106+1</f>
        <v>104</v>
      </c>
      <c r="B107" s="7" t="s">
        <v>137</v>
      </c>
      <c r="C107" s="17" t="n">
        <v>87.6183333333333</v>
      </c>
      <c r="D107" s="15" t="n">
        <v>34.03162971735</v>
      </c>
      <c r="E107" s="15" t="n">
        <v>142.388338737392</v>
      </c>
      <c r="F107" s="17" t="n">
        <v>3.2</v>
      </c>
      <c r="G107" s="17" t="n">
        <v>0.585</v>
      </c>
      <c r="H107" s="60" t="s">
        <v>30</v>
      </c>
      <c r="I107" s="17" t="n">
        <v>5.97399999999999</v>
      </c>
      <c r="J107" s="17" t="n">
        <v>4.469</v>
      </c>
      <c r="K107" s="17" t="n">
        <v>2.62266666666667</v>
      </c>
      <c r="L107" s="15" t="n">
        <v>455.303666666667</v>
      </c>
      <c r="M107" s="15" t="n">
        <v>197.435666666667</v>
      </c>
      <c r="N107" s="15" t="n">
        <f aca="false">A107</f>
        <v>104</v>
      </c>
      <c r="O107" s="18" t="n">
        <v>0.894333333333333</v>
      </c>
      <c r="P107" s="15" t="n">
        <v>77.2613333333333</v>
      </c>
      <c r="Q107" s="17" t="n">
        <v>4.46233333333333</v>
      </c>
      <c r="R107" s="15" t="n">
        <v>13.665</v>
      </c>
      <c r="S107" s="15" t="n">
        <v>278.979666666667</v>
      </c>
      <c r="T107" s="18" t="n">
        <v>0.371333333333333</v>
      </c>
      <c r="U107" s="17" t="n">
        <v>6.034</v>
      </c>
      <c r="V107" s="60" t="s">
        <v>30</v>
      </c>
      <c r="W107" s="54" t="n">
        <v>1906</v>
      </c>
      <c r="X107" s="61" t="n">
        <v>953</v>
      </c>
      <c r="Y107" s="19" t="s">
        <v>31</v>
      </c>
      <c r="Z107" s="18" t="n">
        <v>0.1</v>
      </c>
      <c r="AA107" s="18" t="n">
        <v>0.11</v>
      </c>
      <c r="AB107" s="19" t="s">
        <v>31</v>
      </c>
      <c r="AC107" s="17" t="n">
        <v>5.35666666666667</v>
      </c>
    </row>
    <row r="108" s="7" customFormat="true" ht="11.25" hidden="false" customHeight="true" outlineLevel="0" collapsed="false">
      <c r="A108" s="11" t="n">
        <f aca="false">A107+1</f>
        <v>105</v>
      </c>
      <c r="B108" s="7" t="s">
        <v>138</v>
      </c>
      <c r="C108" s="17" t="n">
        <v>91.7626666666667</v>
      </c>
      <c r="D108" s="15" t="n">
        <v>23.8884122573733</v>
      </c>
      <c r="E108" s="15" t="n">
        <v>99.9491168848499</v>
      </c>
      <c r="F108" s="17" t="n">
        <v>1.86875</v>
      </c>
      <c r="G108" s="22" t="n">
        <v>0.282333333333333</v>
      </c>
      <c r="H108" s="60" t="s">
        <v>30</v>
      </c>
      <c r="I108" s="17" t="n">
        <v>4.75224999999999</v>
      </c>
      <c r="J108" s="17" t="n">
        <v>2.04833333333333</v>
      </c>
      <c r="K108" s="17" t="n">
        <v>1.334</v>
      </c>
      <c r="L108" s="15" t="n">
        <v>56.7953333333333</v>
      </c>
      <c r="M108" s="15" t="n">
        <v>17.2956666666667</v>
      </c>
      <c r="N108" s="15" t="n">
        <f aca="false">A108</f>
        <v>105</v>
      </c>
      <c r="O108" s="18" t="n">
        <v>0.336666666666667</v>
      </c>
      <c r="P108" s="15" t="n">
        <v>32.0013333333333</v>
      </c>
      <c r="Q108" s="17" t="n">
        <v>3.07666666666667</v>
      </c>
      <c r="R108" s="15" t="n">
        <v>9.39366666666667</v>
      </c>
      <c r="S108" s="15" t="n">
        <v>411.792333333333</v>
      </c>
      <c r="T108" s="18" t="n">
        <v>0.273333333333333</v>
      </c>
      <c r="U108" s="17" t="n">
        <v>0.481</v>
      </c>
      <c r="V108" s="60" t="s">
        <v>30</v>
      </c>
      <c r="W108" s="60"/>
      <c r="X108" s="60"/>
      <c r="Y108" s="19" t="s">
        <v>31</v>
      </c>
      <c r="Z108" s="18" t="n">
        <v>0.03</v>
      </c>
      <c r="AA108" s="18" t="n">
        <v>0.36</v>
      </c>
      <c r="AB108" s="18" t="n">
        <v>1.53666666666667</v>
      </c>
      <c r="AC108" s="17" t="n">
        <v>7.33333333333333</v>
      </c>
    </row>
    <row r="109" s="42" customFormat="true" ht="11.25" hidden="false" customHeight="true" outlineLevel="0" collapsed="false">
      <c r="A109" s="47" t="n">
        <f aca="false">A108+1</f>
        <v>106</v>
      </c>
      <c r="B109" s="66" t="s">
        <v>139</v>
      </c>
      <c r="C109" s="46" t="n">
        <v>87.4326666666667</v>
      </c>
      <c r="D109" s="37" t="n">
        <v>63.4492691488266</v>
      </c>
      <c r="E109" s="37" t="n">
        <v>265.471742118691</v>
      </c>
      <c r="F109" s="36" t="n">
        <v>1.95</v>
      </c>
      <c r="G109" s="46" t="n">
        <v>4.80566666666667</v>
      </c>
      <c r="H109" s="47" t="s">
        <v>30</v>
      </c>
      <c r="I109" s="36" t="n">
        <v>4.80933333333334</v>
      </c>
      <c r="J109" s="46" t="n">
        <v>3.65</v>
      </c>
      <c r="K109" s="46" t="n">
        <v>1.00233333333333</v>
      </c>
      <c r="L109" s="47" t="n">
        <v>63.2246666666667</v>
      </c>
      <c r="M109" s="47" t="n">
        <v>16.3456666666667</v>
      </c>
      <c r="N109" s="15" t="n">
        <f aca="false">A109</f>
        <v>106</v>
      </c>
      <c r="O109" s="48" t="n">
        <v>0.639333333333333</v>
      </c>
      <c r="P109" s="47" t="n">
        <v>35.3616666666667</v>
      </c>
      <c r="Q109" s="46" t="n">
        <v>1.17633333333333</v>
      </c>
      <c r="R109" s="47" t="n">
        <v>24.7193333333333</v>
      </c>
      <c r="S109" s="47" t="n">
        <v>452.281333333333</v>
      </c>
      <c r="T109" s="48" t="n">
        <v>0.178333333333333</v>
      </c>
      <c r="U109" s="46" t="n">
        <v>0.440333333333333</v>
      </c>
      <c r="V109" s="47" t="s">
        <v>30</v>
      </c>
      <c r="W109" s="47" t="n">
        <v>850</v>
      </c>
      <c r="X109" s="47" t="n">
        <v>425</v>
      </c>
      <c r="Y109" s="48" t="n">
        <v>0.0433333333333333</v>
      </c>
      <c r="Z109" s="50" t="s">
        <v>31</v>
      </c>
      <c r="AA109" s="48" t="n">
        <v>0.03</v>
      </c>
      <c r="AB109" s="48" t="n">
        <v>0.6</v>
      </c>
      <c r="AC109" s="51" t="s">
        <v>31</v>
      </c>
    </row>
    <row r="110" s="7" customFormat="true" ht="11.25" hidden="false" customHeight="true" outlineLevel="0" collapsed="false">
      <c r="A110" s="47" t="n">
        <f aca="false">A109+1</f>
        <v>107</v>
      </c>
      <c r="B110" s="7" t="s">
        <v>140</v>
      </c>
      <c r="C110" s="23" t="n">
        <v>88.92</v>
      </c>
      <c r="D110" s="24" t="n">
        <v>39.4200463768116</v>
      </c>
      <c r="E110" s="24" t="n">
        <v>164.93347404058</v>
      </c>
      <c r="F110" s="23" t="n">
        <v>1.71014492753623</v>
      </c>
      <c r="G110" s="62" t="n">
        <v>0.08</v>
      </c>
      <c r="H110" s="60" t="s">
        <v>30</v>
      </c>
      <c r="I110" s="17" t="n">
        <v>8.8531884057971</v>
      </c>
      <c r="J110" s="23" t="n">
        <v>2.18666666666667</v>
      </c>
      <c r="K110" s="23" t="n">
        <v>0.436666666666667</v>
      </c>
      <c r="L110" s="24" t="n">
        <v>14</v>
      </c>
      <c r="M110" s="24" t="n">
        <v>11.91666667</v>
      </c>
      <c r="N110" s="15" t="n">
        <f aca="false">A110</f>
        <v>107</v>
      </c>
      <c r="O110" s="25" t="n">
        <v>0.13</v>
      </c>
      <c r="P110" s="24" t="n">
        <v>37.8666666666667</v>
      </c>
      <c r="Q110" s="23" t="n">
        <v>0.203333333333333</v>
      </c>
      <c r="R110" s="24" t="n">
        <v>0.596666666666667</v>
      </c>
      <c r="S110" s="24" t="n">
        <v>176.116666666667</v>
      </c>
      <c r="T110" s="25" t="n">
        <v>0.05</v>
      </c>
      <c r="U110" s="23" t="n">
        <v>0.173333333333333</v>
      </c>
      <c r="V110" s="60" t="s">
        <v>30</v>
      </c>
      <c r="W110" s="60"/>
      <c r="X110" s="60"/>
      <c r="Y110" s="25" t="n">
        <v>0.0433333333333333</v>
      </c>
      <c r="Z110" s="25" t="s">
        <v>31</v>
      </c>
      <c r="AA110" s="25" t="n">
        <v>0.143333333333333</v>
      </c>
      <c r="AB110" s="25" t="s">
        <v>31</v>
      </c>
      <c r="AC110" s="23" t="n">
        <v>4.66666666666667</v>
      </c>
    </row>
    <row r="111" s="7" customFormat="true" ht="11.25" hidden="false" customHeight="true" outlineLevel="0" collapsed="false">
      <c r="A111" s="47" t="n">
        <f aca="false">A110+1</f>
        <v>108</v>
      </c>
      <c r="B111" s="7" t="s">
        <v>141</v>
      </c>
      <c r="C111" s="23" t="n">
        <v>93.88</v>
      </c>
      <c r="D111" s="24" t="n">
        <v>19.5158855072464</v>
      </c>
      <c r="E111" s="24" t="n">
        <v>81.6544649623191</v>
      </c>
      <c r="F111" s="23" t="n">
        <v>1.86594202898551</v>
      </c>
      <c r="G111" s="62" t="n">
        <v>0.35</v>
      </c>
      <c r="H111" s="60" t="s">
        <v>30</v>
      </c>
      <c r="I111" s="17" t="n">
        <v>3.37072463768117</v>
      </c>
      <c r="J111" s="23" t="n">
        <v>3.55</v>
      </c>
      <c r="K111" s="23" t="n">
        <v>0.533333333333333</v>
      </c>
      <c r="L111" s="24" t="n">
        <v>79.8533333333333</v>
      </c>
      <c r="M111" s="24" t="n">
        <v>24.5933333333333</v>
      </c>
      <c r="N111" s="15" t="n">
        <f aca="false">A111</f>
        <v>108</v>
      </c>
      <c r="O111" s="25" t="n">
        <v>0.126666666666667</v>
      </c>
      <c r="P111" s="24" t="n">
        <v>26.89</v>
      </c>
      <c r="Q111" s="23" t="n">
        <v>0.646666666666667</v>
      </c>
      <c r="R111" s="24" t="n">
        <v>1.60333333333333</v>
      </c>
      <c r="S111" s="24" t="n">
        <v>206.436666666667</v>
      </c>
      <c r="T111" s="25" t="n">
        <v>0.0433333333333333</v>
      </c>
      <c r="U111" s="23" t="n">
        <v>0.303333333333333</v>
      </c>
      <c r="V111" s="60" t="s">
        <v>30</v>
      </c>
      <c r="W111" s="60" t="n">
        <v>134.416666666667</v>
      </c>
      <c r="X111" s="15" t="n">
        <v>67.2083333333333</v>
      </c>
      <c r="Y111" s="25" t="n">
        <v>0.0333333333333333</v>
      </c>
      <c r="Z111" s="25" t="n">
        <v>0.0433333333333333</v>
      </c>
      <c r="AA111" s="25" t="n">
        <v>0.0833333333333333</v>
      </c>
      <c r="AB111" s="25" t="s">
        <v>31</v>
      </c>
      <c r="AC111" s="23" t="n">
        <v>31.78</v>
      </c>
    </row>
    <row r="112" s="7" customFormat="true" ht="11.25" hidden="false" customHeight="true" outlineLevel="0" collapsed="false">
      <c r="A112" s="47" t="n">
        <f aca="false">A111+1</f>
        <v>109</v>
      </c>
      <c r="B112" s="7" t="s">
        <v>142</v>
      </c>
      <c r="C112" s="17" t="n">
        <v>91.663</v>
      </c>
      <c r="D112" s="15" t="n">
        <v>29.8617777101596</v>
      </c>
      <c r="E112" s="15" t="n">
        <v>124.941677939308</v>
      </c>
      <c r="F112" s="17" t="n">
        <v>0.847916666666667</v>
      </c>
      <c r="G112" s="22" t="n">
        <v>0.218333333333333</v>
      </c>
      <c r="H112" s="60" t="s">
        <v>30</v>
      </c>
      <c r="I112" s="17" t="n">
        <v>6.68674999999999</v>
      </c>
      <c r="J112" s="17" t="n">
        <v>2.629</v>
      </c>
      <c r="K112" s="17" t="n">
        <v>0.584</v>
      </c>
      <c r="L112" s="15" t="n">
        <v>25.617</v>
      </c>
      <c r="M112" s="15" t="n">
        <v>14.4753333333333</v>
      </c>
      <c r="N112" s="15" t="n">
        <f aca="false">A112</f>
        <v>109</v>
      </c>
      <c r="O112" s="65" t="n">
        <v>0.045</v>
      </c>
      <c r="P112" s="15" t="n">
        <v>26.744</v>
      </c>
      <c r="Q112" s="17" t="n">
        <v>0.0936666666666667</v>
      </c>
      <c r="R112" s="15" t="n">
        <v>7.881</v>
      </c>
      <c r="S112" s="15" t="n">
        <v>175.509</v>
      </c>
      <c r="T112" s="18" t="n">
        <v>0.015</v>
      </c>
      <c r="U112" s="17" t="n">
        <v>0.232</v>
      </c>
      <c r="V112" s="60" t="s">
        <v>30</v>
      </c>
      <c r="W112" s="61" t="n">
        <v>612</v>
      </c>
      <c r="X112" s="61" t="n">
        <v>306</v>
      </c>
      <c r="Y112" s="18" t="n">
        <v>0.07</v>
      </c>
      <c r="Z112" s="19" t="s">
        <v>31</v>
      </c>
      <c r="AA112" s="18" t="n">
        <v>0.06</v>
      </c>
      <c r="AB112" s="18" t="n">
        <v>2.68333333333333</v>
      </c>
      <c r="AC112" s="17" t="s">
        <v>31</v>
      </c>
    </row>
    <row r="113" s="7" customFormat="true" ht="11.25" hidden="false" customHeight="true" outlineLevel="0" collapsed="false">
      <c r="A113" s="47" t="n">
        <f aca="false">A112+1</f>
        <v>110</v>
      </c>
      <c r="B113" s="7" t="s">
        <v>143</v>
      </c>
      <c r="C113" s="23" t="n">
        <v>90.0833333333333</v>
      </c>
      <c r="D113" s="24" t="n">
        <v>34.1353884057971</v>
      </c>
      <c r="E113" s="24" t="n">
        <v>142.822465089855</v>
      </c>
      <c r="F113" s="23" t="n">
        <v>1.32246376811594</v>
      </c>
      <c r="G113" s="62" t="n">
        <v>0.173333333333333</v>
      </c>
      <c r="H113" s="60" t="s">
        <v>30</v>
      </c>
      <c r="I113" s="17" t="n">
        <v>7.66</v>
      </c>
      <c r="J113" s="23" t="n">
        <v>3.18333333333333</v>
      </c>
      <c r="K113" s="23" t="n">
        <v>0.866666666666667</v>
      </c>
      <c r="L113" s="24" t="n">
        <v>22.54</v>
      </c>
      <c r="M113" s="24" t="n">
        <v>11.2266666666667</v>
      </c>
      <c r="N113" s="15" t="n">
        <f aca="false">A113</f>
        <v>110</v>
      </c>
      <c r="O113" s="25" t="n">
        <v>0.05</v>
      </c>
      <c r="P113" s="24" t="n">
        <v>27.85</v>
      </c>
      <c r="Q113" s="23" t="n">
        <v>0.183333333333333</v>
      </c>
      <c r="R113" s="24" t="n">
        <v>3.33333333333333</v>
      </c>
      <c r="S113" s="24" t="n">
        <v>314.813333333333</v>
      </c>
      <c r="T113" s="25" t="n">
        <v>0.0466666666666667</v>
      </c>
      <c r="U113" s="23" t="n">
        <v>0.223333333333333</v>
      </c>
      <c r="V113" s="60" t="s">
        <v>30</v>
      </c>
      <c r="W113" s="61" t="n">
        <v>1326</v>
      </c>
      <c r="X113" s="61" t="n">
        <v>663</v>
      </c>
      <c r="Y113" s="25" t="s">
        <v>31</v>
      </c>
      <c r="Z113" s="25" t="s">
        <v>31</v>
      </c>
      <c r="AA113" s="25" t="n">
        <v>0.05</v>
      </c>
      <c r="AB113" s="25" t="s">
        <v>31</v>
      </c>
      <c r="AC113" s="23" t="n">
        <v>5.11666666666667</v>
      </c>
    </row>
    <row r="114" s="7" customFormat="true" ht="11.25" hidden="false" customHeight="true" outlineLevel="0" collapsed="false">
      <c r="A114" s="47" t="n">
        <f aca="false">A113+1</f>
        <v>111</v>
      </c>
      <c r="B114" s="7" t="s">
        <v>144</v>
      </c>
      <c r="C114" s="23" t="n">
        <v>95.1366666666667</v>
      </c>
      <c r="D114" s="24" t="n">
        <v>13.8371202898551</v>
      </c>
      <c r="E114" s="24" t="n">
        <v>57.8945112927537</v>
      </c>
      <c r="F114" s="23" t="n">
        <v>1.13768115942029</v>
      </c>
      <c r="G114" s="62" t="n">
        <v>0.143333333333333</v>
      </c>
      <c r="H114" s="60" t="s">
        <v>30</v>
      </c>
      <c r="I114" s="17" t="n">
        <v>2.85333333333334</v>
      </c>
      <c r="J114" s="23" t="n">
        <v>2.2</v>
      </c>
      <c r="K114" s="23" t="n">
        <v>0.82</v>
      </c>
      <c r="L114" s="24" t="n">
        <v>44.8266666666667</v>
      </c>
      <c r="M114" s="24" t="n">
        <v>14.1366666666667</v>
      </c>
      <c r="N114" s="15" t="n">
        <f aca="false">A114</f>
        <v>111</v>
      </c>
      <c r="O114" s="25" t="n">
        <v>0.133333333333333</v>
      </c>
      <c r="P114" s="24" t="n">
        <v>13.3776666666667</v>
      </c>
      <c r="Q114" s="23" t="n">
        <v>0.453333333333333</v>
      </c>
      <c r="R114" s="24" t="n">
        <v>13.5223333333333</v>
      </c>
      <c r="S114" s="24" t="n">
        <v>424.896666666667</v>
      </c>
      <c r="T114" s="25" t="n">
        <v>0.04</v>
      </c>
      <c r="U114" s="23" t="n">
        <v>0.0903333333333333</v>
      </c>
      <c r="V114" s="60" t="s">
        <v>30</v>
      </c>
      <c r="W114" s="60"/>
      <c r="X114" s="60"/>
      <c r="Y114" s="25" t="n">
        <v>0.03</v>
      </c>
      <c r="Z114" s="25" t="n">
        <v>0.103333333333333</v>
      </c>
      <c r="AA114" s="25" t="s">
        <v>31</v>
      </c>
      <c r="AB114" s="25" t="n">
        <v>0.683333333333333</v>
      </c>
      <c r="AC114" s="23" t="n">
        <v>6.54333333333333</v>
      </c>
    </row>
    <row r="115" s="7" customFormat="true" ht="11.25" hidden="false" customHeight="true" outlineLevel="0" collapsed="false">
      <c r="A115" s="47" t="n">
        <f aca="false">A114+1</f>
        <v>112</v>
      </c>
      <c r="B115" s="7" t="s">
        <v>145</v>
      </c>
      <c r="C115" s="17" t="n">
        <v>94.5616666666667</v>
      </c>
      <c r="D115" s="15" t="n">
        <v>18.539790531377</v>
      </c>
      <c r="E115" s="15" t="n">
        <v>77.5704835832814</v>
      </c>
      <c r="F115" s="17" t="n">
        <v>0.414583333333333</v>
      </c>
      <c r="G115" s="22" t="s">
        <v>31</v>
      </c>
      <c r="H115" s="60" t="s">
        <v>30</v>
      </c>
      <c r="I115" s="17" t="n">
        <v>4.79341666666667</v>
      </c>
      <c r="J115" s="17" t="n">
        <v>1.03966666666667</v>
      </c>
      <c r="K115" s="17" t="n">
        <v>0.180666666666667</v>
      </c>
      <c r="L115" s="15" t="n">
        <v>7.82733333333333</v>
      </c>
      <c r="M115" s="15" t="n">
        <v>6.932</v>
      </c>
      <c r="N115" s="15" t="n">
        <f aca="false">A115</f>
        <v>112</v>
      </c>
      <c r="O115" s="18" t="n">
        <v>0.0653333333333333</v>
      </c>
      <c r="P115" s="15" t="n">
        <v>12.805</v>
      </c>
      <c r="Q115" s="17" t="n">
        <v>0.062</v>
      </c>
      <c r="R115" s="15" t="n">
        <v>1.80733333333333</v>
      </c>
      <c r="S115" s="15" t="n">
        <v>54.3526666666667</v>
      </c>
      <c r="T115" s="19" t="s">
        <v>31</v>
      </c>
      <c r="U115" s="17" t="n">
        <v>0.0933333333333333</v>
      </c>
      <c r="V115" s="60" t="s">
        <v>30</v>
      </c>
      <c r="W115" s="60"/>
      <c r="X115" s="60"/>
      <c r="Y115" s="18" t="n">
        <v>0.03</v>
      </c>
      <c r="Z115" s="19" t="s">
        <v>31</v>
      </c>
      <c r="AA115" s="19" t="s">
        <v>31</v>
      </c>
      <c r="AB115" s="19" t="s">
        <v>31</v>
      </c>
      <c r="AC115" s="17" t="n">
        <v>5.56666666666667</v>
      </c>
    </row>
    <row r="116" s="7" customFormat="true" ht="11.25" hidden="false" customHeight="true" outlineLevel="0" collapsed="false">
      <c r="A116" s="47" t="n">
        <f aca="false">A115+1</f>
        <v>113</v>
      </c>
      <c r="B116" s="7" t="s">
        <v>146</v>
      </c>
      <c r="C116" s="23" t="n">
        <v>94.8366666666667</v>
      </c>
      <c r="D116" s="24" t="n">
        <v>16.9789188405797</v>
      </c>
      <c r="E116" s="24" t="n">
        <v>71.0397964289856</v>
      </c>
      <c r="F116" s="23" t="n">
        <v>0.699275362318841</v>
      </c>
      <c r="G116" s="62" t="n">
        <v>0.06</v>
      </c>
      <c r="H116" s="60" t="s">
        <v>30</v>
      </c>
      <c r="I116" s="17" t="n">
        <v>4.13739130434783</v>
      </c>
      <c r="J116" s="23" t="n">
        <v>1.28</v>
      </c>
      <c r="K116" s="23" t="n">
        <v>0.266666666666667</v>
      </c>
      <c r="L116" s="24" t="n">
        <v>11.5066666666667</v>
      </c>
      <c r="M116" s="24" t="n">
        <v>7.22666666666667</v>
      </c>
      <c r="N116" s="15" t="n">
        <f aca="false">A116</f>
        <v>113</v>
      </c>
      <c r="O116" s="25" t="n">
        <v>0.08</v>
      </c>
      <c r="P116" s="24" t="n">
        <v>17.7433333333333</v>
      </c>
      <c r="Q116" s="23" t="n">
        <v>0.17</v>
      </c>
      <c r="R116" s="24" t="s">
        <v>31</v>
      </c>
      <c r="S116" s="24" t="n">
        <v>125.99</v>
      </c>
      <c r="T116" s="25" t="n">
        <v>0.03</v>
      </c>
      <c r="U116" s="23" t="n">
        <v>0.103333333333333</v>
      </c>
      <c r="V116" s="60" t="s">
        <v>30</v>
      </c>
      <c r="W116" s="60" t="s">
        <v>40</v>
      </c>
      <c r="X116" s="60" t="s">
        <v>40</v>
      </c>
      <c r="Y116" s="25" t="s">
        <v>31</v>
      </c>
      <c r="Z116" s="25" t="s">
        <v>31</v>
      </c>
      <c r="AA116" s="25" t="s">
        <v>31</v>
      </c>
      <c r="AB116" s="25" t="s">
        <v>31</v>
      </c>
      <c r="AC116" s="23" t="n">
        <v>10.6133333333333</v>
      </c>
    </row>
    <row r="117" s="7" customFormat="true" ht="11.25" hidden="false" customHeight="true" outlineLevel="0" collapsed="false">
      <c r="A117" s="47" t="n">
        <f aca="false">A116+1</f>
        <v>114</v>
      </c>
      <c r="B117" s="7" t="s">
        <v>147</v>
      </c>
      <c r="C117" s="23" t="n">
        <v>10.63</v>
      </c>
      <c r="D117" s="24" t="n">
        <v>309.070746804476</v>
      </c>
      <c r="E117" s="24" t="n">
        <v>1293.15200462993</v>
      </c>
      <c r="F117" s="23" t="n">
        <v>20.875</v>
      </c>
      <c r="G117" s="23" t="n">
        <v>10.3866666666667</v>
      </c>
      <c r="H117" s="60" t="s">
        <v>30</v>
      </c>
      <c r="I117" s="17" t="n">
        <v>47.955</v>
      </c>
      <c r="J117" s="23" t="n">
        <v>37.29</v>
      </c>
      <c r="K117" s="23" t="n">
        <v>10.1533333333333</v>
      </c>
      <c r="L117" s="24" t="n">
        <v>783.813666666667</v>
      </c>
      <c r="M117" s="24" t="n">
        <v>392.788333333333</v>
      </c>
      <c r="N117" s="15" t="n">
        <f aca="false">A117</f>
        <v>114</v>
      </c>
      <c r="O117" s="25" t="n">
        <v>10.4796666666667</v>
      </c>
      <c r="P117" s="24" t="n">
        <v>388.063666666667</v>
      </c>
      <c r="Q117" s="23" t="n">
        <v>81.4313333333333</v>
      </c>
      <c r="R117" s="24" t="n">
        <v>18.2553333333333</v>
      </c>
      <c r="S117" s="24" t="n">
        <v>3222.76566666667</v>
      </c>
      <c r="T117" s="25" t="n">
        <v>4.09333333333333</v>
      </c>
      <c r="U117" s="23" t="n">
        <v>4.70066666666667</v>
      </c>
      <c r="V117" s="60" t="s">
        <v>30</v>
      </c>
      <c r="W117" s="60"/>
      <c r="X117" s="60"/>
      <c r="Y117" s="25" t="n">
        <v>0.0966666666666667</v>
      </c>
      <c r="Z117" s="25" t="n">
        <v>0.113333333333333</v>
      </c>
      <c r="AA117" s="25" t="n">
        <v>0.0933333333333333</v>
      </c>
      <c r="AB117" s="25" t="s">
        <v>31</v>
      </c>
      <c r="AC117" s="23" t="n">
        <v>40.7733333333333</v>
      </c>
    </row>
    <row r="118" s="7" customFormat="true" ht="11.25" hidden="false" customHeight="true" outlineLevel="0" collapsed="false">
      <c r="A118" s="47" t="n">
        <f aca="false">A117+1</f>
        <v>115</v>
      </c>
      <c r="B118" s="7" t="s">
        <v>148</v>
      </c>
      <c r="C118" s="23" t="n">
        <v>90.9</v>
      </c>
      <c r="D118" s="24" t="n">
        <v>27.0566971014493</v>
      </c>
      <c r="E118" s="24" t="n">
        <v>113.205220672464</v>
      </c>
      <c r="F118" s="23" t="n">
        <v>2.8731884057971</v>
      </c>
      <c r="G118" s="23" t="n">
        <v>0.546666666666667</v>
      </c>
      <c r="H118" s="60" t="s">
        <v>30</v>
      </c>
      <c r="I118" s="17" t="n">
        <v>4.33347826086956</v>
      </c>
      <c r="J118" s="23" t="n">
        <v>3.12</v>
      </c>
      <c r="K118" s="23" t="n">
        <v>1.34666666666667</v>
      </c>
      <c r="L118" s="24" t="n">
        <v>130.866</v>
      </c>
      <c r="M118" s="24" t="n">
        <v>34.6566666666667</v>
      </c>
      <c r="N118" s="15" t="n">
        <f aca="false">A118</f>
        <v>115</v>
      </c>
      <c r="O118" s="25" t="n">
        <v>1.01666666666667</v>
      </c>
      <c r="P118" s="24" t="n">
        <v>48.667</v>
      </c>
      <c r="Q118" s="23" t="n">
        <v>0.453666666666667</v>
      </c>
      <c r="R118" s="24" t="n">
        <v>6.171</v>
      </c>
      <c r="S118" s="24" t="n">
        <v>403.446666666667</v>
      </c>
      <c r="T118" s="25" t="n">
        <v>0.06</v>
      </c>
      <c r="U118" s="23" t="n">
        <v>0.396666666666667</v>
      </c>
      <c r="V118" s="60" t="s">
        <v>30</v>
      </c>
      <c r="W118" s="54" t="n">
        <v>496</v>
      </c>
      <c r="X118" s="61" t="n">
        <v>248</v>
      </c>
      <c r="Y118" s="25" t="n">
        <v>0.2</v>
      </c>
      <c r="Z118" s="25" t="n">
        <v>0.31</v>
      </c>
      <c r="AA118" s="25" t="n">
        <v>0.0633333333333333</v>
      </c>
      <c r="AB118" s="25" t="n">
        <v>2.29</v>
      </c>
      <c r="AC118" s="23" t="n">
        <v>96.6833333333333</v>
      </c>
    </row>
    <row r="119" s="7" customFormat="true" ht="11.25" hidden="false" customHeight="true" outlineLevel="0" collapsed="false">
      <c r="A119" s="47" t="n">
        <f aca="false">A118+1</f>
        <v>116</v>
      </c>
      <c r="B119" s="7" t="s">
        <v>149</v>
      </c>
      <c r="C119" s="17" t="n">
        <v>81.5273333333333</v>
      </c>
      <c r="D119" s="15" t="n">
        <v>90.3448154261112</v>
      </c>
      <c r="E119" s="15" t="n">
        <v>378.002707742849</v>
      </c>
      <c r="F119" s="17" t="n">
        <v>1.66666666666667</v>
      </c>
      <c r="G119" s="17" t="n">
        <v>6.594</v>
      </c>
      <c r="H119" s="60" t="s">
        <v>30</v>
      </c>
      <c r="I119" s="17" t="n">
        <v>8.70766666666667</v>
      </c>
      <c r="J119" s="17" t="n">
        <v>5.73633333333333</v>
      </c>
      <c r="K119" s="17" t="n">
        <v>1.50433333333333</v>
      </c>
      <c r="L119" s="33" t="n">
        <v>177.332333333333</v>
      </c>
      <c r="M119" s="33" t="n">
        <v>26.2046666666667</v>
      </c>
      <c r="N119" s="15" t="n">
        <f aca="false">A119</f>
        <v>116</v>
      </c>
      <c r="O119" s="32" t="n">
        <v>0.123333333333333</v>
      </c>
      <c r="P119" s="33" t="n">
        <v>33.4066666666667</v>
      </c>
      <c r="Q119" s="45" t="n">
        <v>0.495333333333333</v>
      </c>
      <c r="R119" s="33" t="n">
        <v>11.4466666666667</v>
      </c>
      <c r="S119" s="33" t="n">
        <v>314.889</v>
      </c>
      <c r="T119" s="32" t="n">
        <v>0.0203333333333333</v>
      </c>
      <c r="U119" s="45" t="n">
        <v>0.193666666666667</v>
      </c>
      <c r="V119" s="60" t="s">
        <v>30</v>
      </c>
      <c r="W119" s="54" t="n">
        <v>384</v>
      </c>
      <c r="X119" s="61" t="n">
        <v>192</v>
      </c>
      <c r="Y119" s="19" t="s">
        <v>31</v>
      </c>
      <c r="Z119" s="18" t="n">
        <v>0.05</v>
      </c>
      <c r="AA119" s="18" t="n">
        <v>0.07</v>
      </c>
      <c r="AB119" s="19" t="s">
        <v>31</v>
      </c>
      <c r="AC119" s="17" t="n">
        <v>76.9433333333333</v>
      </c>
    </row>
    <row r="120" s="7" customFormat="true" ht="11.25" hidden="false" customHeight="true" outlineLevel="0" collapsed="false">
      <c r="A120" s="47" t="n">
        <f aca="false">A119+1</f>
        <v>117</v>
      </c>
      <c r="B120" s="7" t="s">
        <v>150</v>
      </c>
      <c r="C120" s="23" t="n">
        <v>92.77</v>
      </c>
      <c r="D120" s="24" t="n">
        <v>22.5633492753623</v>
      </c>
      <c r="E120" s="24" t="n">
        <v>94.4050533681158</v>
      </c>
      <c r="F120" s="23" t="n">
        <v>1.90579710144928</v>
      </c>
      <c r="G120" s="62" t="n">
        <v>0.213333333333333</v>
      </c>
      <c r="H120" s="60" t="s">
        <v>30</v>
      </c>
      <c r="I120" s="17" t="n">
        <v>4.51753623188406</v>
      </c>
      <c r="J120" s="23" t="n">
        <v>2.35</v>
      </c>
      <c r="K120" s="23" t="n">
        <v>0.593333333333333</v>
      </c>
      <c r="L120" s="24" t="n">
        <v>17.82</v>
      </c>
      <c r="M120" s="24" t="n">
        <v>11.9933333333333</v>
      </c>
      <c r="N120" s="15" t="n">
        <f aca="false">A120</f>
        <v>117</v>
      </c>
      <c r="O120" s="25" t="n">
        <v>0.16</v>
      </c>
      <c r="P120" s="24" t="n">
        <v>57.08</v>
      </c>
      <c r="Q120" s="23" t="n">
        <v>0.533333333333333</v>
      </c>
      <c r="R120" s="24" t="n">
        <v>3.43666666666667</v>
      </c>
      <c r="S120" s="24" t="n">
        <v>256.013333333333</v>
      </c>
      <c r="T120" s="25" t="n">
        <v>0.03</v>
      </c>
      <c r="U120" s="23" t="n">
        <v>0.313333333333333</v>
      </c>
      <c r="V120" s="60" t="s">
        <v>30</v>
      </c>
      <c r="W120" s="24" t="n">
        <v>2</v>
      </c>
      <c r="X120" s="60" t="n">
        <v>1</v>
      </c>
      <c r="Y120" s="25" t="n">
        <v>0.03</v>
      </c>
      <c r="Z120" s="25" t="n">
        <v>0.0933333333333333</v>
      </c>
      <c r="AA120" s="25" t="n">
        <v>0.1</v>
      </c>
      <c r="AB120" s="25" t="s">
        <v>31</v>
      </c>
      <c r="AC120" s="23" t="n">
        <v>36.05</v>
      </c>
    </row>
    <row r="121" s="7" customFormat="true" ht="11.25" hidden="false" customHeight="true" outlineLevel="0" collapsed="false">
      <c r="A121" s="47" t="n">
        <f aca="false">A120+1</f>
        <v>118</v>
      </c>
      <c r="B121" s="7" t="s">
        <v>151</v>
      </c>
      <c r="C121" s="17" t="n">
        <v>94.3383333333333</v>
      </c>
      <c r="D121" s="15" t="n">
        <v>19.1141406147282</v>
      </c>
      <c r="E121" s="15" t="n">
        <v>79.9735643320227</v>
      </c>
      <c r="F121" s="17" t="n">
        <v>1.23958333333333</v>
      </c>
      <c r="G121" s="22" t="n">
        <v>0.269333333333333</v>
      </c>
      <c r="H121" s="60" t="s">
        <v>30</v>
      </c>
      <c r="I121" s="17" t="n">
        <v>3.87541666666668</v>
      </c>
      <c r="J121" s="17" t="n">
        <v>2.13033333333333</v>
      </c>
      <c r="K121" s="17" t="n">
        <v>0.277333333333333</v>
      </c>
      <c r="L121" s="15" t="n">
        <v>16.1443333333333</v>
      </c>
      <c r="M121" s="15" t="n">
        <v>5.44466666666667</v>
      </c>
      <c r="N121" s="15" t="n">
        <f aca="false">A121</f>
        <v>118</v>
      </c>
      <c r="O121" s="18" t="n">
        <v>0.102</v>
      </c>
      <c r="P121" s="15" t="n">
        <v>25.4316666666667</v>
      </c>
      <c r="Q121" s="17" t="n">
        <v>0.130333333333333</v>
      </c>
      <c r="R121" s="33" t="n">
        <v>1.78766666666667</v>
      </c>
      <c r="S121" s="15" t="n">
        <v>80.492</v>
      </c>
      <c r="T121" s="19" t="s">
        <v>31</v>
      </c>
      <c r="U121" s="17" t="n">
        <v>0.259</v>
      </c>
      <c r="V121" s="60" t="s">
        <v>30</v>
      </c>
      <c r="W121" s="60"/>
      <c r="X121" s="60"/>
      <c r="Y121" s="18" t="n">
        <v>0.0366666666666667</v>
      </c>
      <c r="Z121" s="19" t="s">
        <v>31</v>
      </c>
      <c r="AA121" s="19" t="s">
        <v>31</v>
      </c>
      <c r="AB121" s="19" t="s">
        <v>31</v>
      </c>
      <c r="AC121" s="17" t="n">
        <v>23.6966666666667</v>
      </c>
    </row>
    <row r="122" s="7" customFormat="true" ht="11.25" hidden="false" customHeight="true" outlineLevel="0" collapsed="false">
      <c r="A122" s="47" t="n">
        <f aca="false">A121+1</f>
        <v>119</v>
      </c>
      <c r="B122" s="7" t="s">
        <v>152</v>
      </c>
      <c r="C122" s="23" t="n">
        <v>94.03</v>
      </c>
      <c r="D122" s="24" t="n">
        <v>16.0956942028985</v>
      </c>
      <c r="E122" s="24" t="n">
        <v>67.3443845449274</v>
      </c>
      <c r="F122" s="23" t="n">
        <v>1.9963768115942</v>
      </c>
      <c r="G122" s="62" t="n">
        <v>0.243333333333333</v>
      </c>
      <c r="H122" s="60" t="s">
        <v>30</v>
      </c>
      <c r="I122" s="17" t="n">
        <v>2.5736231884058</v>
      </c>
      <c r="J122" s="23" t="n">
        <v>2.1</v>
      </c>
      <c r="K122" s="23" t="n">
        <v>1.15666666666667</v>
      </c>
      <c r="L122" s="24" t="n">
        <v>97.5066666666667</v>
      </c>
      <c r="M122" s="24" t="n">
        <v>81.6433333333333</v>
      </c>
      <c r="N122" s="15" t="n">
        <f aca="false">A122</f>
        <v>119</v>
      </c>
      <c r="O122" s="25" t="n">
        <v>0.71</v>
      </c>
      <c r="P122" s="24" t="n">
        <v>25.4333333333333</v>
      </c>
      <c r="Q122" s="23" t="n">
        <v>0.357333333333333</v>
      </c>
      <c r="R122" s="24" t="n">
        <v>17.0948333333333</v>
      </c>
      <c r="S122" s="24" t="n">
        <v>336.006666666667</v>
      </c>
      <c r="T122" s="25" t="n">
        <v>0.06</v>
      </c>
      <c r="U122" s="23" t="n">
        <v>0.273333333333333</v>
      </c>
      <c r="V122" s="60" t="s">
        <v>30</v>
      </c>
      <c r="W122" s="61" t="n">
        <v>484</v>
      </c>
      <c r="X122" s="61" t="n">
        <v>242</v>
      </c>
      <c r="Y122" s="25" t="n">
        <v>0.0966666666666667</v>
      </c>
      <c r="Z122" s="25" t="n">
        <v>0.206666666666667</v>
      </c>
      <c r="AA122" s="25" t="n">
        <v>0.06</v>
      </c>
      <c r="AB122" s="25" t="s">
        <v>31</v>
      </c>
      <c r="AC122" s="23" t="n">
        <v>2.42</v>
      </c>
    </row>
    <row r="123" s="7" customFormat="true" ht="11.25" hidden="false" customHeight="true" outlineLevel="0" collapsed="false">
      <c r="A123" s="47" t="n">
        <f aca="false">A122+1</f>
        <v>120</v>
      </c>
      <c r="B123" s="7" t="s">
        <v>153</v>
      </c>
      <c r="C123" s="17" t="n">
        <v>86.573</v>
      </c>
      <c r="D123" s="15" t="n">
        <v>67.253651750664</v>
      </c>
      <c r="E123" s="15" t="n">
        <v>281.389278924778</v>
      </c>
      <c r="F123" s="17" t="n">
        <v>2.71875</v>
      </c>
      <c r="G123" s="17" t="n">
        <v>5.43466666666667</v>
      </c>
      <c r="H123" s="60" t="s">
        <v>30</v>
      </c>
      <c r="I123" s="17" t="n">
        <v>4.23858333333334</v>
      </c>
      <c r="J123" s="17" t="n">
        <v>2.51833333333333</v>
      </c>
      <c r="K123" s="17" t="n">
        <v>1.035</v>
      </c>
      <c r="L123" s="33" t="n">
        <v>112.382333333333</v>
      </c>
      <c r="M123" s="33" t="n">
        <v>122.712333333333</v>
      </c>
      <c r="N123" s="15" t="n">
        <f aca="false">A123</f>
        <v>120</v>
      </c>
      <c r="O123" s="32" t="n">
        <v>0.613333333333333</v>
      </c>
      <c r="P123" s="33" t="n">
        <v>33.5056666666667</v>
      </c>
      <c r="Q123" s="45" t="n">
        <v>0.649333333333333</v>
      </c>
      <c r="R123" s="33" t="n">
        <v>47.0243333333333</v>
      </c>
      <c r="S123" s="33" t="n">
        <v>149.225666666667</v>
      </c>
      <c r="T123" s="32" t="n">
        <v>0.0366666666666667</v>
      </c>
      <c r="U123" s="17" t="n">
        <v>0.592666666666667</v>
      </c>
      <c r="V123" s="60" t="s">
        <v>30</v>
      </c>
      <c r="W123" s="60" t="n">
        <v>623.833333333333</v>
      </c>
      <c r="X123" s="15" t="n">
        <v>311.916666666667</v>
      </c>
      <c r="Y123" s="18" t="n">
        <v>0.0833333333333333</v>
      </c>
      <c r="Z123" s="18" t="n">
        <v>0.126666666666667</v>
      </c>
      <c r="AA123" s="18" t="n">
        <v>0.133333333333333</v>
      </c>
      <c r="AB123" s="25" t="s">
        <v>31</v>
      </c>
      <c r="AC123" s="17" t="n">
        <v>5.26666666666667</v>
      </c>
    </row>
    <row r="124" s="7" customFormat="true" ht="11.25" hidden="false" customHeight="true" outlineLevel="0" collapsed="false">
      <c r="A124" s="47" t="n">
        <f aca="false">A123+1</f>
        <v>121</v>
      </c>
      <c r="B124" s="7" t="s">
        <v>154</v>
      </c>
      <c r="C124" s="27" t="n">
        <v>9.38666666666667</v>
      </c>
      <c r="D124" s="21" t="n">
        <v>360.869698550725</v>
      </c>
      <c r="E124" s="24" t="n">
        <v>1509.87881873623</v>
      </c>
      <c r="F124" s="23" t="n">
        <v>1.55434782608696</v>
      </c>
      <c r="G124" s="27" t="n">
        <v>0.276666666666667</v>
      </c>
      <c r="H124" s="60" t="s">
        <v>30</v>
      </c>
      <c r="I124" s="17" t="n">
        <v>87.8989855072464</v>
      </c>
      <c r="J124" s="27" t="n">
        <v>6.39</v>
      </c>
      <c r="K124" s="27" t="n">
        <v>0.883333333333333</v>
      </c>
      <c r="L124" s="21" t="n">
        <v>64.8733333333333</v>
      </c>
      <c r="M124" s="21" t="n">
        <v>37</v>
      </c>
      <c r="N124" s="15" t="n">
        <f aca="false">A124</f>
        <v>121</v>
      </c>
      <c r="O124" s="28" t="s">
        <v>31</v>
      </c>
      <c r="P124" s="21" t="n">
        <v>41.61</v>
      </c>
      <c r="Q124" s="27" t="n">
        <v>1.09333333333333</v>
      </c>
      <c r="R124" s="21" t="n">
        <v>1.02333333333333</v>
      </c>
      <c r="S124" s="21" t="n">
        <v>340.13</v>
      </c>
      <c r="T124" s="28" t="n">
        <v>0.08</v>
      </c>
      <c r="U124" s="27" t="n">
        <v>0.393333333333333</v>
      </c>
      <c r="V124" s="60" t="s">
        <v>30</v>
      </c>
      <c r="W124" s="60"/>
      <c r="X124" s="60"/>
      <c r="Y124" s="28" t="n">
        <v>0.136666666666667</v>
      </c>
      <c r="Z124" s="28" t="s">
        <v>31</v>
      </c>
      <c r="AA124" s="28" t="n">
        <v>0.04</v>
      </c>
      <c r="AB124" s="28" t="s">
        <v>31</v>
      </c>
      <c r="AC124" s="27" t="s">
        <v>31</v>
      </c>
    </row>
    <row r="125" s="7" customFormat="true" ht="11.25" hidden="false" customHeight="true" outlineLevel="0" collapsed="false">
      <c r="A125" s="47" t="n">
        <f aca="false">A124+1</f>
        <v>122</v>
      </c>
      <c r="B125" s="7" t="s">
        <v>155</v>
      </c>
      <c r="C125" s="17" t="n">
        <v>8.34</v>
      </c>
      <c r="D125" s="15" t="n">
        <v>365.268975</v>
      </c>
      <c r="E125" s="15" t="n">
        <v>1528.2853914</v>
      </c>
      <c r="F125" s="17" t="n">
        <v>1.22916666666667</v>
      </c>
      <c r="G125" s="22" t="n">
        <v>0.286666666666667</v>
      </c>
      <c r="H125" s="60" t="s">
        <v>30</v>
      </c>
      <c r="I125" s="17" t="n">
        <v>89.1941666666667</v>
      </c>
      <c r="J125" s="17" t="n">
        <v>6.54</v>
      </c>
      <c r="K125" s="17" t="n">
        <v>0.95</v>
      </c>
      <c r="L125" s="15" t="n">
        <v>75.5273333333333</v>
      </c>
      <c r="M125" s="15" t="n">
        <v>40.0126666666667</v>
      </c>
      <c r="N125" s="15" t="n">
        <f aca="false">A125</f>
        <v>122</v>
      </c>
      <c r="O125" s="18" t="n">
        <v>0.366333333333333</v>
      </c>
      <c r="P125" s="15" t="n">
        <v>38.626</v>
      </c>
      <c r="Q125" s="17" t="n">
        <v>1.19366666666667</v>
      </c>
      <c r="R125" s="15" t="n">
        <v>10.31</v>
      </c>
      <c r="S125" s="15" t="n">
        <v>327.735</v>
      </c>
      <c r="T125" s="19" t="s">
        <v>31</v>
      </c>
      <c r="U125" s="17" t="n">
        <v>0.36</v>
      </c>
      <c r="V125" s="60" t="s">
        <v>30</v>
      </c>
      <c r="W125" s="60"/>
      <c r="X125" s="60"/>
      <c r="Y125" s="19" t="s">
        <v>31</v>
      </c>
      <c r="Z125" s="19" t="s">
        <v>31</v>
      </c>
      <c r="AA125" s="18" t="n">
        <v>0.806666666666667</v>
      </c>
      <c r="AB125" s="19" t="s">
        <v>31</v>
      </c>
      <c r="AC125" s="52" t="s">
        <v>31</v>
      </c>
    </row>
    <row r="126" s="42" customFormat="true" ht="11.25" hidden="false" customHeight="true" outlineLevel="0" collapsed="false">
      <c r="A126" s="47" t="n">
        <f aca="false">A125+1</f>
        <v>123</v>
      </c>
      <c r="B126" s="66" t="s">
        <v>156</v>
      </c>
      <c r="C126" s="46" t="n">
        <v>9.801</v>
      </c>
      <c r="D126" s="37" t="n">
        <v>360.179774879932</v>
      </c>
      <c r="E126" s="37" t="n">
        <v>1506.99217809764</v>
      </c>
      <c r="F126" s="36" t="n">
        <v>1.61666666666667</v>
      </c>
      <c r="G126" s="46" t="n">
        <v>0.469</v>
      </c>
      <c r="H126" s="47" t="s">
        <v>30</v>
      </c>
      <c r="I126" s="36" t="n">
        <v>87.2853333333333</v>
      </c>
      <c r="J126" s="46" t="n">
        <v>4.24</v>
      </c>
      <c r="K126" s="46" t="n">
        <v>0.828</v>
      </c>
      <c r="L126" s="47" t="n">
        <v>41.3956666666667</v>
      </c>
      <c r="M126" s="47" t="n">
        <v>27.4866666666667</v>
      </c>
      <c r="N126" s="15" t="n">
        <f aca="false">A126</f>
        <v>123</v>
      </c>
      <c r="O126" s="48" t="n">
        <v>0.162666666666667</v>
      </c>
      <c r="P126" s="47" t="n">
        <v>32.6396666666667</v>
      </c>
      <c r="Q126" s="46" t="n">
        <v>1.433</v>
      </c>
      <c r="R126" s="47" t="n">
        <v>3.60766666666667</v>
      </c>
      <c r="S126" s="47" t="n">
        <v>337.764333333333</v>
      </c>
      <c r="T126" s="48" t="n">
        <v>0.0696666666666667</v>
      </c>
      <c r="U126" s="46" t="n">
        <v>0.337</v>
      </c>
      <c r="V126" s="47" t="s">
        <v>30</v>
      </c>
      <c r="W126" s="47"/>
      <c r="X126" s="47"/>
      <c r="Y126" s="48" t="n">
        <v>0.0933333333333333</v>
      </c>
      <c r="Z126" s="50" t="s">
        <v>31</v>
      </c>
      <c r="AA126" s="50" t="s">
        <v>31</v>
      </c>
      <c r="AB126" s="50" t="s">
        <v>31</v>
      </c>
      <c r="AC126" s="46" t="s">
        <v>31</v>
      </c>
    </row>
    <row r="127" s="7" customFormat="true" ht="11.25" hidden="false" customHeight="true" outlineLevel="0" collapsed="false">
      <c r="A127" s="47" t="n">
        <f aca="false">A126+1</f>
        <v>124</v>
      </c>
      <c r="B127" s="7" t="s">
        <v>157</v>
      </c>
      <c r="C127" s="17" t="n">
        <v>17.7666666666667</v>
      </c>
      <c r="D127" s="15" t="n">
        <v>330.850558333333</v>
      </c>
      <c r="E127" s="15" t="n">
        <v>1384.27873606667</v>
      </c>
      <c r="F127" s="17" t="n">
        <v>0.520833333333333</v>
      </c>
      <c r="G127" s="22" t="n">
        <v>0.283333333333333</v>
      </c>
      <c r="H127" s="60" t="s">
        <v>30</v>
      </c>
      <c r="I127" s="17" t="n">
        <v>81.1491666666667</v>
      </c>
      <c r="J127" s="17" t="n">
        <v>0.646666666666667</v>
      </c>
      <c r="K127" s="17" t="n">
        <v>0.28</v>
      </c>
      <c r="L127" s="15" t="n">
        <v>11.889</v>
      </c>
      <c r="M127" s="15" t="n">
        <v>3.017</v>
      </c>
      <c r="N127" s="15" t="n">
        <f aca="false">A127</f>
        <v>124</v>
      </c>
      <c r="O127" s="19" t="s">
        <v>31</v>
      </c>
      <c r="P127" s="15" t="n">
        <v>60.385</v>
      </c>
      <c r="Q127" s="17" t="n">
        <v>0.107</v>
      </c>
      <c r="R127" s="15" t="n">
        <v>2.449</v>
      </c>
      <c r="S127" s="15" t="n">
        <v>48.127</v>
      </c>
      <c r="T127" s="19" t="s">
        <v>31</v>
      </c>
      <c r="U127" s="31" t="s">
        <v>31</v>
      </c>
      <c r="V127" s="60" t="s">
        <v>30</v>
      </c>
      <c r="W127" s="60"/>
      <c r="X127" s="60"/>
      <c r="Y127" s="18" t="n">
        <v>0.03</v>
      </c>
      <c r="Z127" s="18" t="s">
        <v>31</v>
      </c>
      <c r="AA127" s="18" t="s">
        <v>31</v>
      </c>
      <c r="AB127" s="18" t="s">
        <v>31</v>
      </c>
      <c r="AC127" s="17" t="s">
        <v>31</v>
      </c>
    </row>
    <row r="128" s="7" customFormat="true" ht="11.25" hidden="false" customHeight="true" outlineLevel="0" collapsed="false">
      <c r="A128" s="47" t="n">
        <f aca="false">A127+1</f>
        <v>125</v>
      </c>
      <c r="B128" s="7" t="s">
        <v>158</v>
      </c>
      <c r="C128" s="17" t="n">
        <v>87.4813333333333</v>
      </c>
      <c r="D128" s="15" t="n">
        <v>38.7232363754113</v>
      </c>
      <c r="E128" s="15" t="n">
        <v>162.018020994721</v>
      </c>
      <c r="F128" s="17" t="n">
        <v>4.16666666666667</v>
      </c>
      <c r="G128" s="22" t="n">
        <v>0.102666666666667</v>
      </c>
      <c r="H128" s="15" t="s">
        <v>30</v>
      </c>
      <c r="I128" s="17" t="n">
        <v>7.75833333333333</v>
      </c>
      <c r="J128" s="17" t="n">
        <v>1.966</v>
      </c>
      <c r="K128" s="17" t="n">
        <v>0.491</v>
      </c>
      <c r="L128" s="15" t="n">
        <v>14.4826666666667</v>
      </c>
      <c r="M128" s="15" t="n">
        <v>25.126</v>
      </c>
      <c r="N128" s="15" t="n">
        <f aca="false">A128</f>
        <v>125</v>
      </c>
      <c r="O128" s="18" t="n">
        <v>0.187</v>
      </c>
      <c r="P128" s="33" t="n">
        <v>74.7523333333333</v>
      </c>
      <c r="Q128" s="17" t="n">
        <v>0.820333333333334</v>
      </c>
      <c r="R128" s="33" t="n">
        <v>1.793</v>
      </c>
      <c r="S128" s="15" t="n">
        <v>189.215333333333</v>
      </c>
      <c r="T128" s="18" t="n">
        <v>0.172333333333333</v>
      </c>
      <c r="U128" s="17" t="n">
        <v>0.571333333333333</v>
      </c>
      <c r="V128" s="15" t="s">
        <v>30</v>
      </c>
      <c r="W128" s="15"/>
      <c r="X128" s="15"/>
      <c r="Y128" s="19" t="s">
        <v>31</v>
      </c>
      <c r="Z128" s="18" t="n">
        <v>0.0366666666666667</v>
      </c>
      <c r="AA128" s="18" t="n">
        <v>0.146666666666667</v>
      </c>
      <c r="AB128" s="19" t="s">
        <v>31</v>
      </c>
      <c r="AC128" s="17" t="n">
        <v>12</v>
      </c>
    </row>
    <row r="129" s="7" customFormat="true" ht="11.25" hidden="false" customHeight="true" outlineLevel="0" collapsed="false">
      <c r="A129" s="47" t="n">
        <f aca="false">A128+1</f>
        <v>126</v>
      </c>
      <c r="B129" s="7" t="s">
        <v>159</v>
      </c>
      <c r="C129" s="23" t="n">
        <v>73.3133333333333</v>
      </c>
      <c r="D129" s="24" t="n">
        <v>96.699831884058</v>
      </c>
      <c r="E129" s="24" t="n">
        <v>404.592096602899</v>
      </c>
      <c r="F129" s="23" t="n">
        <v>2.05072463768116</v>
      </c>
      <c r="G129" s="62" t="n">
        <v>0.213333333333333</v>
      </c>
      <c r="H129" s="60" t="s">
        <v>30</v>
      </c>
      <c r="I129" s="17" t="n">
        <v>23.2326086956522</v>
      </c>
      <c r="J129" s="23" t="n">
        <v>1.65333333333333</v>
      </c>
      <c r="K129" s="23" t="n">
        <v>1.19</v>
      </c>
      <c r="L129" s="24" t="n">
        <v>11.7966666666667</v>
      </c>
      <c r="M129" s="24" t="n">
        <v>28.7633333333333</v>
      </c>
      <c r="N129" s="15" t="n">
        <f aca="false">A129</f>
        <v>126</v>
      </c>
      <c r="O129" s="25" t="n">
        <v>0.153333333333333</v>
      </c>
      <c r="P129" s="24" t="n">
        <v>64.7233333333333</v>
      </c>
      <c r="Q129" s="23" t="n">
        <v>0.36</v>
      </c>
      <c r="R129" s="24" t="s">
        <v>31</v>
      </c>
      <c r="S129" s="24" t="n">
        <v>567.743333333333</v>
      </c>
      <c r="T129" s="25" t="n">
        <v>0.17</v>
      </c>
      <c r="U129" s="23" t="n">
        <v>0.3</v>
      </c>
      <c r="V129" s="60" t="s">
        <v>30</v>
      </c>
      <c r="W129" s="60"/>
      <c r="X129" s="60"/>
      <c r="Y129" s="25" t="n">
        <v>0.08</v>
      </c>
      <c r="Z129" s="25" t="s">
        <v>31</v>
      </c>
      <c r="AA129" s="25" t="n">
        <v>0.106666666666667</v>
      </c>
      <c r="AB129" s="25" t="s">
        <v>31</v>
      </c>
      <c r="AC129" s="23" t="n">
        <v>5.62333333333333</v>
      </c>
    </row>
    <row r="130" s="7" customFormat="true" ht="11.25" hidden="false" customHeight="true" outlineLevel="0" collapsed="false">
      <c r="A130" s="47" t="n">
        <f aca="false">A129+1</f>
        <v>127</v>
      </c>
      <c r="B130" s="7" t="s">
        <v>160</v>
      </c>
      <c r="C130" s="27" t="n">
        <v>91.63</v>
      </c>
      <c r="D130" s="21" t="n">
        <v>27.3651434782609</v>
      </c>
      <c r="E130" s="24" t="n">
        <v>114.495760313043</v>
      </c>
      <c r="F130" s="23" t="n">
        <v>1.40217391304348</v>
      </c>
      <c r="G130" s="62" t="n">
        <v>0.22</v>
      </c>
      <c r="H130" s="60" t="s">
        <v>30</v>
      </c>
      <c r="I130" s="17" t="n">
        <v>6.19115942028986</v>
      </c>
      <c r="J130" s="23" t="n">
        <v>4.82666666666667</v>
      </c>
      <c r="K130" s="23" t="n">
        <v>0.556666666666667</v>
      </c>
      <c r="L130" s="24" t="n">
        <v>19.97</v>
      </c>
      <c r="M130" s="24" t="n">
        <v>20.6266666666667</v>
      </c>
      <c r="N130" s="15" t="n">
        <f aca="false">A130</f>
        <v>127</v>
      </c>
      <c r="O130" s="25" t="n">
        <v>0.14</v>
      </c>
      <c r="P130" s="24" t="n">
        <v>29.02</v>
      </c>
      <c r="Q130" s="23" t="n">
        <v>0.336666666666667</v>
      </c>
      <c r="R130" s="24" t="s">
        <v>31</v>
      </c>
      <c r="S130" s="24" t="n">
        <v>212.95</v>
      </c>
      <c r="T130" s="25" t="n">
        <v>0.07</v>
      </c>
      <c r="U130" s="23" t="n">
        <v>0.14</v>
      </c>
      <c r="V130" s="60" t="s">
        <v>30</v>
      </c>
      <c r="W130" s="60" t="n">
        <v>12.6666666666667</v>
      </c>
      <c r="X130" s="60" t="n">
        <v>6.33333333333333</v>
      </c>
      <c r="Y130" s="25" t="n">
        <v>0.07</v>
      </c>
      <c r="Z130" s="25" t="n">
        <v>0.04</v>
      </c>
      <c r="AA130" s="25" t="s">
        <v>31</v>
      </c>
      <c r="AB130" s="25" t="s">
        <v>31</v>
      </c>
      <c r="AC130" s="23" t="n">
        <v>6.79333333333333</v>
      </c>
    </row>
    <row r="131" s="7" customFormat="true" ht="11.25" hidden="false" customHeight="true" outlineLevel="0" collapsed="false">
      <c r="A131" s="47" t="n">
        <f aca="false">A130+1</f>
        <v>128</v>
      </c>
      <c r="B131" s="7" t="s">
        <v>161</v>
      </c>
      <c r="C131" s="17" t="n">
        <v>66.6353333333333</v>
      </c>
      <c r="D131" s="15" t="n">
        <v>125.811635</v>
      </c>
      <c r="E131" s="15" t="n">
        <v>526.39588084</v>
      </c>
      <c r="F131" s="17" t="n">
        <v>4.4125</v>
      </c>
      <c r="G131" s="17" t="n">
        <v>3.90966666666667</v>
      </c>
      <c r="H131" s="60" t="s">
        <v>30</v>
      </c>
      <c r="I131" s="17" t="n">
        <v>23.0591666666667</v>
      </c>
      <c r="J131" s="17" t="n">
        <v>23.9213333333333</v>
      </c>
      <c r="K131" s="17" t="n">
        <v>1.98333333333333</v>
      </c>
      <c r="L131" s="15" t="n">
        <v>151.017</v>
      </c>
      <c r="M131" s="15" t="n">
        <v>65.323</v>
      </c>
      <c r="N131" s="15" t="n">
        <f aca="false">A131</f>
        <v>128</v>
      </c>
      <c r="O131" s="18" t="n">
        <v>0.522</v>
      </c>
      <c r="P131" s="15" t="n">
        <v>155.122666666667</v>
      </c>
      <c r="Q131" s="17" t="n">
        <v>0.946</v>
      </c>
      <c r="R131" s="15" t="n">
        <v>0.771</v>
      </c>
      <c r="S131" s="15" t="n">
        <v>619.397</v>
      </c>
      <c r="T131" s="18" t="n">
        <v>1.162</v>
      </c>
      <c r="U131" s="17" t="n">
        <v>0.633666666666667</v>
      </c>
      <c r="V131" s="60" t="s">
        <v>30</v>
      </c>
      <c r="W131" s="60"/>
      <c r="X131" s="60"/>
      <c r="Y131" s="18" t="n">
        <v>0.13</v>
      </c>
      <c r="Z131" s="18" t="n">
        <v>0.02</v>
      </c>
      <c r="AA131" s="18" t="n">
        <v>0.203333333333333</v>
      </c>
      <c r="AB131" s="18" t="s">
        <v>31</v>
      </c>
      <c r="AC131" s="17" t="n">
        <v>13.8333333333333</v>
      </c>
    </row>
    <row r="132" s="7" customFormat="true" ht="11.25" hidden="false" customHeight="true" outlineLevel="0" collapsed="false">
      <c r="A132" s="47" t="n">
        <f aca="false">A131+1</f>
        <v>129</v>
      </c>
      <c r="B132" s="7" t="s">
        <v>162</v>
      </c>
      <c r="C132" s="17" t="n">
        <v>68.6866666666667</v>
      </c>
      <c r="D132" s="15" t="n">
        <v>125.35825</v>
      </c>
      <c r="E132" s="15" t="n">
        <v>524.498918</v>
      </c>
      <c r="F132" s="17" t="n">
        <v>0.575</v>
      </c>
      <c r="G132" s="22" t="n">
        <v>0.298333333333333</v>
      </c>
      <c r="H132" s="60" t="s">
        <v>30</v>
      </c>
      <c r="I132" s="17" t="n">
        <v>30.09</v>
      </c>
      <c r="J132" s="17" t="n">
        <v>1.55666666666667</v>
      </c>
      <c r="K132" s="17" t="n">
        <v>0.35</v>
      </c>
      <c r="L132" s="15" t="n">
        <v>18.6283333333333</v>
      </c>
      <c r="M132" s="15" t="n">
        <v>26.8156666666667</v>
      </c>
      <c r="N132" s="15" t="n">
        <f aca="false">A132</f>
        <v>129</v>
      </c>
      <c r="O132" s="18" t="n">
        <v>0.0636666666666667</v>
      </c>
      <c r="P132" s="15" t="n">
        <v>22.4103333333333</v>
      </c>
      <c r="Q132" s="45" t="n">
        <v>0.0746666666666667</v>
      </c>
      <c r="R132" s="15" t="n">
        <v>0.906666666666667</v>
      </c>
      <c r="S132" s="15" t="n">
        <v>100.362333333333</v>
      </c>
      <c r="T132" s="18" t="n">
        <v>0.014</v>
      </c>
      <c r="U132" s="17" t="n">
        <v>0.174333333333333</v>
      </c>
      <c r="V132" s="60" t="s">
        <v>30</v>
      </c>
      <c r="W132" s="60"/>
      <c r="X132" s="60"/>
      <c r="Y132" s="18" t="n">
        <v>0.06</v>
      </c>
      <c r="Z132" s="19" t="s">
        <v>31</v>
      </c>
      <c r="AA132" s="18" t="n">
        <v>0.03</v>
      </c>
      <c r="AB132" s="19" t="s">
        <v>31</v>
      </c>
      <c r="AC132" s="17" t="n">
        <v>11.0666666666667</v>
      </c>
    </row>
    <row r="133" s="7" customFormat="true" ht="11.25" hidden="false" customHeight="true" outlineLevel="0" collapsed="false">
      <c r="A133" s="47" t="n">
        <f aca="false">A132+1</f>
        <v>130</v>
      </c>
      <c r="B133" s="7" t="s">
        <v>163</v>
      </c>
      <c r="C133" s="23" t="n">
        <v>61.8433333333333</v>
      </c>
      <c r="D133" s="24" t="n">
        <v>151.416956521739</v>
      </c>
      <c r="E133" s="24" t="n">
        <v>633.528546086957</v>
      </c>
      <c r="F133" s="23" t="n">
        <v>1.1304347826087</v>
      </c>
      <c r="G133" s="62" t="n">
        <v>0.3</v>
      </c>
      <c r="H133" s="60" t="s">
        <v>30</v>
      </c>
      <c r="I133" s="17" t="n">
        <v>36.1695652173913</v>
      </c>
      <c r="J133" s="23" t="n">
        <v>1.87666666666667</v>
      </c>
      <c r="K133" s="23" t="n">
        <v>0.556666666666667</v>
      </c>
      <c r="L133" s="24" t="n">
        <v>15.19</v>
      </c>
      <c r="M133" s="24" t="n">
        <v>44.4966666666667</v>
      </c>
      <c r="N133" s="15" t="n">
        <f aca="false">A133</f>
        <v>130</v>
      </c>
      <c r="O133" s="25" t="n">
        <v>0.05</v>
      </c>
      <c r="P133" s="24" t="n">
        <v>29.4266666666667</v>
      </c>
      <c r="Q133" s="23" t="n">
        <v>0.27</v>
      </c>
      <c r="R133" s="24" t="n">
        <v>2.15</v>
      </c>
      <c r="S133" s="24" t="n">
        <v>208.06</v>
      </c>
      <c r="T133" s="25" t="n">
        <v>0.0666666666666667</v>
      </c>
      <c r="U133" s="23" t="n">
        <v>0.203333333333333</v>
      </c>
      <c r="V133" s="60" t="s">
        <v>30</v>
      </c>
      <c r="W133" s="60"/>
      <c r="X133" s="60"/>
      <c r="Y133" s="25" t="s">
        <v>31</v>
      </c>
      <c r="Z133" s="25" t="s">
        <v>31</v>
      </c>
      <c r="AA133" s="25" t="n">
        <v>0.04</v>
      </c>
      <c r="AB133" s="25" t="s">
        <v>31</v>
      </c>
      <c r="AC133" s="23" t="n">
        <v>16.5266666666667</v>
      </c>
    </row>
    <row r="134" s="7" customFormat="true" ht="11.25" hidden="false" customHeight="true" outlineLevel="0" collapsed="false">
      <c r="A134" s="47" t="n">
        <f aca="false">A133+1</f>
        <v>131</v>
      </c>
      <c r="B134" s="7" t="s">
        <v>164</v>
      </c>
      <c r="C134" s="17" t="n">
        <v>6.42</v>
      </c>
      <c r="D134" s="15" t="n">
        <v>405.693941666667</v>
      </c>
      <c r="E134" s="15" t="n">
        <v>1697.42345193333</v>
      </c>
      <c r="F134" s="17" t="n">
        <v>2.0625</v>
      </c>
      <c r="G134" s="22" t="n">
        <v>9.12</v>
      </c>
      <c r="H134" s="60" t="s">
        <v>30</v>
      </c>
      <c r="I134" s="17" t="n">
        <v>80.3041666666667</v>
      </c>
      <c r="J134" s="17" t="n">
        <v>7.81666666666667</v>
      </c>
      <c r="K134" s="17" t="n">
        <v>2.09333333333333</v>
      </c>
      <c r="L134" s="15" t="n">
        <v>65.6923333333333</v>
      </c>
      <c r="M134" s="15" t="n">
        <v>34.3356666666667</v>
      </c>
      <c r="N134" s="15" t="n">
        <f aca="false">A134</f>
        <v>131</v>
      </c>
      <c r="O134" s="18" t="n">
        <v>0.289</v>
      </c>
      <c r="P134" s="15" t="n">
        <v>44.5156666666667</v>
      </c>
      <c r="Q134" s="17" t="n">
        <v>1.35633333333333</v>
      </c>
      <c r="R134" s="15" t="n">
        <v>574.508</v>
      </c>
      <c r="S134" s="15" t="n">
        <v>201.376666666667</v>
      </c>
      <c r="T134" s="19" t="s">
        <v>31</v>
      </c>
      <c r="U134" s="17" t="n">
        <v>0.172</v>
      </c>
      <c r="V134" s="60" t="s">
        <v>30</v>
      </c>
      <c r="W134" s="60"/>
      <c r="X134" s="60"/>
      <c r="Y134" s="18" t="n">
        <v>0.1</v>
      </c>
      <c r="Z134" s="19" t="s">
        <v>31</v>
      </c>
      <c r="AA134" s="18" t="n">
        <v>0.153333333333333</v>
      </c>
      <c r="AB134" s="19" t="s">
        <v>31</v>
      </c>
      <c r="AC134" s="31" t="s">
        <v>31</v>
      </c>
    </row>
    <row r="135" s="42" customFormat="true" ht="11.25" hidden="false" customHeight="true" outlineLevel="0" collapsed="false">
      <c r="A135" s="47" t="n">
        <f aca="false">A134+1</f>
        <v>132</v>
      </c>
      <c r="B135" s="42" t="s">
        <v>165</v>
      </c>
      <c r="C135" s="46" t="n">
        <v>36.5656666666667</v>
      </c>
      <c r="D135" s="37" t="n">
        <v>300.05524338915</v>
      </c>
      <c r="E135" s="37" t="n">
        <v>1255.4311383402</v>
      </c>
      <c r="F135" s="36" t="n">
        <v>1.38125</v>
      </c>
      <c r="G135" s="46" t="n">
        <v>11.195</v>
      </c>
      <c r="H135" s="47" t="s">
        <v>30</v>
      </c>
      <c r="I135" s="36" t="n">
        <v>50.2514166666667</v>
      </c>
      <c r="J135" s="46" t="n">
        <v>1.87</v>
      </c>
      <c r="K135" s="46" t="n">
        <v>0.606666666666667</v>
      </c>
      <c r="L135" s="47" t="n">
        <v>23.0533333333333</v>
      </c>
      <c r="M135" s="47" t="n">
        <v>94.8666666666667</v>
      </c>
      <c r="N135" s="15" t="n">
        <f aca="false">A135</f>
        <v>132</v>
      </c>
      <c r="O135" s="48" t="n">
        <v>0.181666666666667</v>
      </c>
      <c r="P135" s="47" t="n">
        <v>56.5436666666667</v>
      </c>
      <c r="Q135" s="46" t="n">
        <v>0.320333333333333</v>
      </c>
      <c r="R135" s="47" t="n">
        <v>8.936</v>
      </c>
      <c r="S135" s="47" t="n">
        <v>176.064</v>
      </c>
      <c r="T135" s="48" t="n">
        <v>0.121</v>
      </c>
      <c r="U135" s="46" t="n">
        <v>0.437</v>
      </c>
      <c r="V135" s="60" t="s">
        <v>30</v>
      </c>
      <c r="W135" s="47"/>
      <c r="X135" s="47"/>
      <c r="Y135" s="48" t="n">
        <v>0.0533333333333333</v>
      </c>
      <c r="Z135" s="50" t="s">
        <v>31</v>
      </c>
      <c r="AA135" s="48" t="n">
        <v>0.0366666666666667</v>
      </c>
      <c r="AB135" s="50" t="s">
        <v>31</v>
      </c>
      <c r="AC135" s="51" t="s">
        <v>31</v>
      </c>
    </row>
    <row r="136" s="7" customFormat="true" ht="11.25" hidden="false" customHeight="true" outlineLevel="0" collapsed="false">
      <c r="A136" s="47" t="n">
        <f aca="false">A135+1</f>
        <v>133</v>
      </c>
      <c r="B136" s="7" t="s">
        <v>166</v>
      </c>
      <c r="C136" s="23" t="n">
        <v>92.9566666666667</v>
      </c>
      <c r="D136" s="24" t="n">
        <v>21.1476768115942</v>
      </c>
      <c r="E136" s="24" t="n">
        <v>88.4818797797102</v>
      </c>
      <c r="F136" s="23" t="n">
        <v>1.98550724637681</v>
      </c>
      <c r="G136" s="62" t="n">
        <v>0.393333333333333</v>
      </c>
      <c r="H136" s="60" t="s">
        <v>30</v>
      </c>
      <c r="I136" s="17" t="n">
        <v>3.64449275362319</v>
      </c>
      <c r="J136" s="23" t="n">
        <v>3.30666666666667</v>
      </c>
      <c r="K136" s="23" t="n">
        <v>1.02</v>
      </c>
      <c r="L136" s="24" t="n">
        <v>210.916666666667</v>
      </c>
      <c r="M136" s="24" t="n">
        <v>57.8133333333333</v>
      </c>
      <c r="N136" s="15" t="n">
        <f aca="false">A136</f>
        <v>133</v>
      </c>
      <c r="O136" s="25" t="n">
        <v>0.173333333333333</v>
      </c>
      <c r="P136" s="24" t="n">
        <v>39.9233333333333</v>
      </c>
      <c r="Q136" s="23" t="n">
        <v>0.973333333333333</v>
      </c>
      <c r="R136" s="24" t="n">
        <v>3.88666666666667</v>
      </c>
      <c r="S136" s="24" t="n">
        <v>251.546666666667</v>
      </c>
      <c r="T136" s="25" t="n">
        <v>0.163333333333333</v>
      </c>
      <c r="U136" s="23" t="n">
        <v>0.463333333333333</v>
      </c>
      <c r="V136" s="60" t="s">
        <v>30</v>
      </c>
      <c r="W136" s="60" t="n">
        <v>1034.83333333333</v>
      </c>
      <c r="X136" s="60" t="n">
        <v>517.416666666667</v>
      </c>
      <c r="Y136" s="25" t="n">
        <v>0.06</v>
      </c>
      <c r="Z136" s="25" t="n">
        <v>0.21</v>
      </c>
      <c r="AA136" s="25" t="n">
        <v>0.06</v>
      </c>
      <c r="AB136" s="25" t="n">
        <v>0.896666666666667</v>
      </c>
      <c r="AC136" s="23" t="n">
        <v>2.33666666666667</v>
      </c>
    </row>
    <row r="137" s="7" customFormat="true" ht="11.25" hidden="false" customHeight="true" outlineLevel="0" collapsed="false">
      <c r="A137" s="47" t="n">
        <f aca="false">A136+1</f>
        <v>134</v>
      </c>
      <c r="B137" s="7" t="s">
        <v>167</v>
      </c>
      <c r="C137" s="23" t="n">
        <v>95.06</v>
      </c>
      <c r="D137" s="24" t="n">
        <v>13.7472360869565</v>
      </c>
      <c r="E137" s="24" t="n">
        <v>57.5184357878261</v>
      </c>
      <c r="F137" s="23" t="n">
        <v>1.39130434782609</v>
      </c>
      <c r="G137" s="62" t="n">
        <v>0.073</v>
      </c>
      <c r="H137" s="60" t="s">
        <v>30</v>
      </c>
      <c r="I137" s="17" t="n">
        <v>2.72869565217391</v>
      </c>
      <c r="J137" s="23" t="n">
        <v>2.193</v>
      </c>
      <c r="K137" s="23" t="n">
        <v>0.747</v>
      </c>
      <c r="L137" s="24" t="n">
        <v>20.867</v>
      </c>
      <c r="M137" s="24" t="n">
        <v>9.613</v>
      </c>
      <c r="N137" s="15" t="n">
        <f aca="false">A137</f>
        <v>134</v>
      </c>
      <c r="O137" s="25" t="n">
        <v>0.07</v>
      </c>
      <c r="P137" s="24" t="n">
        <v>24.983</v>
      </c>
      <c r="Q137" s="23" t="n">
        <v>0.35</v>
      </c>
      <c r="R137" s="24" t="n">
        <v>10.993</v>
      </c>
      <c r="S137" s="24" t="n">
        <v>327.697</v>
      </c>
      <c r="T137" s="25" t="n">
        <v>0.02</v>
      </c>
      <c r="U137" s="23" t="n">
        <v>0.18</v>
      </c>
      <c r="V137" s="60" t="s">
        <v>30</v>
      </c>
      <c r="W137" s="60" t="n">
        <v>5.5</v>
      </c>
      <c r="X137" s="15" t="n">
        <v>2.75</v>
      </c>
      <c r="Y137" s="25" t="n">
        <v>0.057</v>
      </c>
      <c r="Z137" s="25" t="n">
        <v>0.02</v>
      </c>
      <c r="AA137" s="25" t="n">
        <v>0.04</v>
      </c>
      <c r="AB137" s="25" t="s">
        <v>31</v>
      </c>
      <c r="AC137" s="23" t="n">
        <v>9.633</v>
      </c>
    </row>
    <row r="138" s="7" customFormat="true" ht="11.25" hidden="false" customHeight="true" outlineLevel="0" collapsed="false">
      <c r="A138" s="47" t="n">
        <f aca="false">A137+1</f>
        <v>135</v>
      </c>
      <c r="B138" s="67" t="s">
        <v>168</v>
      </c>
      <c r="C138" s="45" t="n">
        <v>93.43</v>
      </c>
      <c r="D138" s="15" t="n">
        <v>18.1073890521725</v>
      </c>
      <c r="E138" s="33" t="n">
        <v>75.7613157942897</v>
      </c>
      <c r="F138" s="17" t="n">
        <v>2.11041666666667</v>
      </c>
      <c r="G138" s="22" t="n">
        <v>0.167666666666667</v>
      </c>
      <c r="H138" s="60" t="s">
        <v>30</v>
      </c>
      <c r="I138" s="17" t="n">
        <v>3.23658333333333</v>
      </c>
      <c r="J138" s="45" t="n">
        <v>1.891</v>
      </c>
      <c r="K138" s="45" t="n">
        <v>1.05533333333333</v>
      </c>
      <c r="L138" s="33" t="n">
        <v>68.1783333333333</v>
      </c>
      <c r="M138" s="33" t="n">
        <v>15.6183333333333</v>
      </c>
      <c r="N138" s="15" t="n">
        <f aca="false">A138</f>
        <v>135</v>
      </c>
      <c r="O138" s="32" t="n">
        <v>0.138666666666667</v>
      </c>
      <c r="P138" s="33" t="n">
        <v>58.3983333333333</v>
      </c>
      <c r="Q138" s="45" t="n">
        <v>1.097</v>
      </c>
      <c r="R138" s="33" t="n">
        <v>2.87933333333333</v>
      </c>
      <c r="S138" s="33" t="n">
        <v>363.566333333333</v>
      </c>
      <c r="T138" s="32" t="n">
        <v>0.0483333333333333</v>
      </c>
      <c r="U138" s="45" t="n">
        <v>0.284</v>
      </c>
      <c r="V138" s="60" t="s">
        <v>30</v>
      </c>
      <c r="W138" s="60"/>
      <c r="X138" s="60"/>
      <c r="Y138" s="32" t="n">
        <v>0.0466666666666667</v>
      </c>
      <c r="Z138" s="32" t="n">
        <v>0.04</v>
      </c>
      <c r="AA138" s="32" t="n">
        <v>0.05</v>
      </c>
      <c r="AB138" s="19" t="s">
        <v>31</v>
      </c>
      <c r="AC138" s="45" t="n">
        <v>38.5533333333333</v>
      </c>
    </row>
    <row r="139" s="42" customFormat="true" ht="11.25" hidden="false" customHeight="true" outlineLevel="0" collapsed="false">
      <c r="A139" s="47" t="n">
        <f aca="false">A138+1</f>
        <v>136</v>
      </c>
      <c r="B139" s="42" t="s">
        <v>169</v>
      </c>
      <c r="C139" s="46" t="n">
        <v>54.954</v>
      </c>
      <c r="D139" s="37" t="n">
        <v>180.775273993413</v>
      </c>
      <c r="E139" s="37" t="n">
        <v>756.363746388438</v>
      </c>
      <c r="F139" s="36" t="n">
        <v>5.85833333333333</v>
      </c>
      <c r="G139" s="46" t="n">
        <v>1.94333333333333</v>
      </c>
      <c r="H139" s="47" t="n">
        <v>15.0776666666667</v>
      </c>
      <c r="I139" s="36" t="n">
        <v>36.78</v>
      </c>
      <c r="J139" s="46" t="n">
        <v>1.78</v>
      </c>
      <c r="K139" s="46" t="n">
        <v>0.464333333333333</v>
      </c>
      <c r="L139" s="47" t="n">
        <v>11.4213333333333</v>
      </c>
      <c r="M139" s="47" t="n">
        <v>17.898</v>
      </c>
      <c r="N139" s="15" t="n">
        <f aca="false">A139</f>
        <v>136</v>
      </c>
      <c r="O139" s="48" t="n">
        <v>0.298</v>
      </c>
      <c r="P139" s="47" t="n">
        <v>68.3723333333333</v>
      </c>
      <c r="Q139" s="46" t="n">
        <v>1.64966666666667</v>
      </c>
      <c r="R139" s="47" t="n">
        <v>7.068</v>
      </c>
      <c r="S139" s="47" t="n">
        <v>163.700333333333</v>
      </c>
      <c r="T139" s="48" t="n">
        <v>0.103666666666667</v>
      </c>
      <c r="U139" s="46" t="n">
        <v>0.480333333333333</v>
      </c>
      <c r="V139" s="47" t="n">
        <v>15.4733333333333</v>
      </c>
      <c r="W139" s="47"/>
      <c r="X139" s="47"/>
      <c r="Y139" s="48" t="n">
        <v>0.0766666666666667</v>
      </c>
      <c r="Z139" s="50" t="s">
        <v>31</v>
      </c>
      <c r="AA139" s="48" t="n">
        <v>0.0366666666666667</v>
      </c>
      <c r="AB139" s="50" t="s">
        <v>31</v>
      </c>
      <c r="AC139" s="51" t="s">
        <v>31</v>
      </c>
    </row>
    <row r="140" s="7" customFormat="true" ht="11.25" hidden="false" customHeight="true" outlineLevel="0" collapsed="false">
      <c r="A140" s="47" t="n">
        <f aca="false">A139+1</f>
        <v>137</v>
      </c>
      <c r="B140" s="7" t="s">
        <v>170</v>
      </c>
      <c r="C140" s="23" t="n">
        <v>93.8433333333333</v>
      </c>
      <c r="D140" s="24" t="n">
        <v>18.1866246376812</v>
      </c>
      <c r="E140" s="24" t="n">
        <v>76.0928374840582</v>
      </c>
      <c r="F140" s="23" t="n">
        <v>1.20289855072464</v>
      </c>
      <c r="G140" s="62" t="n">
        <v>0.0533333333333333</v>
      </c>
      <c r="H140" s="60" t="s">
        <v>30</v>
      </c>
      <c r="I140" s="17" t="n">
        <v>4.14710144927538</v>
      </c>
      <c r="J140" s="23" t="n">
        <v>2.64333333333333</v>
      </c>
      <c r="K140" s="23" t="n">
        <v>0.753333333333333</v>
      </c>
      <c r="L140" s="24" t="n">
        <v>42.3933333333333</v>
      </c>
      <c r="M140" s="24" t="n">
        <v>14.6</v>
      </c>
      <c r="N140" s="15" t="n">
        <f aca="false">A140</f>
        <v>137</v>
      </c>
      <c r="O140" s="25" t="n">
        <v>4.41666666666667</v>
      </c>
      <c r="P140" s="24" t="n">
        <v>16.5666666666667</v>
      </c>
      <c r="Q140" s="23" t="n">
        <v>0.223333333333333</v>
      </c>
      <c r="R140" s="24" t="n">
        <v>2.46</v>
      </c>
      <c r="S140" s="24" t="n">
        <v>279.653333333333</v>
      </c>
      <c r="T140" s="25" t="n">
        <v>0.02</v>
      </c>
      <c r="U140" s="23" t="n">
        <v>0.19</v>
      </c>
      <c r="V140" s="60" t="s">
        <v>30</v>
      </c>
      <c r="W140" s="60"/>
      <c r="X140" s="60"/>
      <c r="Y140" s="25" t="n">
        <v>0.0666666666666667</v>
      </c>
      <c r="Z140" s="25" t="s">
        <v>31</v>
      </c>
      <c r="AA140" s="25" t="n">
        <v>0.03</v>
      </c>
      <c r="AB140" s="25" t="s">
        <v>31</v>
      </c>
      <c r="AC140" s="23" t="n">
        <v>9.55</v>
      </c>
    </row>
    <row r="141" s="7" customFormat="true" ht="11.25" hidden="false" customHeight="true" outlineLevel="0" collapsed="false">
      <c r="A141" s="47" t="n">
        <f aca="false">A140+1</f>
        <v>138</v>
      </c>
      <c r="B141" s="7" t="s">
        <v>171</v>
      </c>
      <c r="C141" s="17" t="n">
        <v>91.3666666666667</v>
      </c>
      <c r="D141" s="15" t="n">
        <v>23.1997164340813</v>
      </c>
      <c r="E141" s="15" t="n">
        <v>97.0676135601964</v>
      </c>
      <c r="F141" s="17" t="n">
        <v>1.79166666666667</v>
      </c>
      <c r="G141" s="22" t="n">
        <v>0.403333333333333</v>
      </c>
      <c r="H141" s="60" t="s">
        <v>30</v>
      </c>
      <c r="I141" s="17" t="n">
        <v>4.32833333333333</v>
      </c>
      <c r="J141" s="17" t="n">
        <v>3.15</v>
      </c>
      <c r="K141" s="17" t="n">
        <v>2.11</v>
      </c>
      <c r="L141" s="15" t="n">
        <v>58.289</v>
      </c>
      <c r="M141" s="15" t="n">
        <v>33.7026666666667</v>
      </c>
      <c r="N141" s="15" t="n">
        <f aca="false">A141</f>
        <v>138</v>
      </c>
      <c r="O141" s="18" t="n">
        <v>10.819</v>
      </c>
      <c r="P141" s="15" t="n">
        <v>40.2646666666667</v>
      </c>
      <c r="Q141" s="17" t="n">
        <v>0.303333333333333</v>
      </c>
      <c r="R141" s="15" t="n">
        <v>513.820333333333</v>
      </c>
      <c r="S141" s="15" t="n">
        <v>243.969333333333</v>
      </c>
      <c r="T141" s="18" t="n">
        <v>0.227333333333333</v>
      </c>
      <c r="U141" s="17" t="n">
        <v>0.731666666666667</v>
      </c>
      <c r="V141" s="60" t="s">
        <v>30</v>
      </c>
      <c r="W141" s="60"/>
      <c r="X141" s="60"/>
      <c r="Y141" s="68" t="n">
        <v>0.06</v>
      </c>
      <c r="Z141" s="68" t="n">
        <v>0.04</v>
      </c>
      <c r="AA141" s="68" t="s">
        <v>31</v>
      </c>
      <c r="AB141" s="68" t="s">
        <v>31</v>
      </c>
      <c r="AC141" s="17" t="n">
        <v>1.98</v>
      </c>
    </row>
    <row r="142" s="7" customFormat="true" ht="11.25" hidden="false" customHeight="true" outlineLevel="0" collapsed="false">
      <c r="A142" s="11" t="n">
        <f aca="false">A141+1</f>
        <v>139</v>
      </c>
      <c r="B142" s="7" t="s">
        <v>172</v>
      </c>
      <c r="C142" s="17" t="n">
        <v>89.444</v>
      </c>
      <c r="D142" s="15" t="n">
        <v>29.4319633333333</v>
      </c>
      <c r="E142" s="15" t="n">
        <v>123.143334586667</v>
      </c>
      <c r="F142" s="17" t="n">
        <v>2.45833333333333</v>
      </c>
      <c r="G142" s="22" t="n">
        <v>0.45</v>
      </c>
      <c r="H142" s="60" t="s">
        <v>30</v>
      </c>
      <c r="I142" s="17" t="n">
        <v>5.509</v>
      </c>
      <c r="J142" s="17" t="n">
        <v>2.55</v>
      </c>
      <c r="K142" s="17" t="n">
        <v>2.13866666666667</v>
      </c>
      <c r="L142" s="15" t="n">
        <v>32.439</v>
      </c>
      <c r="M142" s="15" t="n">
        <v>25.4923333333333</v>
      </c>
      <c r="N142" s="15" t="n">
        <f aca="false">A142</f>
        <v>139</v>
      </c>
      <c r="O142" s="18" t="n">
        <v>0.141333333333333</v>
      </c>
      <c r="P142" s="15" t="n">
        <v>54.962</v>
      </c>
      <c r="Q142" s="17" t="n">
        <v>0.177666666666667</v>
      </c>
      <c r="R142" s="15" t="n">
        <v>562.685333333333</v>
      </c>
      <c r="S142" s="15" t="n">
        <v>206.416</v>
      </c>
      <c r="T142" s="18" t="n">
        <v>0.0796666666666667</v>
      </c>
      <c r="U142" s="17" t="n">
        <v>0.356</v>
      </c>
      <c r="V142" s="60" t="s">
        <v>30</v>
      </c>
      <c r="W142" s="60"/>
      <c r="X142" s="60"/>
      <c r="Y142" s="18" t="n">
        <v>0.03</v>
      </c>
      <c r="Z142" s="18" t="s">
        <v>31</v>
      </c>
      <c r="AA142" s="18" t="s">
        <v>31</v>
      </c>
      <c r="AB142" s="18" t="s">
        <v>31</v>
      </c>
      <c r="AC142" s="17" t="n">
        <v>8.66333333333333</v>
      </c>
    </row>
    <row r="143" s="7" customFormat="true" ht="11.25" hidden="false" customHeight="true" outlineLevel="0" collapsed="false">
      <c r="A143" s="11" t="n">
        <f aca="false">A142+1</f>
        <v>140</v>
      </c>
      <c r="B143" s="67" t="s">
        <v>173</v>
      </c>
      <c r="C143" s="45" t="n">
        <v>33.736</v>
      </c>
      <c r="D143" s="15" t="n">
        <v>363.077913333333</v>
      </c>
      <c r="E143" s="33" t="n">
        <v>1519.11798938667</v>
      </c>
      <c r="F143" s="17" t="n">
        <v>5.12083333333333</v>
      </c>
      <c r="G143" s="45" t="n">
        <v>24.5673333333333</v>
      </c>
      <c r="H143" s="33" t="n">
        <v>67.7266666666667</v>
      </c>
      <c r="I143" s="17" t="n">
        <v>34.2415</v>
      </c>
      <c r="J143" s="45" t="n">
        <v>0.558333333333333</v>
      </c>
      <c r="K143" s="45" t="n">
        <v>2.33433333333333</v>
      </c>
      <c r="L143" s="33" t="n">
        <v>102.493666666667</v>
      </c>
      <c r="M143" s="33" t="n">
        <v>8.239</v>
      </c>
      <c r="N143" s="15" t="n">
        <f aca="false">A143</f>
        <v>140</v>
      </c>
      <c r="O143" s="65" t="n">
        <v>0.0326666666666667</v>
      </c>
      <c r="P143" s="33" t="n">
        <v>93.7366666666667</v>
      </c>
      <c r="Q143" s="45" t="n">
        <v>0.276666666666667</v>
      </c>
      <c r="R143" s="33" t="n">
        <v>773.493333333333</v>
      </c>
      <c r="S143" s="33" t="n">
        <v>93.093</v>
      </c>
      <c r="T143" s="32" t="n">
        <v>0.00566666666666667</v>
      </c>
      <c r="U143" s="45" t="n">
        <v>0.63</v>
      </c>
      <c r="V143" s="33" t="n">
        <v>61.31</v>
      </c>
      <c r="W143" s="33"/>
      <c r="X143" s="33"/>
      <c r="Y143" s="32" t="n">
        <v>0.0366666666666667</v>
      </c>
      <c r="Z143" s="32" t="n">
        <v>0.0966666666666667</v>
      </c>
      <c r="AA143" s="32" t="n">
        <v>0.0366666666666667</v>
      </c>
      <c r="AB143" s="18" t="s">
        <v>31</v>
      </c>
      <c r="AC143" s="45" t="s">
        <v>40</v>
      </c>
    </row>
    <row r="144" s="7" customFormat="true" ht="11.25" hidden="false" customHeight="true" outlineLevel="0" collapsed="false">
      <c r="A144" s="11" t="n">
        <f aca="false">A143+1</f>
        <v>141</v>
      </c>
      <c r="B144" s="7" t="s">
        <v>174</v>
      </c>
      <c r="C144" s="17" t="n">
        <v>41.837</v>
      </c>
      <c r="D144" s="15" t="n">
        <v>294.538</v>
      </c>
      <c r="E144" s="15" t="n">
        <v>1232.346992</v>
      </c>
      <c r="F144" s="17" t="n">
        <v>3.648</v>
      </c>
      <c r="G144" s="17" t="n">
        <v>13.9886666666667</v>
      </c>
      <c r="H144" s="15" t="n">
        <v>63.0543333333333</v>
      </c>
      <c r="I144" s="17" t="n">
        <v>38.512</v>
      </c>
      <c r="J144" s="17" t="n">
        <v>0.976333333333333</v>
      </c>
      <c r="K144" s="17" t="n">
        <v>2.01433333333333</v>
      </c>
      <c r="L144" s="15" t="n">
        <v>87.5636666666667</v>
      </c>
      <c r="M144" s="15" t="n">
        <v>6.82566666666667</v>
      </c>
      <c r="N144" s="15" t="n">
        <f aca="false">A144</f>
        <v>141</v>
      </c>
      <c r="O144" s="18" t="s">
        <v>31</v>
      </c>
      <c r="P144" s="15" t="n">
        <v>78.8426666666667</v>
      </c>
      <c r="Q144" s="17" t="n">
        <v>0.287666666666667</v>
      </c>
      <c r="R144" s="15" t="n">
        <v>404.994</v>
      </c>
      <c r="S144" s="15" t="n">
        <v>58.0803333333333</v>
      </c>
      <c r="T144" s="18" t="s">
        <v>31</v>
      </c>
      <c r="U144" s="17" t="n">
        <v>0.426666666666667</v>
      </c>
      <c r="V144" s="15" t="n">
        <v>47.5033333333333</v>
      </c>
      <c r="W144" s="15"/>
      <c r="X144" s="15"/>
      <c r="Y144" s="18" t="s">
        <v>31</v>
      </c>
      <c r="Z144" s="18" t="n">
        <v>0.0766666666666667</v>
      </c>
      <c r="AA144" s="18" t="s">
        <v>31</v>
      </c>
      <c r="AB144" s="18" t="s">
        <v>31</v>
      </c>
      <c r="AC144" s="17" t="s">
        <v>40</v>
      </c>
    </row>
    <row r="145" s="7" customFormat="true" ht="11.25" hidden="false" customHeight="true" outlineLevel="0" collapsed="false">
      <c r="A145" s="11" t="n">
        <f aca="false">A144+1</f>
        <v>142</v>
      </c>
      <c r="B145" s="7" t="s">
        <v>175</v>
      </c>
      <c r="C145" s="23" t="n">
        <v>96.7866666666667</v>
      </c>
      <c r="D145" s="24" t="n">
        <v>9.53369130434782</v>
      </c>
      <c r="E145" s="24" t="n">
        <v>39.8889644173913</v>
      </c>
      <c r="F145" s="23" t="n">
        <v>0.869565217391304</v>
      </c>
      <c r="G145" s="62" t="s">
        <v>31</v>
      </c>
      <c r="H145" s="60" t="s">
        <v>30</v>
      </c>
      <c r="I145" s="17" t="n">
        <v>2.03710144927535</v>
      </c>
      <c r="J145" s="23" t="n">
        <v>1.12</v>
      </c>
      <c r="K145" s="23" t="n">
        <v>0.29</v>
      </c>
      <c r="L145" s="24" t="n">
        <v>9.61666666666667</v>
      </c>
      <c r="M145" s="24" t="n">
        <v>9.34</v>
      </c>
      <c r="N145" s="15" t="n">
        <f aca="false">A145</f>
        <v>142</v>
      </c>
      <c r="O145" s="25" t="n">
        <v>0.0833333333333333</v>
      </c>
      <c r="P145" s="24" t="n">
        <v>12.3233333333333</v>
      </c>
      <c r="Q145" s="23" t="n">
        <v>0.146666666666667</v>
      </c>
      <c r="R145" s="24" t="s">
        <v>31</v>
      </c>
      <c r="S145" s="24" t="n">
        <v>153.693333333333</v>
      </c>
      <c r="T145" s="25" t="n">
        <v>0.0366666666666667</v>
      </c>
      <c r="U145" s="23" t="n">
        <v>0.126666666666667</v>
      </c>
      <c r="V145" s="60" t="s">
        <v>30</v>
      </c>
      <c r="W145" s="60" t="n">
        <v>3.58333333333333</v>
      </c>
      <c r="X145" s="15" t="n">
        <v>1.79166666666667</v>
      </c>
      <c r="Y145" s="25" t="s">
        <v>31</v>
      </c>
      <c r="Z145" s="25" t="n">
        <v>0.03</v>
      </c>
      <c r="AA145" s="25" t="s">
        <v>31</v>
      </c>
      <c r="AB145" s="25" t="s">
        <v>31</v>
      </c>
      <c r="AC145" s="23" t="n">
        <v>4.98666666666667</v>
      </c>
    </row>
    <row r="146" s="7" customFormat="true" ht="11.25" hidden="false" customHeight="true" outlineLevel="0" collapsed="false">
      <c r="A146" s="11" t="n">
        <f aca="false">A145+1</f>
        <v>143</v>
      </c>
      <c r="B146" s="7" t="s">
        <v>176</v>
      </c>
      <c r="C146" s="23" t="n">
        <v>91.8766666666667</v>
      </c>
      <c r="D146" s="24" t="n">
        <v>27.9274594202899</v>
      </c>
      <c r="E146" s="24" t="n">
        <v>116.848490214493</v>
      </c>
      <c r="F146" s="23" t="n">
        <v>1.22463768115942</v>
      </c>
      <c r="G146" s="62" t="n">
        <v>0.436666666666667</v>
      </c>
      <c r="H146" s="60" t="s">
        <v>30</v>
      </c>
      <c r="I146" s="17" t="n">
        <v>5.96202898550725</v>
      </c>
      <c r="J146" s="23" t="n">
        <v>1.92</v>
      </c>
      <c r="K146" s="23" t="n">
        <v>0.5</v>
      </c>
      <c r="L146" s="24" t="n">
        <v>9.61</v>
      </c>
      <c r="M146" s="24" t="n">
        <v>10.9</v>
      </c>
      <c r="N146" s="15" t="n">
        <f aca="false">A146</f>
        <v>143</v>
      </c>
      <c r="O146" s="25" t="n">
        <v>0.0833333333333333</v>
      </c>
      <c r="P146" s="24" t="n">
        <v>22.3833333333333</v>
      </c>
      <c r="Q146" s="23" t="n">
        <v>0.413333333333333</v>
      </c>
      <c r="R146" s="24" t="s">
        <v>31</v>
      </c>
      <c r="S146" s="24" t="n">
        <v>221.333333333333</v>
      </c>
      <c r="T146" s="25" t="n">
        <v>0.04</v>
      </c>
      <c r="U146" s="23" t="n">
        <v>0.15</v>
      </c>
      <c r="V146" s="60" t="s">
        <v>30</v>
      </c>
      <c r="W146" s="54" t="n">
        <v>40</v>
      </c>
      <c r="X146" s="61" t="n">
        <v>20</v>
      </c>
      <c r="Y146" s="25" t="n">
        <v>0.04</v>
      </c>
      <c r="Z146" s="25" t="n">
        <v>0.03</v>
      </c>
      <c r="AA146" s="25" t="n">
        <v>0.06</v>
      </c>
      <c r="AB146" s="25" t="s">
        <v>31</v>
      </c>
      <c r="AC146" s="23" t="n">
        <v>201.36</v>
      </c>
    </row>
    <row r="147" s="7" customFormat="true" ht="11.25" hidden="false" customHeight="true" outlineLevel="0" collapsed="false">
      <c r="A147" s="11" t="n">
        <f aca="false">A146+1</f>
        <v>144</v>
      </c>
      <c r="B147" s="7" t="s">
        <v>177</v>
      </c>
      <c r="C147" s="23" t="n">
        <v>93.52</v>
      </c>
      <c r="D147" s="24" t="n">
        <v>21.2858811594203</v>
      </c>
      <c r="E147" s="24" t="n">
        <v>89.0601267710145</v>
      </c>
      <c r="F147" s="23" t="n">
        <v>1.05072463768116</v>
      </c>
      <c r="G147" s="62" t="n">
        <v>0.15</v>
      </c>
      <c r="H147" s="60" t="s">
        <v>30</v>
      </c>
      <c r="I147" s="17" t="n">
        <v>4.89260869565218</v>
      </c>
      <c r="J147" s="23" t="n">
        <v>2.56333333333333</v>
      </c>
      <c r="K147" s="23" t="n">
        <v>0.386666666666667</v>
      </c>
      <c r="L147" s="24" t="n">
        <v>8.76333333333333</v>
      </c>
      <c r="M147" s="24" t="n">
        <v>7.79</v>
      </c>
      <c r="N147" s="15" t="n">
        <f aca="false">A147</f>
        <v>144</v>
      </c>
      <c r="O147" s="25" t="n">
        <v>0.143333333333333</v>
      </c>
      <c r="P147" s="24" t="n">
        <v>16.5133333333333</v>
      </c>
      <c r="Q147" s="23" t="n">
        <v>0.41</v>
      </c>
      <c r="R147" s="24" t="s">
        <v>31</v>
      </c>
      <c r="S147" s="24" t="n">
        <v>174.33</v>
      </c>
      <c r="T147" s="25" t="n">
        <v>0.07</v>
      </c>
      <c r="U147" s="23" t="n">
        <v>0.14</v>
      </c>
      <c r="V147" s="60" t="s">
        <v>30</v>
      </c>
      <c r="W147" s="54" t="n">
        <v>46</v>
      </c>
      <c r="X147" s="61" t="n">
        <v>23</v>
      </c>
      <c r="Y147" s="25" t="s">
        <v>31</v>
      </c>
      <c r="Z147" s="25" t="s">
        <v>31</v>
      </c>
      <c r="AA147" s="25" t="s">
        <v>31</v>
      </c>
      <c r="AB147" s="25" t="s">
        <v>31</v>
      </c>
      <c r="AC147" s="23" t="n">
        <v>100.21</v>
      </c>
    </row>
    <row r="148" s="7" customFormat="true" ht="11.25" hidden="false" customHeight="true" outlineLevel="0" collapsed="false">
      <c r="A148" s="11" t="n">
        <f aca="false">A147+1</f>
        <v>145</v>
      </c>
      <c r="B148" s="7" t="s">
        <v>178</v>
      </c>
      <c r="C148" s="23" t="n">
        <v>92.9033333333333</v>
      </c>
      <c r="D148" s="24" t="n">
        <v>23.281363768116</v>
      </c>
      <c r="E148" s="24" t="n">
        <v>97.4092260057974</v>
      </c>
      <c r="F148" s="23" t="n">
        <v>1.03985507246377</v>
      </c>
      <c r="G148" s="62" t="n">
        <v>0.146666666666667</v>
      </c>
      <c r="H148" s="60" t="s">
        <v>30</v>
      </c>
      <c r="I148" s="17" t="n">
        <v>5.46681159420291</v>
      </c>
      <c r="J148" s="23" t="n">
        <v>1.59333333333333</v>
      </c>
      <c r="K148" s="23" t="n">
        <v>0.443333333333333</v>
      </c>
      <c r="L148" s="24" t="n">
        <v>6.37</v>
      </c>
      <c r="M148" s="24" t="n">
        <v>11.13</v>
      </c>
      <c r="N148" s="15" t="n">
        <f aca="false">A148</f>
        <v>145</v>
      </c>
      <c r="O148" s="25" t="n">
        <v>0.0633333333333333</v>
      </c>
      <c r="P148" s="24" t="n">
        <v>19.96</v>
      </c>
      <c r="Q148" s="23" t="n">
        <v>0.333333333333333</v>
      </c>
      <c r="R148" s="24" t="s">
        <v>31</v>
      </c>
      <c r="S148" s="24" t="n">
        <v>210.916666666667</v>
      </c>
      <c r="T148" s="25" t="n">
        <v>0.0433333333333333</v>
      </c>
      <c r="U148" s="23" t="n">
        <v>0.153333333333333</v>
      </c>
      <c r="V148" s="60" t="s">
        <v>30</v>
      </c>
      <c r="W148" s="54" t="n">
        <v>86</v>
      </c>
      <c r="X148" s="61" t="n">
        <v>43</v>
      </c>
      <c r="Y148" s="25" t="n">
        <v>0.0466666666666667</v>
      </c>
      <c r="Z148" s="25" t="n">
        <v>0.0566666666666667</v>
      </c>
      <c r="AA148" s="25" t="n">
        <v>0.02</v>
      </c>
      <c r="AB148" s="25" t="s">
        <v>31</v>
      </c>
      <c r="AC148" s="23" t="n">
        <v>158.21</v>
      </c>
    </row>
    <row r="149" s="7" customFormat="true" ht="11.25" hidden="false" customHeight="true" outlineLevel="0" collapsed="false">
      <c r="A149" s="11" t="n">
        <f aca="false">A148+1</f>
        <v>146</v>
      </c>
      <c r="B149" s="7" t="s">
        <v>179</v>
      </c>
      <c r="C149" s="23" t="n">
        <v>12.5833333333333</v>
      </c>
      <c r="D149" s="24" t="n">
        <v>351.226733333333</v>
      </c>
      <c r="E149" s="24" t="n">
        <v>1469.53265226667</v>
      </c>
      <c r="F149" s="23" t="n">
        <v>0.43</v>
      </c>
      <c r="G149" s="62" t="s">
        <v>31</v>
      </c>
      <c r="H149" s="60" t="s">
        <v>30</v>
      </c>
      <c r="I149" s="17" t="n">
        <v>86.7733333333333</v>
      </c>
      <c r="J149" s="23" t="n">
        <v>0.236666666666667</v>
      </c>
      <c r="K149" s="23" t="n">
        <v>0.173333333333333</v>
      </c>
      <c r="L149" s="24" t="n">
        <v>27.4133333333333</v>
      </c>
      <c r="M149" s="24" t="n">
        <v>4.1</v>
      </c>
      <c r="N149" s="15" t="n">
        <f aca="false">A149</f>
        <v>146</v>
      </c>
      <c r="O149" s="25" t="n">
        <v>0.0876666666666667</v>
      </c>
      <c r="P149" s="24" t="n">
        <v>8.38</v>
      </c>
      <c r="Q149" s="23" t="n">
        <v>0.51</v>
      </c>
      <c r="R149" s="24" t="n">
        <v>1.57666666666667</v>
      </c>
      <c r="S149" s="24" t="n">
        <v>37.6333333333333</v>
      </c>
      <c r="T149" s="25" t="s">
        <v>31</v>
      </c>
      <c r="U149" s="23" t="s">
        <v>31</v>
      </c>
      <c r="V149" s="60" t="s">
        <v>30</v>
      </c>
      <c r="W149" s="60"/>
      <c r="X149" s="60"/>
      <c r="Y149" s="25" t="s">
        <v>31</v>
      </c>
      <c r="Z149" s="25" t="s">
        <v>31</v>
      </c>
      <c r="AA149" s="25" t="s">
        <v>31</v>
      </c>
      <c r="AB149" s="25" t="s">
        <v>31</v>
      </c>
      <c r="AC149" s="23" t="s">
        <v>31</v>
      </c>
    </row>
    <row r="150" s="42" customFormat="true" ht="11.25" hidden="false" customHeight="true" outlineLevel="0" collapsed="false">
      <c r="A150" s="11" t="n">
        <f aca="false">A149+1</f>
        <v>147</v>
      </c>
      <c r="B150" s="42" t="s">
        <v>180</v>
      </c>
      <c r="C150" s="46" t="n">
        <v>90.5753333333333</v>
      </c>
      <c r="D150" s="37" t="n">
        <v>29.9392621500691</v>
      </c>
      <c r="E150" s="37" t="n">
        <v>125.265872835889</v>
      </c>
      <c r="F150" s="36" t="n">
        <v>1.91875</v>
      </c>
      <c r="G150" s="46" t="n">
        <v>0.299</v>
      </c>
      <c r="H150" s="47" t="s">
        <v>30</v>
      </c>
      <c r="I150" s="36" t="n">
        <v>6.37391666666667</v>
      </c>
      <c r="J150" s="46" t="n">
        <v>4.55333333333333</v>
      </c>
      <c r="K150" s="46" t="n">
        <v>0.833</v>
      </c>
      <c r="L150" s="47" t="n">
        <v>112.159666666667</v>
      </c>
      <c r="M150" s="47" t="n">
        <v>49.969</v>
      </c>
      <c r="N150" s="15" t="n">
        <f aca="false">A150</f>
        <v>147</v>
      </c>
      <c r="O150" s="48" t="n">
        <v>0.464</v>
      </c>
      <c r="P150" s="47" t="n">
        <v>55.825</v>
      </c>
      <c r="Q150" s="46" t="n">
        <v>0.369</v>
      </c>
      <c r="R150" s="47" t="n">
        <v>0.891</v>
      </c>
      <c r="S150" s="47" t="n">
        <v>248.804333333333</v>
      </c>
      <c r="T150" s="48" t="n">
        <v>0.166666666666667</v>
      </c>
      <c r="U150" s="46" t="n">
        <v>0.589</v>
      </c>
      <c r="V150" s="47" t="s">
        <v>30</v>
      </c>
      <c r="W150" s="47" t="n">
        <v>49.3055555555556</v>
      </c>
      <c r="X150" s="47" t="n">
        <v>24.6527777777778</v>
      </c>
      <c r="Y150" s="48" t="n">
        <v>0.103333333333333</v>
      </c>
      <c r="Z150" s="50" t="s">
        <v>31</v>
      </c>
      <c r="AA150" s="48" t="n">
        <v>0.03</v>
      </c>
      <c r="AB150" s="50" t="s">
        <v>31</v>
      </c>
      <c r="AC150" s="46" t="n">
        <v>5.59666666666667</v>
      </c>
    </row>
    <row r="151" s="7" customFormat="true" ht="11.25" hidden="false" customHeight="true" outlineLevel="0" collapsed="false">
      <c r="A151" s="11" t="n">
        <f aca="false">A150+1</f>
        <v>148</v>
      </c>
      <c r="B151" s="7" t="s">
        <v>181</v>
      </c>
      <c r="C151" s="23" t="n">
        <v>95.0633333333333</v>
      </c>
      <c r="D151" s="24" t="n">
        <v>13.7381260869565</v>
      </c>
      <c r="E151" s="24" t="n">
        <v>57.480319547826</v>
      </c>
      <c r="F151" s="23" t="n">
        <v>1.39130434782609</v>
      </c>
      <c r="G151" s="62" t="n">
        <v>0.0733333333333334</v>
      </c>
      <c r="H151" s="60" t="s">
        <v>30</v>
      </c>
      <c r="I151" s="17" t="n">
        <v>2.72536231884058</v>
      </c>
      <c r="J151" s="23" t="n">
        <v>2.19333333333333</v>
      </c>
      <c r="K151" s="23" t="n">
        <v>0.746666666666667</v>
      </c>
      <c r="L151" s="24" t="n">
        <v>20.8666666666667</v>
      </c>
      <c r="M151" s="24" t="n">
        <v>9.61333333333333</v>
      </c>
      <c r="N151" s="15" t="n">
        <f aca="false">A151</f>
        <v>148</v>
      </c>
      <c r="O151" s="25" t="n">
        <v>0.07</v>
      </c>
      <c r="P151" s="24" t="n">
        <v>24.9833333333333</v>
      </c>
      <c r="Q151" s="23" t="n">
        <v>0.35</v>
      </c>
      <c r="R151" s="24" t="n">
        <v>10.9933333333333</v>
      </c>
      <c r="S151" s="24" t="n">
        <v>327.696666666667</v>
      </c>
      <c r="T151" s="25" t="n">
        <v>0.02</v>
      </c>
      <c r="U151" s="23" t="n">
        <v>0.18</v>
      </c>
      <c r="V151" s="60" t="s">
        <v>30</v>
      </c>
      <c r="W151" s="60"/>
      <c r="X151" s="60"/>
      <c r="Y151" s="25" t="n">
        <v>0.0566666666666667</v>
      </c>
      <c r="Z151" s="25" t="n">
        <v>0.02</v>
      </c>
      <c r="AA151" s="25" t="n">
        <v>0.04</v>
      </c>
      <c r="AB151" s="25" t="s">
        <v>31</v>
      </c>
      <c r="AC151" s="23" t="n">
        <v>9.63333333333333</v>
      </c>
    </row>
    <row r="152" s="7" customFormat="true" ht="11.25" hidden="false" customHeight="true" outlineLevel="0" collapsed="false">
      <c r="A152" s="11" t="n">
        <f aca="false">A151+1</f>
        <v>149</v>
      </c>
      <c r="B152" s="7" t="s">
        <v>182</v>
      </c>
      <c r="C152" s="23" t="n">
        <v>94.72</v>
      </c>
      <c r="D152" s="24" t="n">
        <v>17.1188028985507</v>
      </c>
      <c r="E152" s="24" t="n">
        <v>71.6250713275362</v>
      </c>
      <c r="F152" s="23" t="n">
        <v>0.876811594202899</v>
      </c>
      <c r="G152" s="62" t="n">
        <v>0.143333333333333</v>
      </c>
      <c r="H152" s="60" t="s">
        <v>30</v>
      </c>
      <c r="I152" s="17" t="n">
        <v>3.85985507246377</v>
      </c>
      <c r="J152" s="23" t="n">
        <v>1.89</v>
      </c>
      <c r="K152" s="23" t="n">
        <v>0.4</v>
      </c>
      <c r="L152" s="24" t="n">
        <v>34.5466666666667</v>
      </c>
      <c r="M152" s="24" t="n">
        <v>8.51333333333333</v>
      </c>
      <c r="N152" s="15" t="n">
        <f aca="false">A152</f>
        <v>149</v>
      </c>
      <c r="O152" s="25" t="n">
        <v>0.126666666666667</v>
      </c>
      <c r="P152" s="24" t="n">
        <v>14.2</v>
      </c>
      <c r="Q152" s="23" t="n">
        <v>0.15</v>
      </c>
      <c r="R152" s="24" t="n">
        <v>3.64333333333333</v>
      </c>
      <c r="S152" s="24" t="n">
        <v>150.09</v>
      </c>
      <c r="T152" s="25" t="n">
        <v>0.0166666666666667</v>
      </c>
      <c r="U152" s="23" t="n">
        <v>0.15</v>
      </c>
      <c r="V152" s="60" t="s">
        <v>30</v>
      </c>
      <c r="W152" s="61" t="n">
        <v>6</v>
      </c>
      <c r="X152" s="61" t="n">
        <v>3</v>
      </c>
      <c r="Y152" s="25" t="s">
        <v>31</v>
      </c>
      <c r="Z152" s="25" t="n">
        <v>0.03</v>
      </c>
      <c r="AA152" s="25" t="n">
        <v>0.0566666666666667</v>
      </c>
      <c r="AB152" s="25" t="s">
        <v>31</v>
      </c>
      <c r="AC152" s="23" t="n">
        <v>18.7166666666667</v>
      </c>
    </row>
    <row r="153" s="35" customFormat="true" ht="11.25" hidden="false" customHeight="true" outlineLevel="0" collapsed="false">
      <c r="A153" s="11" t="n">
        <f aca="false">A152+1</f>
        <v>150</v>
      </c>
      <c r="B153" s="69" t="s">
        <v>183</v>
      </c>
      <c r="C153" s="36" t="n">
        <v>90.0843333333333</v>
      </c>
      <c r="D153" s="37" t="n">
        <v>30.9075029543241</v>
      </c>
      <c r="E153" s="37" t="n">
        <v>129.316992360892</v>
      </c>
      <c r="F153" s="36" t="n">
        <v>1.90833333333333</v>
      </c>
      <c r="G153" s="36" t="n">
        <v>0.0636666666666667</v>
      </c>
      <c r="H153" s="47" t="s">
        <v>30</v>
      </c>
      <c r="I153" s="36" t="n">
        <v>7.204</v>
      </c>
      <c r="J153" s="36" t="n">
        <v>1.97333333333333</v>
      </c>
      <c r="K153" s="36" t="n">
        <v>0.739666666666667</v>
      </c>
      <c r="L153" s="37" t="n">
        <v>43.6703333333333</v>
      </c>
      <c r="M153" s="37" t="n">
        <v>18.0243333333333</v>
      </c>
      <c r="N153" s="15" t="n">
        <f aca="false">A153</f>
        <v>150</v>
      </c>
      <c r="O153" s="38" t="n">
        <v>0.252666666666667</v>
      </c>
      <c r="P153" s="37" t="n">
        <v>57.7123333333333</v>
      </c>
      <c r="Q153" s="36" t="n">
        <v>0.516333333333333</v>
      </c>
      <c r="R153" s="37" t="n">
        <v>2.33766666666667</v>
      </c>
      <c r="S153" s="37" t="n">
        <v>328.068666666667</v>
      </c>
      <c r="T153" s="38" t="n">
        <v>0.901666666666667</v>
      </c>
      <c r="U153" s="36" t="n">
        <v>0.254666666666667</v>
      </c>
      <c r="V153" s="37" t="s">
        <v>30</v>
      </c>
      <c r="W153" s="37"/>
      <c r="X153" s="37"/>
      <c r="Y153" s="38" t="n">
        <v>0.07</v>
      </c>
      <c r="Z153" s="40" t="s">
        <v>31</v>
      </c>
      <c r="AA153" s="38" t="n">
        <v>0.0933333333333333</v>
      </c>
      <c r="AB153" s="40" t="s">
        <v>31</v>
      </c>
      <c r="AC153" s="36" t="n">
        <v>43.2</v>
      </c>
    </row>
    <row r="154" s="35" customFormat="true" ht="11.25" hidden="false" customHeight="true" outlineLevel="0" collapsed="false">
      <c r="A154" s="11" t="n">
        <f aca="false">A153+1</f>
        <v>151</v>
      </c>
      <c r="B154" s="69" t="s">
        <v>184</v>
      </c>
      <c r="C154" s="36" t="n">
        <v>88.699</v>
      </c>
      <c r="D154" s="37" t="n">
        <v>41.7735252897143</v>
      </c>
      <c r="E154" s="37" t="n">
        <v>174.780429812165</v>
      </c>
      <c r="F154" s="36" t="n">
        <v>1.80208333333333</v>
      </c>
      <c r="G154" s="36" t="n">
        <v>1.24033333333333</v>
      </c>
      <c r="H154" s="47" t="s">
        <v>30</v>
      </c>
      <c r="I154" s="36" t="n">
        <v>7.56158333333333</v>
      </c>
      <c r="J154" s="36" t="n">
        <v>1.75</v>
      </c>
      <c r="K154" s="36" t="n">
        <v>0.697</v>
      </c>
      <c r="L154" s="37" t="n">
        <v>42.588</v>
      </c>
      <c r="M154" s="37" t="n">
        <v>17.248</v>
      </c>
      <c r="N154" s="15" t="n">
        <f aca="false">A154</f>
        <v>151</v>
      </c>
      <c r="O154" s="38" t="n">
        <v>0.261</v>
      </c>
      <c r="P154" s="37" t="n">
        <v>59.383</v>
      </c>
      <c r="Q154" s="36" t="n">
        <v>0.466333333333333</v>
      </c>
      <c r="R154" s="37" t="n">
        <v>3.41666666666667</v>
      </c>
      <c r="S154" s="37" t="n">
        <v>321.453</v>
      </c>
      <c r="T154" s="38" t="n">
        <v>0.0223333333333333</v>
      </c>
      <c r="U154" s="36" t="n">
        <v>0.256333333333333</v>
      </c>
      <c r="V154" s="37" t="s">
        <v>30</v>
      </c>
      <c r="W154" s="37"/>
      <c r="X154" s="37"/>
      <c r="Y154" s="38" t="n">
        <v>0.0666666666666667</v>
      </c>
      <c r="Z154" s="40" t="s">
        <v>31</v>
      </c>
      <c r="AA154" s="38" t="n">
        <v>0.0733333333333334</v>
      </c>
      <c r="AB154" s="38" t="n">
        <v>0.626</v>
      </c>
      <c r="AC154" s="36" t="n">
        <v>40.52</v>
      </c>
    </row>
    <row r="155" s="35" customFormat="true" ht="11.25" hidden="false" customHeight="true" outlineLevel="0" collapsed="false">
      <c r="A155" s="11" t="n">
        <f aca="false">A154+1</f>
        <v>152</v>
      </c>
      <c r="B155" s="69" t="s">
        <v>185</v>
      </c>
      <c r="C155" s="36" t="n">
        <v>94.8156666666667</v>
      </c>
      <c r="D155" s="37" t="n">
        <v>13.1332566072941</v>
      </c>
      <c r="E155" s="37" t="n">
        <v>54.9495456449184</v>
      </c>
      <c r="F155" s="36" t="n">
        <v>1.76666666666667</v>
      </c>
      <c r="G155" s="36" t="n">
        <v>0.107333333333333</v>
      </c>
      <c r="H155" s="47" t="s">
        <v>30</v>
      </c>
      <c r="I155" s="36" t="n">
        <v>2.21966666666666</v>
      </c>
      <c r="J155" s="36" t="n">
        <v>1.74</v>
      </c>
      <c r="K155" s="36" t="n">
        <v>1.09066666666667</v>
      </c>
      <c r="L155" s="37" t="n">
        <v>116.563333333333</v>
      </c>
      <c r="M155" s="37" t="n">
        <v>17.7906666666667</v>
      </c>
      <c r="N155" s="15" t="n">
        <f aca="false">A155</f>
        <v>152</v>
      </c>
      <c r="O155" s="38" t="n">
        <v>0.235666666666667</v>
      </c>
      <c r="P155" s="37" t="n">
        <v>25.1656666666667</v>
      </c>
      <c r="Q155" s="36" t="n">
        <v>0.939</v>
      </c>
      <c r="R155" s="37" t="n">
        <v>9.418</v>
      </c>
      <c r="S155" s="37" t="n">
        <v>233.400333333333</v>
      </c>
      <c r="T155" s="38" t="n">
        <v>0.041</v>
      </c>
      <c r="U155" s="36" t="n">
        <v>0.228666666666667</v>
      </c>
      <c r="V155" s="37" t="s">
        <v>30</v>
      </c>
      <c r="W155" s="37" t="n">
        <v>532.75</v>
      </c>
      <c r="X155" s="37" t="n">
        <v>266.375</v>
      </c>
      <c r="Y155" s="38" t="n">
        <v>0.0433333333333333</v>
      </c>
      <c r="Z155" s="40" t="s">
        <v>31</v>
      </c>
      <c r="AA155" s="40" t="s">
        <v>31</v>
      </c>
      <c r="AB155" s="38" t="n">
        <v>0.35</v>
      </c>
      <c r="AC155" s="36" t="n">
        <v>46.2933333333333</v>
      </c>
    </row>
    <row r="156" s="7" customFormat="true" ht="11.25" hidden="false" customHeight="true" outlineLevel="0" collapsed="false">
      <c r="A156" s="11" t="n">
        <f aca="false">A155+1</f>
        <v>153</v>
      </c>
      <c r="B156" s="7" t="s">
        <v>186</v>
      </c>
      <c r="C156" s="23" t="n">
        <v>88.65</v>
      </c>
      <c r="D156" s="24" t="n">
        <v>33.4241115942029</v>
      </c>
      <c r="E156" s="24" t="n">
        <v>139.846482910145</v>
      </c>
      <c r="F156" s="23" t="n">
        <v>3.25724637681159</v>
      </c>
      <c r="G156" s="23" t="n">
        <v>0.61</v>
      </c>
      <c r="H156" s="60" t="s">
        <v>30</v>
      </c>
      <c r="I156" s="17" t="n">
        <v>5.70608695652174</v>
      </c>
      <c r="J156" s="23" t="n">
        <v>1.85</v>
      </c>
      <c r="K156" s="23" t="n">
        <v>1.77666666666667</v>
      </c>
      <c r="L156" s="24" t="n">
        <v>179.413333333333</v>
      </c>
      <c r="M156" s="24" t="n">
        <v>20.896666667</v>
      </c>
      <c r="N156" s="15" t="n">
        <f aca="false">A156</f>
        <v>153</v>
      </c>
      <c r="O156" s="25" t="n">
        <v>1.87666666666667</v>
      </c>
      <c r="P156" s="24" t="n">
        <v>49.35</v>
      </c>
      <c r="Q156" s="23" t="n">
        <v>3.18</v>
      </c>
      <c r="R156" s="24" t="n">
        <v>2.3</v>
      </c>
      <c r="S156" s="24" t="n">
        <v>711.296666666667</v>
      </c>
      <c r="T156" s="25" t="n">
        <v>0.2</v>
      </c>
      <c r="U156" s="23" t="n">
        <v>1.32333333333333</v>
      </c>
      <c r="V156" s="60" t="s">
        <v>30</v>
      </c>
      <c r="W156" s="60" t="n">
        <v>1743.25</v>
      </c>
      <c r="X156" s="60" t="n">
        <v>871.625</v>
      </c>
      <c r="Y156" s="25" t="n">
        <v>0.116666666666667</v>
      </c>
      <c r="Z156" s="25" t="n">
        <v>0.15</v>
      </c>
      <c r="AA156" s="25" t="n">
        <v>0.466666666666667</v>
      </c>
      <c r="AB156" s="25" t="n">
        <v>0.72</v>
      </c>
      <c r="AC156" s="23" t="n">
        <v>51.6933333333333</v>
      </c>
    </row>
    <row r="157" s="7" customFormat="true" ht="11.25" hidden="false" customHeight="true" outlineLevel="0" collapsed="false">
      <c r="A157" s="11" t="n">
        <f aca="false">A156+1</f>
        <v>154</v>
      </c>
      <c r="B157" s="7" t="s">
        <v>187</v>
      </c>
      <c r="C157" s="23" t="n">
        <v>82.1466666666667</v>
      </c>
      <c r="D157" s="24" t="n">
        <v>56.5337724637681</v>
      </c>
      <c r="E157" s="24" t="n">
        <v>236.537303988406</v>
      </c>
      <c r="F157" s="23" t="n">
        <v>3.42028985507246</v>
      </c>
      <c r="G157" s="62" t="n">
        <v>0.353333333333333</v>
      </c>
      <c r="H157" s="60" t="s">
        <v>30</v>
      </c>
      <c r="I157" s="17" t="n">
        <v>12.6697101449275</v>
      </c>
      <c r="J157" s="23" t="n">
        <v>3.09</v>
      </c>
      <c r="K157" s="23" t="n">
        <v>1.41</v>
      </c>
      <c r="L157" s="24" t="n">
        <v>16.1566666666667</v>
      </c>
      <c r="M157" s="24" t="n">
        <v>15.6133333333333</v>
      </c>
      <c r="N157" s="15" t="n">
        <f aca="false">A157</f>
        <v>154</v>
      </c>
      <c r="O157" s="25" t="n">
        <v>0.131</v>
      </c>
      <c r="P157" s="24" t="n">
        <v>49.0333333333333</v>
      </c>
      <c r="Q157" s="23" t="n">
        <v>1.06</v>
      </c>
      <c r="R157" s="24" t="n">
        <v>398.136666666667</v>
      </c>
      <c r="S157" s="24" t="n">
        <v>122.213333333333</v>
      </c>
      <c r="T157" s="25" t="n">
        <v>0.0833333333333333</v>
      </c>
      <c r="U157" s="23" t="n">
        <v>0.526666666666667</v>
      </c>
      <c r="V157" s="60" t="s">
        <v>30</v>
      </c>
      <c r="W157" s="60" t="n">
        <v>244.166666666667</v>
      </c>
      <c r="X157" s="15" t="n">
        <v>122.083333333333</v>
      </c>
      <c r="Y157" s="25" t="n">
        <v>0.03</v>
      </c>
      <c r="Z157" s="55" t="s">
        <v>31</v>
      </c>
      <c r="AA157" s="55" t="s">
        <v>31</v>
      </c>
      <c r="AB157" s="25" t="n">
        <v>3.71666666666667</v>
      </c>
      <c r="AC157" s="23" t="s">
        <v>31</v>
      </c>
    </row>
    <row r="158" s="7" customFormat="true" ht="11.25" hidden="false" customHeight="true" outlineLevel="0" collapsed="false">
      <c r="A158" s="11" t="n">
        <f aca="false">A157+1</f>
        <v>155</v>
      </c>
      <c r="B158" s="7" t="s">
        <v>188</v>
      </c>
      <c r="C158" s="17" t="n">
        <v>90.2483333333333</v>
      </c>
      <c r="D158" s="15" t="n">
        <v>30.3979341666666</v>
      </c>
      <c r="E158" s="15" t="n">
        <v>127.184956553333</v>
      </c>
      <c r="F158" s="17" t="n">
        <v>2.67291666666667</v>
      </c>
      <c r="G158" s="17" t="n">
        <v>0.742666666666667</v>
      </c>
      <c r="H158" s="60" t="s">
        <v>30</v>
      </c>
      <c r="I158" s="17" t="n">
        <v>4.94675</v>
      </c>
      <c r="J158" s="17" t="n">
        <v>3.5185</v>
      </c>
      <c r="K158" s="17" t="n">
        <v>1.38933333333333</v>
      </c>
      <c r="L158" s="15" t="n">
        <v>126.023666666667</v>
      </c>
      <c r="M158" s="15" t="n">
        <v>29.5516666666667</v>
      </c>
      <c r="N158" s="15" t="n">
        <f aca="false">A158</f>
        <v>155</v>
      </c>
      <c r="O158" s="18" t="n">
        <v>0.23</v>
      </c>
      <c r="P158" s="15" t="n">
        <v>48.256</v>
      </c>
      <c r="Q158" s="17" t="n">
        <v>1.26933333333333</v>
      </c>
      <c r="R158" s="15" t="n">
        <v>19.347</v>
      </c>
      <c r="S158" s="15" t="n">
        <v>265.266333333333</v>
      </c>
      <c r="T158" s="18" t="n">
        <v>0.202666666666667</v>
      </c>
      <c r="U158" s="17" t="n">
        <v>1.33166666666667</v>
      </c>
      <c r="V158" s="60" t="s">
        <v>30</v>
      </c>
      <c r="W158" s="61" t="n">
        <v>1134</v>
      </c>
      <c r="X158" s="61" t="n">
        <v>567</v>
      </c>
      <c r="Y158" s="18" t="s">
        <v>31</v>
      </c>
      <c r="Z158" s="18" t="n">
        <v>0.113333333333333</v>
      </c>
      <c r="AA158" s="18" t="n">
        <v>0.08</v>
      </c>
      <c r="AB158" s="18" t="s">
        <v>31</v>
      </c>
      <c r="AC158" s="17" t="n">
        <v>1.51</v>
      </c>
    </row>
    <row r="159" s="7" customFormat="true" ht="11.25" hidden="false" customHeight="true" outlineLevel="0" collapsed="false">
      <c r="A159" s="11" t="n">
        <f aca="false">A158+1</f>
        <v>156</v>
      </c>
      <c r="B159" s="7" t="s">
        <v>189</v>
      </c>
      <c r="C159" s="17" t="n">
        <v>89.243</v>
      </c>
      <c r="D159" s="15" t="n">
        <v>34.2089183333333</v>
      </c>
      <c r="E159" s="15" t="n">
        <v>143.130114306667</v>
      </c>
      <c r="F159" s="17" t="n">
        <v>2.89583333333333</v>
      </c>
      <c r="G159" s="22" t="n">
        <v>0.926666666666667</v>
      </c>
      <c r="H159" s="60" t="s">
        <v>30</v>
      </c>
      <c r="I159" s="17" t="n">
        <v>5.43049999999999</v>
      </c>
      <c r="J159" s="17" t="n">
        <v>4.45366666666667</v>
      </c>
      <c r="K159" s="17" t="n">
        <v>1.504</v>
      </c>
      <c r="L159" s="15" t="n">
        <v>141.087</v>
      </c>
      <c r="M159" s="15" t="n">
        <v>37.9226666666667</v>
      </c>
      <c r="N159" s="15" t="n">
        <f aca="false">A159</f>
        <v>156</v>
      </c>
      <c r="O159" s="18" t="n">
        <v>0.661666666666667</v>
      </c>
      <c r="P159" s="15" t="n">
        <v>52.7633333333333</v>
      </c>
      <c r="Q159" s="17" t="n">
        <v>1.90666666666667</v>
      </c>
      <c r="R159" s="15" t="n">
        <v>1.16066666666667</v>
      </c>
      <c r="S159" s="15" t="n">
        <v>290.319666666667</v>
      </c>
      <c r="T159" s="18" t="n">
        <v>0.158666666666667</v>
      </c>
      <c r="U159" s="17" t="n">
        <v>0.606333333333333</v>
      </c>
      <c r="V159" s="60" t="s">
        <v>30</v>
      </c>
      <c r="W159" s="54" t="n">
        <v>1160</v>
      </c>
      <c r="X159" s="61" t="n">
        <v>580</v>
      </c>
      <c r="Y159" s="18" t="s">
        <v>31</v>
      </c>
      <c r="Z159" s="18" t="n">
        <v>0.103333333333333</v>
      </c>
      <c r="AA159" s="18" t="n">
        <v>0.0966666666666667</v>
      </c>
      <c r="AB159" s="18" t="s">
        <v>31</v>
      </c>
      <c r="AC159" s="17" t="n">
        <v>17.94</v>
      </c>
    </row>
    <row r="160" s="7" customFormat="true" ht="11.25" hidden="false" customHeight="true" outlineLevel="0" collapsed="false">
      <c r="A160" s="11" t="n">
        <f aca="false">A159+1</f>
        <v>157</v>
      </c>
      <c r="B160" s="7" t="s">
        <v>190</v>
      </c>
      <c r="C160" s="23" t="n">
        <v>95.1266666666667</v>
      </c>
      <c r="D160" s="24" t="n">
        <v>15.3351565217392</v>
      </c>
      <c r="E160" s="24" t="n">
        <v>64.1622948869566</v>
      </c>
      <c r="F160" s="23" t="n">
        <v>1.09782608695652</v>
      </c>
      <c r="G160" s="62" t="n">
        <v>0.173333333333333</v>
      </c>
      <c r="H160" s="60" t="s">
        <v>30</v>
      </c>
      <c r="I160" s="17" t="n">
        <v>3.13884057971015</v>
      </c>
      <c r="J160" s="23" t="n">
        <v>1.17333333333333</v>
      </c>
      <c r="K160" s="23" t="n">
        <v>0.463333333333333</v>
      </c>
      <c r="L160" s="24" t="n">
        <v>6.94</v>
      </c>
      <c r="M160" s="24" t="n">
        <v>10.54</v>
      </c>
      <c r="N160" s="15" t="n">
        <f aca="false">A160</f>
        <v>157</v>
      </c>
      <c r="O160" s="25" t="n">
        <v>0.0666666666666667</v>
      </c>
      <c r="P160" s="24" t="n">
        <v>20.1933333333333</v>
      </c>
      <c r="Q160" s="23" t="n">
        <v>0.236666666666667</v>
      </c>
      <c r="R160" s="24" t="n">
        <v>1.02</v>
      </c>
      <c r="S160" s="24" t="n">
        <v>222.386666666667</v>
      </c>
      <c r="T160" s="25" t="n">
        <v>0.0366666666666667</v>
      </c>
      <c r="U160" s="23" t="n">
        <v>0.136666666666667</v>
      </c>
      <c r="V160" s="60" t="s">
        <v>30</v>
      </c>
      <c r="W160" s="54" t="n">
        <v>54</v>
      </c>
      <c r="X160" s="61" t="n">
        <v>27</v>
      </c>
      <c r="Y160" s="25" t="n">
        <v>0.116666666666667</v>
      </c>
      <c r="Z160" s="25" t="s">
        <v>31</v>
      </c>
      <c r="AA160" s="25" t="n">
        <v>0.0233333333333333</v>
      </c>
      <c r="AB160" s="25" t="s">
        <v>31</v>
      </c>
      <c r="AC160" s="23" t="n">
        <v>21.2133333333333</v>
      </c>
    </row>
    <row r="161" s="7" customFormat="true" ht="11.25" hidden="false" customHeight="true" outlineLevel="0" collapsed="false">
      <c r="A161" s="11" t="n">
        <f aca="false">A160+1</f>
        <v>158</v>
      </c>
      <c r="B161" s="7" t="s">
        <v>191</v>
      </c>
      <c r="C161" s="23" t="n">
        <v>79.6633</v>
      </c>
      <c r="D161" s="24" t="n">
        <v>60.9334336521739</v>
      </c>
      <c r="E161" s="24" t="n">
        <v>254.945486400696</v>
      </c>
      <c r="F161" s="23" t="n">
        <v>2.43478260869565</v>
      </c>
      <c r="G161" s="62" t="n">
        <v>0.19</v>
      </c>
      <c r="H161" s="60" t="s">
        <v>30</v>
      </c>
      <c r="I161" s="17" t="n">
        <v>14.9586173913043</v>
      </c>
      <c r="J161" s="23" t="n">
        <v>2.80333</v>
      </c>
      <c r="K161" s="23" t="n">
        <v>2.7533</v>
      </c>
      <c r="L161" s="24" t="n">
        <v>29.0766</v>
      </c>
      <c r="M161" s="24" t="n">
        <v>29.3266</v>
      </c>
      <c r="N161" s="15" t="n">
        <f aca="false">A161</f>
        <v>158</v>
      </c>
      <c r="O161" s="25" t="n">
        <v>0.177</v>
      </c>
      <c r="P161" s="24" t="n">
        <v>47.1566666666667</v>
      </c>
      <c r="Q161" s="23" t="n">
        <v>2.09333333333333</v>
      </c>
      <c r="R161" s="24" t="n">
        <v>497.933333333333</v>
      </c>
      <c r="S161" s="24" t="n">
        <v>679.91</v>
      </c>
      <c r="T161" s="25" t="n">
        <v>0.203333333333333</v>
      </c>
      <c r="U161" s="23" t="n">
        <v>0.366666666666667</v>
      </c>
      <c r="V161" s="60" t="s">
        <v>30</v>
      </c>
      <c r="W161" s="54" t="n">
        <v>166</v>
      </c>
      <c r="X161" s="61" t="n">
        <v>83</v>
      </c>
      <c r="Y161" s="55" t="s">
        <v>31</v>
      </c>
      <c r="Z161" s="55" t="s">
        <v>31</v>
      </c>
      <c r="AA161" s="25" t="n">
        <v>0.11</v>
      </c>
      <c r="AB161" s="13" t="n">
        <v>2.42</v>
      </c>
      <c r="AC161" s="23" t="n">
        <v>18.01</v>
      </c>
    </row>
    <row r="162" s="7" customFormat="true" ht="11.25" hidden="false" customHeight="true" outlineLevel="0" collapsed="false">
      <c r="A162" s="11" t="n">
        <f aca="false">A161+1</f>
        <v>159</v>
      </c>
      <c r="B162" s="7" t="s">
        <v>192</v>
      </c>
      <c r="C162" s="17" t="n">
        <v>88.1366666666667</v>
      </c>
      <c r="D162" s="15" t="n">
        <v>38.4465494604906</v>
      </c>
      <c r="E162" s="15" t="n">
        <v>160.860362942693</v>
      </c>
      <c r="F162" s="17" t="n">
        <v>1.375</v>
      </c>
      <c r="G162" s="17" t="n">
        <v>0.903333333333333</v>
      </c>
      <c r="H162" s="15" t="s">
        <v>30</v>
      </c>
      <c r="I162" s="17" t="n">
        <v>7.71166666666668</v>
      </c>
      <c r="J162" s="17" t="n">
        <v>3.11666666666667</v>
      </c>
      <c r="K162" s="17" t="n">
        <v>1.87333333333333</v>
      </c>
      <c r="L162" s="15" t="n">
        <v>11.7293333333333</v>
      </c>
      <c r="M162" s="15" t="n">
        <v>16.7893333333333</v>
      </c>
      <c r="N162" s="15" t="n">
        <f aca="false">A162</f>
        <v>159</v>
      </c>
      <c r="O162" s="18" t="n">
        <v>0.0826666666666667</v>
      </c>
      <c r="P162" s="15" t="n">
        <v>27.2103333333333</v>
      </c>
      <c r="Q162" s="17" t="n">
        <v>1.57733333333333</v>
      </c>
      <c r="R162" s="15" t="n">
        <v>418.280666666667</v>
      </c>
      <c r="S162" s="15" t="n">
        <v>388.195</v>
      </c>
      <c r="T162" s="18" t="n">
        <v>0.0776666666666667</v>
      </c>
      <c r="U162" s="17" t="n">
        <v>0.129</v>
      </c>
      <c r="V162" s="15" t="s">
        <v>30</v>
      </c>
      <c r="W162" s="54" t="n">
        <v>76</v>
      </c>
      <c r="X162" s="61" t="n">
        <v>38</v>
      </c>
      <c r="Y162" s="19" t="s">
        <v>31</v>
      </c>
      <c r="Z162" s="19" t="s">
        <v>31</v>
      </c>
      <c r="AA162" s="18" t="n">
        <v>0.0633333333333333</v>
      </c>
      <c r="AB162" s="19" t="s">
        <v>31</v>
      </c>
      <c r="AC162" s="17" t="n">
        <v>2.70666666666667</v>
      </c>
    </row>
    <row r="163" s="7" customFormat="true" ht="11.25" hidden="false" customHeight="true" outlineLevel="0" collapsed="false">
      <c r="A163" s="11" t="n">
        <f aca="false">A162+1</f>
        <v>160</v>
      </c>
      <c r="B163" s="7" t="s">
        <v>193</v>
      </c>
      <c r="C163" s="23" t="n">
        <v>90.7933333333333</v>
      </c>
      <c r="D163" s="24" t="n">
        <v>27.9368797101449</v>
      </c>
      <c r="E163" s="24" t="n">
        <v>116.887904707246</v>
      </c>
      <c r="F163" s="23" t="n">
        <v>1.36231884057971</v>
      </c>
      <c r="G163" s="62" t="s">
        <v>31</v>
      </c>
      <c r="H163" s="60" t="s">
        <v>30</v>
      </c>
      <c r="I163" s="17" t="n">
        <v>6.89434782608695</v>
      </c>
      <c r="J163" s="23" t="n">
        <v>1.02666666666667</v>
      </c>
      <c r="K163" s="23" t="n">
        <v>0.95</v>
      </c>
      <c r="L163" s="24" t="n">
        <v>13.2433333333333</v>
      </c>
      <c r="M163" s="24" t="n">
        <v>15.4366666666667</v>
      </c>
      <c r="N163" s="15" t="n">
        <f aca="false">A163</f>
        <v>160</v>
      </c>
      <c r="O163" s="25" t="s">
        <v>40</v>
      </c>
      <c r="P163" s="24" t="n">
        <v>30.01</v>
      </c>
      <c r="Q163" s="23" t="n">
        <v>1.25</v>
      </c>
      <c r="R163" s="24" t="n">
        <v>103.93</v>
      </c>
      <c r="S163" s="24" t="n">
        <v>308.243333333333</v>
      </c>
      <c r="T163" s="25" t="n">
        <v>0.0933333333333333</v>
      </c>
      <c r="U163" s="23" t="n">
        <v>0.333333333333333</v>
      </c>
      <c r="V163" s="60" t="s">
        <v>30</v>
      </c>
      <c r="W163" s="54" t="n">
        <v>90</v>
      </c>
      <c r="X163" s="61" t="n">
        <v>45</v>
      </c>
      <c r="Y163" s="55" t="s">
        <v>31</v>
      </c>
      <c r="Z163" s="55" t="s">
        <v>31</v>
      </c>
      <c r="AA163" s="25" t="n">
        <v>0.07</v>
      </c>
      <c r="AB163" s="25" t="n">
        <v>1.18</v>
      </c>
      <c r="AC163" s="23" t="n">
        <v>5.38333333333333</v>
      </c>
    </row>
    <row r="164" s="7" customFormat="true" ht="11.25" hidden="false" customHeight="true" outlineLevel="0" collapsed="false">
      <c r="A164" s="11" t="n">
        <f aca="false">A163+1</f>
        <v>161</v>
      </c>
      <c r="B164" s="7" t="s">
        <v>194</v>
      </c>
      <c r="C164" s="17" t="n">
        <v>93.632</v>
      </c>
      <c r="D164" s="15" t="n">
        <v>20.5469091666666</v>
      </c>
      <c r="E164" s="15" t="n">
        <v>85.9682679533332</v>
      </c>
      <c r="F164" s="17" t="n">
        <v>0.810416666666667</v>
      </c>
      <c r="G164" s="22" t="s">
        <v>31</v>
      </c>
      <c r="H164" s="60" t="s">
        <v>30</v>
      </c>
      <c r="I164" s="17" t="n">
        <v>5.11791666666666</v>
      </c>
      <c r="J164" s="17" t="n">
        <v>2.26833333333333</v>
      </c>
      <c r="K164" s="17" t="n">
        <v>0.404</v>
      </c>
      <c r="L164" s="33" t="n">
        <v>6.94633333333333</v>
      </c>
      <c r="M164" s="15" t="n">
        <v>9.50366666666667</v>
      </c>
      <c r="N164" s="15" t="n">
        <f aca="false">A164</f>
        <v>161</v>
      </c>
      <c r="O164" s="65" t="n">
        <v>0.044</v>
      </c>
      <c r="P164" s="15" t="n">
        <v>23.3776666666667</v>
      </c>
      <c r="Q164" s="17" t="n">
        <v>0.290333333333333</v>
      </c>
      <c r="R164" s="33" t="n">
        <v>5.243</v>
      </c>
      <c r="S164" s="33" t="n">
        <v>161.155</v>
      </c>
      <c r="T164" s="18" t="n">
        <v>0.072</v>
      </c>
      <c r="U164" s="17" t="n">
        <v>0.173</v>
      </c>
      <c r="V164" s="60" t="s">
        <v>30</v>
      </c>
      <c r="W164" s="60"/>
      <c r="X164" s="60"/>
      <c r="Y164" s="18" t="n">
        <v>0.0573333333333333</v>
      </c>
      <c r="Z164" s="18" t="n">
        <v>0.0423333333333333</v>
      </c>
      <c r="AA164" s="18" t="n">
        <v>0.05</v>
      </c>
      <c r="AB164" s="18" t="s">
        <v>31</v>
      </c>
      <c r="AC164" s="17" t="n">
        <v>12.804</v>
      </c>
    </row>
    <row r="165" s="7" customFormat="true" ht="11.25" hidden="false" customHeight="true" outlineLevel="0" collapsed="false">
      <c r="A165" s="11" t="n">
        <f aca="false">A164+1</f>
        <v>162</v>
      </c>
      <c r="B165" s="7" t="s">
        <v>195</v>
      </c>
      <c r="C165" s="23" t="n">
        <v>92.1666666666667</v>
      </c>
      <c r="D165" s="24" t="n">
        <v>24.8983579710145</v>
      </c>
      <c r="E165" s="24" t="n">
        <v>104.174729750725</v>
      </c>
      <c r="F165" s="23" t="n">
        <v>1.78623188405797</v>
      </c>
      <c r="G165" s="62" t="n">
        <v>0.173333333333333</v>
      </c>
      <c r="H165" s="60" t="s">
        <v>30</v>
      </c>
      <c r="I165" s="17" t="n">
        <v>5.34710144927536</v>
      </c>
      <c r="J165" s="23" t="n">
        <v>2.38333333333333</v>
      </c>
      <c r="K165" s="23" t="n">
        <v>0.526666666666667</v>
      </c>
      <c r="L165" s="24" t="n">
        <v>41.1</v>
      </c>
      <c r="M165" s="24" t="n">
        <v>17.8333333333333</v>
      </c>
      <c r="N165" s="15" t="n">
        <f aca="false">A165</f>
        <v>162</v>
      </c>
      <c r="O165" s="25" t="n">
        <v>0.5</v>
      </c>
      <c r="P165" s="24" t="n">
        <v>27.99</v>
      </c>
      <c r="Q165" s="23" t="n">
        <v>0.43</v>
      </c>
      <c r="R165" s="24" t="s">
        <v>31</v>
      </c>
      <c r="S165" s="24" t="n">
        <v>208.203333333333</v>
      </c>
      <c r="T165" s="25" t="n">
        <v>0.0566666666666667</v>
      </c>
      <c r="U165" s="23" t="n">
        <v>0.33</v>
      </c>
      <c r="V165" s="60" t="s">
        <v>30</v>
      </c>
      <c r="W165" s="60" t="n">
        <v>32.0833333333333</v>
      </c>
      <c r="X165" s="60" t="n">
        <v>16.0416666666667</v>
      </c>
      <c r="Y165" s="25" t="s">
        <v>31</v>
      </c>
      <c r="Z165" s="25" t="n">
        <v>0.08</v>
      </c>
      <c r="AA165" s="25" t="s">
        <v>31</v>
      </c>
      <c r="AB165" s="25" t="s">
        <v>31</v>
      </c>
      <c r="AC165" s="23" t="n">
        <v>1.15333333333333</v>
      </c>
    </row>
    <row r="166" customFormat="false" ht="11.25" hidden="false" customHeight="true" outlineLevel="0" collapsed="false">
      <c r="A166" s="14" t="s">
        <v>196</v>
      </c>
      <c r="B166" s="14"/>
      <c r="I166" s="17"/>
      <c r="N166" s="15"/>
    </row>
    <row r="167" s="7" customFormat="true" ht="11.25" hidden="false" customHeight="true" outlineLevel="0" collapsed="false">
      <c r="A167" s="11" t="n">
        <f aca="false">A165+1</f>
        <v>163</v>
      </c>
      <c r="B167" s="7" t="s">
        <v>197</v>
      </c>
      <c r="C167" s="27" t="n">
        <v>83.7866666666667</v>
      </c>
      <c r="D167" s="21" t="n">
        <v>96.1547086956522</v>
      </c>
      <c r="E167" s="24" t="n">
        <v>402.311301182609</v>
      </c>
      <c r="F167" s="23" t="n">
        <v>1.23913043478261</v>
      </c>
      <c r="G167" s="27" t="n">
        <v>8.39666666666667</v>
      </c>
      <c r="H167" s="33" t="s">
        <v>30</v>
      </c>
      <c r="I167" s="17" t="n">
        <v>6.0308695652174</v>
      </c>
      <c r="J167" s="27" t="n">
        <v>6.31333333333333</v>
      </c>
      <c r="K167" s="27" t="n">
        <v>0.546666666666667</v>
      </c>
      <c r="L167" s="21" t="n">
        <v>7.91666666666667</v>
      </c>
      <c r="M167" s="21" t="n">
        <v>14.6833333333333</v>
      </c>
      <c r="N167" s="15" t="n">
        <f aca="false">A167</f>
        <v>163</v>
      </c>
      <c r="O167" s="28" t="n">
        <v>0.173333333333333</v>
      </c>
      <c r="P167" s="21" t="n">
        <v>21.9533333333333</v>
      </c>
      <c r="Q167" s="27" t="n">
        <v>0.206666666666667</v>
      </c>
      <c r="R167" s="21" t="s">
        <v>31</v>
      </c>
      <c r="S167" s="21" t="n">
        <v>206.256666666667</v>
      </c>
      <c r="T167" s="28" t="n">
        <v>0.146666666666667</v>
      </c>
      <c r="U167" s="27" t="n">
        <v>0.216666666666667</v>
      </c>
      <c r="V167" s="60" t="s">
        <v>30</v>
      </c>
      <c r="W167" s="60"/>
      <c r="X167" s="60"/>
      <c r="Y167" s="28" t="s">
        <v>31</v>
      </c>
      <c r="Z167" s="28" t="n">
        <v>0.0433333333333333</v>
      </c>
      <c r="AA167" s="28" t="s">
        <v>31</v>
      </c>
      <c r="AB167" s="28" t="s">
        <v>31</v>
      </c>
      <c r="AC167" s="27" t="n">
        <v>8.66</v>
      </c>
    </row>
    <row r="168" s="7" customFormat="true" ht="11.25" hidden="false" customHeight="true" outlineLevel="0" collapsed="false">
      <c r="A168" s="11" t="n">
        <f aca="false">A167+1</f>
        <v>164</v>
      </c>
      <c r="B168" s="7" t="s">
        <v>198</v>
      </c>
      <c r="C168" s="23" t="n">
        <v>86.3166666666667</v>
      </c>
      <c r="D168" s="24" t="n">
        <v>48.3222130434782</v>
      </c>
      <c r="E168" s="24" t="n">
        <v>202.180139373913</v>
      </c>
      <c r="F168" s="23" t="n">
        <v>0.858695652173913</v>
      </c>
      <c r="G168" s="62" t="n">
        <v>0.123333333333333</v>
      </c>
      <c r="H168" s="33" t="s">
        <v>30</v>
      </c>
      <c r="I168" s="17" t="n">
        <v>12.3346376811594</v>
      </c>
      <c r="J168" s="23" t="n">
        <v>0.986666666666667</v>
      </c>
      <c r="K168" s="23" t="n">
        <v>0.366666666666667</v>
      </c>
      <c r="L168" s="24" t="n">
        <v>22.4333333333333</v>
      </c>
      <c r="M168" s="24" t="n">
        <v>18.44</v>
      </c>
      <c r="N168" s="15" t="n">
        <f aca="false">A168</f>
        <v>164</v>
      </c>
      <c r="O168" s="25" t="n">
        <v>1.62333333333333</v>
      </c>
      <c r="P168" s="24" t="n">
        <v>12.78</v>
      </c>
      <c r="Q168" s="23" t="n">
        <v>0.256666666666667</v>
      </c>
      <c r="R168" s="24" t="s">
        <v>31</v>
      </c>
      <c r="S168" s="24" t="n">
        <v>131.34</v>
      </c>
      <c r="T168" s="25" t="n">
        <v>0.106666666666667</v>
      </c>
      <c r="U168" s="23" t="n">
        <v>0.143333333333333</v>
      </c>
      <c r="V168" s="60" t="s">
        <v>30</v>
      </c>
      <c r="W168" s="60"/>
      <c r="X168" s="60"/>
      <c r="Y168" s="25" t="n">
        <v>0.173333333333333</v>
      </c>
      <c r="Z168" s="25" t="n">
        <v>0.02</v>
      </c>
      <c r="AA168" s="25" t="s">
        <v>31</v>
      </c>
      <c r="AB168" s="28" t="s">
        <v>31</v>
      </c>
      <c r="AC168" s="23" t="n">
        <v>34.6233333333333</v>
      </c>
    </row>
    <row r="169" s="42" customFormat="true" ht="11.25" hidden="false" customHeight="true" outlineLevel="0" collapsed="false">
      <c r="A169" s="11" t="n">
        <f aca="false">A168+1</f>
        <v>165</v>
      </c>
      <c r="B169" s="42" t="s">
        <v>199</v>
      </c>
      <c r="C169" s="46" t="n">
        <v>91.2946666666667</v>
      </c>
      <c r="D169" s="37" t="n">
        <v>30.5917991943359</v>
      </c>
      <c r="E169" s="37" t="n">
        <v>127.996087829102</v>
      </c>
      <c r="F169" s="36" t="n">
        <v>0.466666666666667</v>
      </c>
      <c r="G169" s="46" t="n">
        <v>0.113333333333333</v>
      </c>
      <c r="H169" s="47" t="s">
        <v>30</v>
      </c>
      <c r="I169" s="36" t="n">
        <v>7.79866666666666</v>
      </c>
      <c r="J169" s="46" t="n">
        <v>0.326666666666667</v>
      </c>
      <c r="K169" s="46" t="n">
        <v>0.326666666666667</v>
      </c>
      <c r="L169" s="47" t="n">
        <v>13.538</v>
      </c>
      <c r="M169" s="47" t="n">
        <v>10.0713333333333</v>
      </c>
      <c r="N169" s="15" t="n">
        <f aca="false">A169</f>
        <v>165</v>
      </c>
      <c r="O169" s="48" t="n">
        <v>1.02066666666667</v>
      </c>
      <c r="P169" s="47" t="n">
        <v>7.626</v>
      </c>
      <c r="Q169" s="46" t="n">
        <v>0.357333333333333</v>
      </c>
      <c r="R169" s="47" t="n">
        <v>1.23633333333333</v>
      </c>
      <c r="S169" s="47" t="n">
        <v>106.684333333333</v>
      </c>
      <c r="T169" s="48" t="n">
        <v>0.039</v>
      </c>
      <c r="U169" s="46" t="n">
        <v>0.0603333333333333</v>
      </c>
      <c r="V169" s="47" t="s">
        <v>30</v>
      </c>
      <c r="W169" s="47" t="n">
        <v>2.25555555555556</v>
      </c>
      <c r="X169" s="47" t="n">
        <v>1.12777777777778</v>
      </c>
      <c r="Y169" s="48" t="n">
        <v>0.0466666666666667</v>
      </c>
      <c r="Z169" s="50" t="s">
        <v>31</v>
      </c>
      <c r="AA169" s="50" t="s">
        <v>31</v>
      </c>
      <c r="AB169" s="50" t="s">
        <v>31</v>
      </c>
      <c r="AC169" s="46" t="n">
        <v>1.24666666666667</v>
      </c>
    </row>
    <row r="170" s="7" customFormat="true" ht="11.25" hidden="false" customHeight="true" outlineLevel="0" collapsed="false">
      <c r="A170" s="11" t="n">
        <f aca="false">A169+1</f>
        <v>166</v>
      </c>
      <c r="B170" s="7" t="s">
        <v>200</v>
      </c>
      <c r="C170" s="17" t="n">
        <v>83.1443333333333</v>
      </c>
      <c r="D170" s="15" t="n">
        <v>62.4240984085401</v>
      </c>
      <c r="E170" s="15" t="n">
        <v>261.182427741332</v>
      </c>
      <c r="F170" s="17" t="n">
        <v>0.833333333333333</v>
      </c>
      <c r="G170" s="17" t="n">
        <v>0.703333333333333</v>
      </c>
      <c r="H170" s="33" t="s">
        <v>30</v>
      </c>
      <c r="I170" s="17" t="n">
        <v>14.927</v>
      </c>
      <c r="J170" s="17" t="n">
        <v>1.696</v>
      </c>
      <c r="K170" s="17" t="n">
        <v>0.392</v>
      </c>
      <c r="L170" s="33" t="n">
        <v>5.78</v>
      </c>
      <c r="M170" s="33" t="n">
        <v>9.29633333333334</v>
      </c>
      <c r="N170" s="15" t="n">
        <f aca="false">A170</f>
        <v>166</v>
      </c>
      <c r="O170" s="32" t="n">
        <v>0.0803333333333333</v>
      </c>
      <c r="P170" s="33" t="n">
        <v>20.2883333333333</v>
      </c>
      <c r="Q170" s="45" t="n">
        <v>0.158666666666667</v>
      </c>
      <c r="R170" s="58" t="s">
        <v>31</v>
      </c>
      <c r="S170" s="33" t="n">
        <v>128.339</v>
      </c>
      <c r="T170" s="32" t="n">
        <v>0.093</v>
      </c>
      <c r="U170" s="45" t="n">
        <v>0.0986666666666667</v>
      </c>
      <c r="V170" s="60" t="s">
        <v>30</v>
      </c>
      <c r="W170" s="60"/>
      <c r="X170" s="60"/>
      <c r="Y170" s="18" t="s">
        <v>31</v>
      </c>
      <c r="Z170" s="18" t="n">
        <v>0.0366666666666667</v>
      </c>
      <c r="AA170" s="18" t="n">
        <v>0.05</v>
      </c>
      <c r="AB170" s="18" t="s">
        <v>31</v>
      </c>
      <c r="AC170" s="45" t="n">
        <v>10.2833333333333</v>
      </c>
    </row>
    <row r="171" s="7" customFormat="true" ht="11.25" hidden="false" customHeight="true" outlineLevel="0" collapsed="false">
      <c r="A171" s="11" t="n">
        <f aca="false">A170+1</f>
        <v>167</v>
      </c>
      <c r="B171" s="7" t="s">
        <v>201</v>
      </c>
      <c r="C171" s="17" t="n">
        <v>73.8786666666667</v>
      </c>
      <c r="D171" s="15" t="n">
        <v>110.29759</v>
      </c>
      <c r="E171" s="15" t="n">
        <v>461.48511656</v>
      </c>
      <c r="F171" s="17" t="n">
        <v>0.720833333333333</v>
      </c>
      <c r="G171" s="17" t="n">
        <v>3.66033333333333</v>
      </c>
      <c r="H171" s="33" t="s">
        <v>30</v>
      </c>
      <c r="I171" s="17" t="n">
        <v>21.4551666666667</v>
      </c>
      <c r="J171" s="17" t="n">
        <v>1.72333333333333</v>
      </c>
      <c r="K171" s="17" t="n">
        <v>0.285</v>
      </c>
      <c r="L171" s="15" t="n">
        <v>22.159</v>
      </c>
      <c r="M171" s="15" t="n">
        <v>12.7263333333333</v>
      </c>
      <c r="N171" s="15" t="n">
        <f aca="false">A171</f>
        <v>167</v>
      </c>
      <c r="O171" s="18" t="n">
        <v>3.28566666666667</v>
      </c>
      <c r="P171" s="15" t="n">
        <v>10.7923333333333</v>
      </c>
      <c r="Q171" s="17" t="n">
        <v>0.268333333333333</v>
      </c>
      <c r="R171" s="15" t="n">
        <v>15.0986666666667</v>
      </c>
      <c r="S171" s="15" t="n">
        <v>75.4943333333333</v>
      </c>
      <c r="T171" s="18" t="n">
        <v>0.139666666666667</v>
      </c>
      <c r="U171" s="17" t="n">
        <v>0.194</v>
      </c>
      <c r="V171" s="60" t="s">
        <v>30</v>
      </c>
      <c r="W171" s="60"/>
      <c r="X171" s="60"/>
      <c r="Y171" s="19" t="s">
        <v>31</v>
      </c>
      <c r="Z171" s="19" t="s">
        <v>31</v>
      </c>
      <c r="AA171" s="18" t="n">
        <v>0.0733333333333334</v>
      </c>
      <c r="AB171" s="19" t="s">
        <v>31</v>
      </c>
      <c r="AC171" s="17" t="n">
        <v>10.27</v>
      </c>
    </row>
    <row r="172" s="42" customFormat="true" ht="11.25" hidden="false" customHeight="true" outlineLevel="0" collapsed="false">
      <c r="A172" s="11" t="n">
        <f aca="false">A171+1</f>
        <v>168</v>
      </c>
      <c r="B172" s="42" t="s">
        <v>202</v>
      </c>
      <c r="C172" s="46" t="n">
        <v>88.7003333333333</v>
      </c>
      <c r="D172" s="37" t="n">
        <v>58.0453688728213</v>
      </c>
      <c r="E172" s="37" t="n">
        <v>242.861823363884</v>
      </c>
      <c r="F172" s="36" t="n">
        <v>0.797916666666667</v>
      </c>
      <c r="G172" s="46" t="n">
        <v>3.94433333333333</v>
      </c>
      <c r="H172" s="47" t="s">
        <v>30</v>
      </c>
      <c r="I172" s="36" t="n">
        <v>6.20841666666667</v>
      </c>
      <c r="J172" s="46" t="n">
        <v>2.55333333333333</v>
      </c>
      <c r="K172" s="46" t="n">
        <v>0.349</v>
      </c>
      <c r="L172" s="47" t="n">
        <v>35.18</v>
      </c>
      <c r="M172" s="47" t="n">
        <v>17.04</v>
      </c>
      <c r="N172" s="15" t="n">
        <f aca="false">A172</f>
        <v>168</v>
      </c>
      <c r="O172" s="48" t="n">
        <v>6.16</v>
      </c>
      <c r="P172" s="47" t="n">
        <v>16.4283333333333</v>
      </c>
      <c r="Q172" s="46" t="n">
        <v>0.432333333333333</v>
      </c>
      <c r="R172" s="47" t="n">
        <v>5.177</v>
      </c>
      <c r="S172" s="47" t="n">
        <v>123.616666666667</v>
      </c>
      <c r="T172" s="48" t="n">
        <v>0.182666666666667</v>
      </c>
      <c r="U172" s="46" t="n">
        <v>0.265333333333333</v>
      </c>
      <c r="V172" s="47" t="s">
        <v>30</v>
      </c>
      <c r="W172" s="47"/>
      <c r="X172" s="47"/>
      <c r="Y172" s="50" t="s">
        <v>31</v>
      </c>
      <c r="Z172" s="48" t="n">
        <v>0.04</v>
      </c>
      <c r="AA172" s="48" t="n">
        <v>0.07</v>
      </c>
      <c r="AB172" s="50" t="s">
        <v>31</v>
      </c>
      <c r="AC172" s="51" t="s">
        <v>31</v>
      </c>
    </row>
    <row r="173" s="7" customFormat="true" ht="11.25" hidden="false" customHeight="true" outlineLevel="0" collapsed="false">
      <c r="A173" s="11" t="n">
        <f aca="false">A172+1</f>
        <v>169</v>
      </c>
      <c r="B173" s="7" t="s">
        <v>203</v>
      </c>
      <c r="C173" s="17" t="n">
        <v>90.5306666666667</v>
      </c>
      <c r="D173" s="15" t="n">
        <v>33.46227</v>
      </c>
      <c r="E173" s="15" t="n">
        <v>140.00613768</v>
      </c>
      <c r="F173" s="17" t="n">
        <v>0.90625</v>
      </c>
      <c r="G173" s="22" t="n">
        <v>0.207666666666667</v>
      </c>
      <c r="H173" s="33" t="s">
        <v>30</v>
      </c>
      <c r="I173" s="17" t="n">
        <v>7.96641666666667</v>
      </c>
      <c r="J173" s="17" t="n">
        <v>1.51133333333333</v>
      </c>
      <c r="K173" s="17" t="n">
        <v>0.389</v>
      </c>
      <c r="L173" s="15" t="n">
        <v>12.5523333333333</v>
      </c>
      <c r="M173" s="15" t="n">
        <v>13.1333333333333</v>
      </c>
      <c r="N173" s="15" t="n">
        <f aca="false">A173</f>
        <v>169</v>
      </c>
      <c r="O173" s="18" t="n">
        <v>0.0726666666666667</v>
      </c>
      <c r="P173" s="15" t="n">
        <v>9.237</v>
      </c>
      <c r="Q173" s="17" t="n">
        <v>0.222</v>
      </c>
      <c r="R173" s="58" t="s">
        <v>31</v>
      </c>
      <c r="S173" s="15" t="n">
        <v>164.988666666667</v>
      </c>
      <c r="T173" s="18" t="n">
        <v>0.067</v>
      </c>
      <c r="U173" s="17" t="n">
        <v>0.145333333333333</v>
      </c>
      <c r="V173" s="60" t="s">
        <v>30</v>
      </c>
      <c r="W173" s="61" t="n">
        <v>247</v>
      </c>
      <c r="X173" s="61" t="n">
        <v>123.5</v>
      </c>
      <c r="Y173" s="19" t="s">
        <v>31</v>
      </c>
      <c r="Z173" s="18" t="n">
        <v>0.041</v>
      </c>
      <c r="AA173" s="19" t="s">
        <v>31</v>
      </c>
      <c r="AB173" s="18" t="n">
        <v>1.38333333333333</v>
      </c>
      <c r="AC173" s="17" t="n">
        <v>941.369666666667</v>
      </c>
    </row>
    <row r="174" s="7" customFormat="true" ht="11.25" hidden="false" customHeight="true" outlineLevel="0" collapsed="false">
      <c r="A174" s="11" t="n">
        <f aca="false">A173+1</f>
        <v>170</v>
      </c>
      <c r="B174" s="7" t="s">
        <v>204</v>
      </c>
      <c r="C174" s="17" t="n">
        <v>93.6096666666667</v>
      </c>
      <c r="D174" s="15" t="n">
        <v>21.9368</v>
      </c>
      <c r="E174" s="15" t="n">
        <v>91.7835711999999</v>
      </c>
      <c r="F174" s="17" t="n">
        <v>0.591666666666667</v>
      </c>
      <c r="G174" s="22" t="s">
        <v>31</v>
      </c>
      <c r="H174" s="33" t="s">
        <v>30</v>
      </c>
      <c r="I174" s="17" t="n">
        <v>5.54133333333333</v>
      </c>
      <c r="J174" s="17" t="n">
        <v>0.703333333333333</v>
      </c>
      <c r="K174" s="17" t="n">
        <v>0.257333333333333</v>
      </c>
      <c r="L174" s="15" t="n">
        <v>7.59333333333333</v>
      </c>
      <c r="M174" s="15" t="n">
        <v>8.658</v>
      </c>
      <c r="N174" s="15" t="n">
        <f aca="false">A174</f>
        <v>170</v>
      </c>
      <c r="O174" s="65" t="n">
        <v>0.0336666666666667</v>
      </c>
      <c r="P174" s="15" t="n">
        <v>12.857</v>
      </c>
      <c r="Q174" s="17" t="n">
        <v>0.167333333333333</v>
      </c>
      <c r="R174" s="15" t="n">
        <v>1.28</v>
      </c>
      <c r="S174" s="15" t="n">
        <v>111.985666666667</v>
      </c>
      <c r="T174" s="18" t="n">
        <v>0.0393333333333333</v>
      </c>
      <c r="U174" s="17" t="n">
        <v>0.0726666666666667</v>
      </c>
      <c r="V174" s="60" t="s">
        <v>30</v>
      </c>
      <c r="W174" s="61" t="n">
        <v>192</v>
      </c>
      <c r="X174" s="61" t="n">
        <v>96</v>
      </c>
      <c r="Y174" s="18" t="s">
        <v>31</v>
      </c>
      <c r="Z174" s="18" t="n">
        <v>0.096</v>
      </c>
      <c r="AA174" s="18" t="s">
        <v>31</v>
      </c>
      <c r="AB174" s="18" t="s">
        <v>31</v>
      </c>
      <c r="AC174" s="17" t="n">
        <v>623.239333333333</v>
      </c>
    </row>
    <row r="175" s="7" customFormat="true" ht="11.25" hidden="false" customHeight="true" outlineLevel="0" collapsed="false">
      <c r="A175" s="11" t="n">
        <f aca="false">A174+1</f>
        <v>171</v>
      </c>
      <c r="B175" s="7" t="s">
        <v>205</v>
      </c>
      <c r="C175" s="17" t="n">
        <v>52.174</v>
      </c>
      <c r="D175" s="15" t="n">
        <v>182.84662</v>
      </c>
      <c r="E175" s="15" t="n">
        <v>765.03025808</v>
      </c>
      <c r="F175" s="17" t="n">
        <v>0.408333333333333</v>
      </c>
      <c r="G175" s="22" t="s">
        <v>31</v>
      </c>
      <c r="H175" s="33" t="s">
        <v>30</v>
      </c>
      <c r="I175" s="17" t="n">
        <v>46.8926666666667</v>
      </c>
      <c r="J175" s="17" t="n">
        <v>0.517</v>
      </c>
      <c r="K175" s="17" t="n">
        <v>0.525</v>
      </c>
      <c r="L175" s="15" t="n">
        <v>13.151</v>
      </c>
      <c r="M175" s="15" t="n">
        <v>9.96433333333333</v>
      </c>
      <c r="N175" s="15" t="n">
        <f aca="false">A175</f>
        <v>171</v>
      </c>
      <c r="O175" s="18" t="n">
        <v>0.103333333333333</v>
      </c>
      <c r="P175" s="15" t="n">
        <v>20.937</v>
      </c>
      <c r="Q175" s="17" t="n">
        <v>2.15333333333333</v>
      </c>
      <c r="R175" s="15" t="n">
        <v>2.70433333333333</v>
      </c>
      <c r="S175" s="15" t="n">
        <v>221.193</v>
      </c>
      <c r="T175" s="18" t="n">
        <v>0.027</v>
      </c>
      <c r="U175" s="17" t="n">
        <v>0.136333333333333</v>
      </c>
      <c r="V175" s="60" t="s">
        <v>30</v>
      </c>
      <c r="W175" s="60"/>
      <c r="X175" s="60"/>
      <c r="Y175" s="19" t="s">
        <v>31</v>
      </c>
      <c r="Z175" s="18" t="n">
        <v>0.233</v>
      </c>
      <c r="AA175" s="18" t="n">
        <v>0.37</v>
      </c>
      <c r="AB175" s="19" t="s">
        <v>31</v>
      </c>
      <c r="AC175" s="17" t="n">
        <v>4.26966666666667</v>
      </c>
    </row>
    <row r="176" s="7" customFormat="true" ht="11.25" hidden="false" customHeight="true" outlineLevel="0" collapsed="false">
      <c r="A176" s="11" t="n">
        <f aca="false">A175+1</f>
        <v>172</v>
      </c>
      <c r="B176" s="7" t="s">
        <v>206</v>
      </c>
      <c r="C176" s="23" t="n">
        <v>84.77</v>
      </c>
      <c r="D176" s="24" t="n">
        <v>52.5424826086957</v>
      </c>
      <c r="E176" s="24" t="n">
        <v>219.837747234783</v>
      </c>
      <c r="F176" s="23" t="n">
        <v>0.771739130434783</v>
      </c>
      <c r="G176" s="22" t="s">
        <v>31</v>
      </c>
      <c r="H176" s="33" t="s">
        <v>30</v>
      </c>
      <c r="I176" s="17" t="n">
        <v>13.8515942028986</v>
      </c>
      <c r="J176" s="23" t="n">
        <v>2.43333333333333</v>
      </c>
      <c r="K176" s="23" t="n">
        <v>0.596666666666667</v>
      </c>
      <c r="L176" s="24" t="n">
        <v>5.72</v>
      </c>
      <c r="M176" s="24" t="n">
        <v>5.47666666666667</v>
      </c>
      <c r="N176" s="15" t="n">
        <f aca="false">A176</f>
        <v>172</v>
      </c>
      <c r="O176" s="63" t="n">
        <v>0.03</v>
      </c>
      <c r="P176" s="24" t="n">
        <v>13.9166666666667</v>
      </c>
      <c r="Q176" s="23" t="n">
        <v>0.103333333333333</v>
      </c>
      <c r="R176" s="24" t="s">
        <v>31</v>
      </c>
      <c r="S176" s="24" t="n">
        <v>134.053333333333</v>
      </c>
      <c r="T176" s="25" t="n">
        <v>0.0566666666666667</v>
      </c>
      <c r="U176" s="23" t="n">
        <v>0.05</v>
      </c>
      <c r="V176" s="60" t="s">
        <v>30</v>
      </c>
      <c r="W176" s="60" t="n">
        <v>27.2083333333333</v>
      </c>
      <c r="X176" s="15" t="n">
        <v>13.6041666666667</v>
      </c>
      <c r="Y176" s="25" t="n">
        <v>0.07</v>
      </c>
      <c r="Z176" s="25" t="s">
        <v>31</v>
      </c>
      <c r="AA176" s="25" t="n">
        <v>0.03</v>
      </c>
      <c r="AB176" s="25" t="s">
        <v>31</v>
      </c>
      <c r="AC176" s="23" t="n">
        <v>7.63</v>
      </c>
    </row>
    <row r="177" s="7" customFormat="true" ht="11.25" hidden="false" customHeight="true" outlineLevel="0" collapsed="false">
      <c r="A177" s="11" t="n">
        <f aca="false">A176+1</f>
        <v>173</v>
      </c>
      <c r="B177" s="7" t="s">
        <v>207</v>
      </c>
      <c r="C177" s="17" t="n">
        <v>50.3393333333333</v>
      </c>
      <c r="D177" s="15" t="n">
        <v>177.359185315371</v>
      </c>
      <c r="E177" s="15" t="n">
        <v>742.07083135951</v>
      </c>
      <c r="F177" s="17" t="n">
        <v>1.025</v>
      </c>
      <c r="G177" s="22" t="n">
        <v>0.280333333333333</v>
      </c>
      <c r="H177" s="33" t="s">
        <v>30</v>
      </c>
      <c r="I177" s="17" t="n">
        <v>47.658</v>
      </c>
      <c r="J177" s="17" t="n">
        <v>4.54666666666667</v>
      </c>
      <c r="K177" s="17" t="n">
        <v>0.697333333333333</v>
      </c>
      <c r="L177" s="15" t="n">
        <v>39.237</v>
      </c>
      <c r="M177" s="15" t="n">
        <v>14.491</v>
      </c>
      <c r="N177" s="15" t="n">
        <f aca="false">A177</f>
        <v>173</v>
      </c>
      <c r="O177" s="18" t="n">
        <v>0.197333333333333</v>
      </c>
      <c r="P177" s="15" t="n">
        <v>26.0736666666667</v>
      </c>
      <c r="Q177" s="17" t="n">
        <v>2.69766666666667</v>
      </c>
      <c r="R177" s="15" t="n">
        <v>2.79033333333333</v>
      </c>
      <c r="S177" s="15" t="n">
        <v>263.261333333333</v>
      </c>
      <c r="T177" s="18" t="n">
        <v>0.160666666666667</v>
      </c>
      <c r="U177" s="17" t="n">
        <v>0.201333333333333</v>
      </c>
      <c r="V177" s="60" t="s">
        <v>30</v>
      </c>
      <c r="W177" s="60"/>
      <c r="X177" s="60"/>
      <c r="Y177" s="19" t="s">
        <v>31</v>
      </c>
      <c r="Z177" s="18" t="n">
        <v>0.223333333333333</v>
      </c>
      <c r="AA177" s="18" t="n">
        <v>0.0833333333333333</v>
      </c>
      <c r="AB177" s="19" t="s">
        <v>31</v>
      </c>
      <c r="AC177" s="17" t="n">
        <v>5.15166666666667</v>
      </c>
    </row>
    <row r="178" s="7" customFormat="true" ht="11.25" hidden="false" customHeight="true" outlineLevel="0" collapsed="false">
      <c r="A178" s="11" t="n">
        <f aca="false">A177+1</f>
        <v>174</v>
      </c>
      <c r="B178" s="7" t="s">
        <v>208</v>
      </c>
      <c r="C178" s="17" t="n">
        <v>72.736</v>
      </c>
      <c r="D178" s="15" t="n">
        <v>96.9715874479214</v>
      </c>
      <c r="E178" s="15" t="n">
        <v>405.729121882103</v>
      </c>
      <c r="F178" s="17" t="n">
        <v>0.970833333333333</v>
      </c>
      <c r="G178" s="22" t="n">
        <v>0.300333333333333</v>
      </c>
      <c r="H178" s="33" t="s">
        <v>30</v>
      </c>
      <c r="I178" s="17" t="n">
        <v>25.3321666666667</v>
      </c>
      <c r="J178" s="17" t="n">
        <v>2.13533333333333</v>
      </c>
      <c r="K178" s="17" t="n">
        <v>0.660666666666667</v>
      </c>
      <c r="L178" s="15" t="n">
        <v>22.766</v>
      </c>
      <c r="M178" s="15" t="n">
        <v>24.8353333333333</v>
      </c>
      <c r="N178" s="15" t="n">
        <f aca="false">A178</f>
        <v>174</v>
      </c>
      <c r="O178" s="32" t="n">
        <v>0.159333333333333</v>
      </c>
      <c r="P178" s="15" t="n">
        <v>23.3646666666667</v>
      </c>
      <c r="Q178" s="17" t="n">
        <v>0.164166666666667</v>
      </c>
      <c r="R178" s="15" t="n">
        <v>0.785</v>
      </c>
      <c r="S178" s="15" t="n">
        <v>300.012666666667</v>
      </c>
      <c r="T178" s="18" t="n">
        <v>0.173</v>
      </c>
      <c r="U178" s="17" t="n">
        <v>0.187666666666667</v>
      </c>
      <c r="V178" s="60" t="s">
        <v>30</v>
      </c>
      <c r="W178" s="60"/>
      <c r="X178" s="60"/>
      <c r="Y178" s="18" t="n">
        <v>0.0933333333333333</v>
      </c>
      <c r="Z178" s="32" t="n">
        <v>0.07</v>
      </c>
      <c r="AA178" s="32" t="n">
        <v>0.07</v>
      </c>
      <c r="AB178" s="32" t="n">
        <v>1.58</v>
      </c>
      <c r="AC178" s="17" t="n">
        <v>10.1466666666667</v>
      </c>
    </row>
    <row r="179" s="7" customFormat="true" ht="11.25" hidden="false" customHeight="true" outlineLevel="0" collapsed="false">
      <c r="A179" s="11" t="n">
        <f aca="false">A178+1</f>
        <v>175</v>
      </c>
      <c r="B179" s="7" t="s">
        <v>209</v>
      </c>
      <c r="C179" s="23" t="n">
        <v>63.8766666666667</v>
      </c>
      <c r="D179" s="24" t="n">
        <v>128.024452173913</v>
      </c>
      <c r="E179" s="24" t="n">
        <v>535.654307895652</v>
      </c>
      <c r="F179" s="23" t="n">
        <v>1.43478260869565</v>
      </c>
      <c r="G179" s="62" t="n">
        <v>0.24</v>
      </c>
      <c r="H179" s="33" t="s">
        <v>30</v>
      </c>
      <c r="I179" s="17" t="n">
        <v>33.6652173913044</v>
      </c>
      <c r="J179" s="23" t="n">
        <v>1.52666666666667</v>
      </c>
      <c r="K179" s="23" t="n">
        <v>0.783333333333333</v>
      </c>
      <c r="L179" s="24" t="n">
        <f aca="false">(4.209+3.9+4.344)/3</f>
        <v>4.151</v>
      </c>
      <c r="M179" s="24" t="n">
        <v>23.7866666666667</v>
      </c>
      <c r="N179" s="15" t="n">
        <f aca="false">A179</f>
        <v>175</v>
      </c>
      <c r="O179" s="25" t="n">
        <v>0.163333333333333</v>
      </c>
      <c r="P179" s="24" t="n">
        <v>25.5166666666667</v>
      </c>
      <c r="Q179" s="23" t="n">
        <v>0.293333333333333</v>
      </c>
      <c r="R179" s="24" t="s">
        <v>31</v>
      </c>
      <c r="S179" s="24" t="n">
        <v>328.03</v>
      </c>
      <c r="T179" s="25" t="n">
        <v>0.0533333333333333</v>
      </c>
      <c r="U179" s="23" t="n">
        <v>0.16</v>
      </c>
      <c r="V179" s="60" t="s">
        <v>30</v>
      </c>
      <c r="W179" s="60" t="n">
        <v>238.833333333333</v>
      </c>
      <c r="X179" s="15" t="n">
        <v>119.416666666667</v>
      </c>
      <c r="Y179" s="25" t="n">
        <v>0.03</v>
      </c>
      <c r="Z179" s="25" t="n">
        <v>0.02</v>
      </c>
      <c r="AA179" s="25" t="n">
        <v>0.14</v>
      </c>
      <c r="AB179" s="25" t="s">
        <v>31</v>
      </c>
      <c r="AC179" s="23" t="n">
        <v>15.7466666666667</v>
      </c>
    </row>
    <row r="180" s="42" customFormat="true" ht="11.25" hidden="false" customHeight="true" outlineLevel="0" collapsed="false">
      <c r="A180" s="47" t="n">
        <f aca="false">A179+1</f>
        <v>176</v>
      </c>
      <c r="B180" s="42" t="s">
        <v>210</v>
      </c>
      <c r="C180" s="46" t="n">
        <v>21.126</v>
      </c>
      <c r="D180" s="37" t="n">
        <v>280.105192550639</v>
      </c>
      <c r="E180" s="37" t="n">
        <v>1171.96012563188</v>
      </c>
      <c r="F180" s="36" t="n">
        <v>2.16875</v>
      </c>
      <c r="G180" s="46" t="n">
        <v>0.05</v>
      </c>
      <c r="H180" s="47" t="s">
        <v>30</v>
      </c>
      <c r="I180" s="36" t="n">
        <v>75.6665833333333</v>
      </c>
      <c r="J180" s="46" t="n">
        <v>3.83333333333333</v>
      </c>
      <c r="K180" s="46" t="n">
        <v>0.988666666666667</v>
      </c>
      <c r="L180" s="47" t="n">
        <v>11.9503333333333</v>
      </c>
      <c r="M180" s="47" t="n">
        <v>49.194</v>
      </c>
      <c r="N180" s="15" t="n">
        <f aca="false">A180</f>
        <v>176</v>
      </c>
      <c r="O180" s="48" t="n">
        <v>0.839333333333333</v>
      </c>
      <c r="P180" s="47" t="n">
        <v>36.876</v>
      </c>
      <c r="Q180" s="46" t="n">
        <v>0.613</v>
      </c>
      <c r="R180" s="47" t="n">
        <v>9.88233333333333</v>
      </c>
      <c r="S180" s="47" t="n">
        <v>518.25</v>
      </c>
      <c r="T180" s="48" t="n">
        <v>0.164666666666667</v>
      </c>
      <c r="U180" s="46" t="n">
        <v>0.302</v>
      </c>
      <c r="V180" s="47" t="s">
        <v>30</v>
      </c>
      <c r="W180" s="47" t="n">
        <v>27.3555555555556</v>
      </c>
      <c r="X180" s="47" t="n">
        <v>13.6777777777778</v>
      </c>
      <c r="Y180" s="48" t="n">
        <v>0.03</v>
      </c>
      <c r="Z180" s="50" t="s">
        <v>31</v>
      </c>
      <c r="AA180" s="48" t="n">
        <v>0.0566666666666667</v>
      </c>
      <c r="AB180" s="48" t="n">
        <v>1.41</v>
      </c>
      <c r="AC180" s="51" t="s">
        <v>31</v>
      </c>
    </row>
    <row r="181" s="7" customFormat="true" ht="11.25" hidden="false" customHeight="true" outlineLevel="0" collapsed="false">
      <c r="A181" s="47" t="n">
        <f aca="false">A180+1</f>
        <v>177</v>
      </c>
      <c r="B181" s="7" t="s">
        <v>211</v>
      </c>
      <c r="C181" s="23" t="n">
        <v>70.074</v>
      </c>
      <c r="D181" s="24" t="n">
        <v>105.08265</v>
      </c>
      <c r="E181" s="24" t="n">
        <v>439.6658076</v>
      </c>
      <c r="F181" s="23" t="n">
        <v>1.13125</v>
      </c>
      <c r="G181" s="22" t="n">
        <v>0.141666666666667</v>
      </c>
      <c r="H181" s="33" t="s">
        <v>30</v>
      </c>
      <c r="I181" s="17" t="n">
        <v>27.8044166666667</v>
      </c>
      <c r="J181" s="23" t="n">
        <v>2.8</v>
      </c>
      <c r="K181" s="23" t="n">
        <v>0.848666666666667</v>
      </c>
      <c r="L181" s="24" t="n">
        <v>6.35633333333333</v>
      </c>
      <c r="M181" s="24" t="n">
        <v>30.1613333333333</v>
      </c>
      <c r="N181" s="15" t="n">
        <f aca="false">A181</f>
        <v>177</v>
      </c>
      <c r="O181" s="25" t="n">
        <v>0.213666666666667</v>
      </c>
      <c r="P181" s="24" t="n">
        <v>15.8216666666667</v>
      </c>
      <c r="Q181" s="23" t="n">
        <v>0.198</v>
      </c>
      <c r="R181" s="24" t="s">
        <v>31</v>
      </c>
      <c r="S181" s="24" t="n">
        <v>386.591666666667</v>
      </c>
      <c r="T181" s="25" t="n">
        <v>0.064</v>
      </c>
      <c r="U181" s="23" t="n">
        <v>0.122666666666667</v>
      </c>
      <c r="V181" s="60" t="s">
        <v>30</v>
      </c>
      <c r="W181" s="60"/>
      <c r="X181" s="60"/>
      <c r="Y181" s="25" t="n">
        <v>0.09</v>
      </c>
      <c r="Z181" s="25" t="s">
        <v>31</v>
      </c>
      <c r="AA181" s="25" t="n">
        <v>0.03</v>
      </c>
      <c r="AB181" s="25" t="s">
        <v>31</v>
      </c>
      <c r="AC181" s="23" t="n">
        <v>17.4966666666667</v>
      </c>
    </row>
    <row r="182" s="7" customFormat="true" ht="11.25" hidden="false" customHeight="true" outlineLevel="0" collapsed="false">
      <c r="A182" s="47" t="n">
        <f aca="false">A181+1</f>
        <v>178</v>
      </c>
      <c r="B182" s="7" t="s">
        <v>212</v>
      </c>
      <c r="C182" s="23" t="n">
        <v>75.23</v>
      </c>
      <c r="D182" s="24" t="n">
        <v>86.8053304347826</v>
      </c>
      <c r="E182" s="24" t="n">
        <v>363.19350253913</v>
      </c>
      <c r="F182" s="23" t="n">
        <v>1.7536231884058</v>
      </c>
      <c r="G182" s="62" t="n">
        <v>0.06</v>
      </c>
      <c r="H182" s="33" t="s">
        <v>30</v>
      </c>
      <c r="I182" s="17" t="n">
        <v>22.3363768115942</v>
      </c>
      <c r="J182" s="23" t="n">
        <v>2.59333333333333</v>
      </c>
      <c r="K182" s="23" t="n">
        <v>0.62</v>
      </c>
      <c r="L182" s="24" t="n">
        <v>3.22</v>
      </c>
      <c r="M182" s="24" t="n">
        <v>23.6866666666667</v>
      </c>
      <c r="N182" s="15" t="n">
        <f aca="false">A182</f>
        <v>178</v>
      </c>
      <c r="O182" s="25" t="n">
        <v>0.596666666666667</v>
      </c>
      <c r="P182" s="24" t="n">
        <v>28.6833333333333</v>
      </c>
      <c r="Q182" s="23" t="n">
        <v>0.203333333333333</v>
      </c>
      <c r="R182" s="24" t="s">
        <v>31</v>
      </c>
      <c r="S182" s="24" t="n">
        <v>264.386666666667</v>
      </c>
      <c r="T182" s="25" t="n">
        <v>0.11</v>
      </c>
      <c r="U182" s="23" t="n">
        <v>0.12</v>
      </c>
      <c r="V182" s="60" t="s">
        <v>30</v>
      </c>
      <c r="W182" s="60" t="n">
        <v>6.41666666666667</v>
      </c>
      <c r="X182" s="15" t="n">
        <v>3.20833333333333</v>
      </c>
      <c r="Y182" s="25" t="s">
        <v>31</v>
      </c>
      <c r="Z182" s="25" t="s">
        <v>31</v>
      </c>
      <c r="AA182" s="25" t="n">
        <v>0.143333333333333</v>
      </c>
      <c r="AB182" s="25" t="s">
        <v>31</v>
      </c>
      <c r="AC182" s="23" t="n">
        <v>10.4666666666667</v>
      </c>
    </row>
    <row r="183" s="7" customFormat="true" ht="11.25" hidden="false" customHeight="true" outlineLevel="0" collapsed="false">
      <c r="A183" s="47" t="n">
        <f aca="false">A182+1</f>
        <v>179</v>
      </c>
      <c r="B183" s="7" t="s">
        <v>213</v>
      </c>
      <c r="C183" s="23" t="n">
        <v>73.7966666666667</v>
      </c>
      <c r="D183" s="24" t="n">
        <v>91.528847826087</v>
      </c>
      <c r="E183" s="24" t="n">
        <v>382.956699304348</v>
      </c>
      <c r="F183" s="23" t="n">
        <v>1.39855072463768</v>
      </c>
      <c r="G183" s="62" t="n">
        <v>0.116666666666667</v>
      </c>
      <c r="H183" s="33" t="s">
        <v>30</v>
      </c>
      <c r="I183" s="17" t="n">
        <v>23.848115942029</v>
      </c>
      <c r="J183" s="23" t="n">
        <v>1.94666666666667</v>
      </c>
      <c r="K183" s="23" t="n">
        <v>0.84</v>
      </c>
      <c r="L183" s="24" t="n">
        <v>3.41666666666667</v>
      </c>
      <c r="M183" s="24" t="n">
        <v>27.7966666666667</v>
      </c>
      <c r="N183" s="15" t="n">
        <f aca="false">A183</f>
        <v>179</v>
      </c>
      <c r="O183" s="25" t="n">
        <v>0.14</v>
      </c>
      <c r="P183" s="24" t="n">
        <v>26.72</v>
      </c>
      <c r="Q183" s="23" t="n">
        <v>0.346666666666667</v>
      </c>
      <c r="R183" s="24" t="s">
        <v>31</v>
      </c>
      <c r="S183" s="24" t="n">
        <v>376.47</v>
      </c>
      <c r="T183" s="25" t="n">
        <v>0.103333333333333</v>
      </c>
      <c r="U183" s="23" t="n">
        <v>0.176666666666667</v>
      </c>
      <c r="V183" s="60" t="s">
        <v>30</v>
      </c>
      <c r="W183" s="60" t="n">
        <v>13.625</v>
      </c>
      <c r="X183" s="15" t="n">
        <v>6.8125</v>
      </c>
      <c r="Y183" s="25" t="s">
        <v>31</v>
      </c>
      <c r="Z183" s="25" t="n">
        <v>0.02</v>
      </c>
      <c r="AA183" s="25" t="n">
        <v>0.143333333333333</v>
      </c>
      <c r="AB183" s="25" t="s">
        <v>31</v>
      </c>
      <c r="AC183" s="23" t="n">
        <v>5.86</v>
      </c>
    </row>
    <row r="184" s="7" customFormat="true" ht="11.25" hidden="false" customHeight="true" outlineLevel="0" collapsed="false">
      <c r="A184" s="47" t="n">
        <f aca="false">A183+1</f>
        <v>180</v>
      </c>
      <c r="B184" s="7" t="s">
        <v>214</v>
      </c>
      <c r="C184" s="23" t="n">
        <v>68.1766666666667</v>
      </c>
      <c r="D184" s="24" t="n">
        <v>112.366047826087</v>
      </c>
      <c r="E184" s="24" t="n">
        <v>470.139544104348</v>
      </c>
      <c r="F184" s="23" t="n">
        <v>1.48188405797101</v>
      </c>
      <c r="G184" s="62" t="n">
        <v>0.21</v>
      </c>
      <c r="H184" s="33" t="s">
        <v>30</v>
      </c>
      <c r="I184" s="17" t="n">
        <v>29.3414492753623</v>
      </c>
      <c r="J184" s="23" t="n">
        <v>1.95333333333333</v>
      </c>
      <c r="K184" s="23" t="n">
        <v>0.79</v>
      </c>
      <c r="L184" s="24" t="n">
        <v>3.18666666666667</v>
      </c>
      <c r="M184" s="24" t="n">
        <v>28.3833333333333</v>
      </c>
      <c r="N184" s="15" t="n">
        <f aca="false">A184</f>
        <v>180</v>
      </c>
      <c r="O184" s="25" t="n">
        <v>0.09</v>
      </c>
      <c r="P184" s="24" t="n">
        <v>22.27</v>
      </c>
      <c r="Q184" s="23" t="n">
        <v>0.336666666666667</v>
      </c>
      <c r="R184" s="24" t="s">
        <v>31</v>
      </c>
      <c r="S184" s="24" t="n">
        <v>354.81</v>
      </c>
      <c r="T184" s="25" t="n">
        <v>0.0766666666666667</v>
      </c>
      <c r="U184" s="23" t="n">
        <v>0.256666666666667</v>
      </c>
      <c r="V184" s="60" t="s">
        <v>30</v>
      </c>
      <c r="W184" s="60" t="n">
        <v>49.7083333333333</v>
      </c>
      <c r="X184" s="15" t="n">
        <v>24.8541666666667</v>
      </c>
      <c r="Y184" s="25" t="s">
        <v>31</v>
      </c>
      <c r="Z184" s="25" t="s">
        <v>31</v>
      </c>
      <c r="AA184" s="25" t="n">
        <v>0.143333333333333</v>
      </c>
      <c r="AB184" s="25" t="s">
        <v>31</v>
      </c>
      <c r="AC184" s="23" t="n">
        <v>7.55666666666667</v>
      </c>
    </row>
    <row r="185" s="7" customFormat="true" ht="11.25" hidden="false" customHeight="true" outlineLevel="0" collapsed="false">
      <c r="A185" s="47" t="n">
        <f aca="false">A184+1</f>
        <v>181</v>
      </c>
      <c r="B185" s="67" t="s">
        <v>215</v>
      </c>
      <c r="C185" s="45" t="n">
        <v>77.7106666666667</v>
      </c>
      <c r="D185" s="15" t="n">
        <v>77.9095279250741</v>
      </c>
      <c r="E185" s="15" t="n">
        <v>325.97346483851</v>
      </c>
      <c r="F185" s="17" t="n">
        <v>1.22708333333333</v>
      </c>
      <c r="G185" s="22" t="n">
        <v>0.079</v>
      </c>
      <c r="H185" s="33" t="s">
        <v>30</v>
      </c>
      <c r="I185" s="17" t="n">
        <v>20.3125833333333</v>
      </c>
      <c r="J185" s="45" t="n">
        <v>2.03033333333333</v>
      </c>
      <c r="K185" s="45" t="n">
        <v>0.670666666666667</v>
      </c>
      <c r="L185" s="33" t="n">
        <v>5.49033333333333</v>
      </c>
      <c r="M185" s="33" t="n">
        <v>30.4123333333333</v>
      </c>
      <c r="N185" s="15" t="n">
        <f aca="false">A185</f>
        <v>181</v>
      </c>
      <c r="O185" s="32" t="n">
        <v>0.407333333333333</v>
      </c>
      <c r="P185" s="33" t="n">
        <v>19.753</v>
      </c>
      <c r="Q185" s="45" t="n">
        <v>0.374666666666667</v>
      </c>
      <c r="R185" s="33" t="n">
        <v>0.938666666666667</v>
      </c>
      <c r="S185" s="33" t="n">
        <v>267.35</v>
      </c>
      <c r="T185" s="32" t="n">
        <v>0.0643333333333333</v>
      </c>
      <c r="U185" s="45" t="n">
        <v>0.135333333333333</v>
      </c>
      <c r="V185" s="60" t="s">
        <v>30</v>
      </c>
      <c r="W185" s="60"/>
      <c r="X185" s="60"/>
      <c r="Y185" s="32" t="n">
        <v>0.05</v>
      </c>
      <c r="Z185" s="32" t="n">
        <v>0.03</v>
      </c>
      <c r="AA185" s="32" t="n">
        <v>0.17</v>
      </c>
      <c r="AB185" s="19" t="s">
        <v>31</v>
      </c>
      <c r="AC185" s="31" t="s">
        <v>31</v>
      </c>
    </row>
    <row r="186" s="7" customFormat="true" ht="11.25" hidden="false" customHeight="true" outlineLevel="0" collapsed="false">
      <c r="A186" s="47" t="n">
        <f aca="false">A185+1</f>
        <v>182</v>
      </c>
      <c r="B186" s="7" t="s">
        <v>216</v>
      </c>
      <c r="C186" s="23" t="n">
        <v>71.8633333333333</v>
      </c>
      <c r="D186" s="24" t="n">
        <v>98.2497021739131</v>
      </c>
      <c r="E186" s="24" t="n">
        <v>411.076753895652</v>
      </c>
      <c r="F186" s="23" t="n">
        <v>1.26811594202899</v>
      </c>
      <c r="G186" s="62" t="n">
        <v>0.065</v>
      </c>
      <c r="H186" s="33" t="s">
        <v>30</v>
      </c>
      <c r="I186" s="17" t="n">
        <v>25.956884057971</v>
      </c>
      <c r="J186" s="23" t="n">
        <v>2.04333333333333</v>
      </c>
      <c r="K186" s="23" t="n">
        <v>0.846666666666667</v>
      </c>
      <c r="L186" s="24" t="n">
        <v>7.56333333333333</v>
      </c>
      <c r="M186" s="24" t="n">
        <v>26.29</v>
      </c>
      <c r="N186" s="15" t="n">
        <f aca="false">A186</f>
        <v>182</v>
      </c>
      <c r="O186" s="25" t="n">
        <v>0.416666666666667</v>
      </c>
      <c r="P186" s="24" t="n">
        <v>22.1966666666667</v>
      </c>
      <c r="Q186" s="23" t="n">
        <v>0.38</v>
      </c>
      <c r="R186" s="24" t="s">
        <v>31</v>
      </c>
      <c r="S186" s="24" t="n">
        <v>357.676666666667</v>
      </c>
      <c r="T186" s="25" t="n">
        <v>0.0533333333333333</v>
      </c>
      <c r="U186" s="23" t="n">
        <v>0.146666666666667</v>
      </c>
      <c r="V186" s="60" t="s">
        <v>30</v>
      </c>
      <c r="W186" s="60" t="n">
        <v>32.4166666666667</v>
      </c>
      <c r="X186" s="15" t="n">
        <v>16.2083333333333</v>
      </c>
      <c r="Y186" s="25" t="s">
        <v>31</v>
      </c>
      <c r="Z186" s="25" t="n">
        <v>0.02</v>
      </c>
      <c r="AA186" s="25" t="n">
        <v>0.1</v>
      </c>
      <c r="AB186" s="25" t="s">
        <v>31</v>
      </c>
      <c r="AC186" s="23" t="n">
        <v>21.59</v>
      </c>
    </row>
    <row r="187" s="7" customFormat="true" ht="11.25" hidden="false" customHeight="true" outlineLevel="0" collapsed="false">
      <c r="A187" s="47" t="n">
        <f aca="false">A186+1</f>
        <v>183</v>
      </c>
      <c r="B187" s="7" t="s">
        <v>217</v>
      </c>
      <c r="C187" s="23" t="n">
        <v>79.2086666666667</v>
      </c>
      <c r="D187" s="24" t="n">
        <v>74.29148</v>
      </c>
      <c r="E187" s="24" t="n">
        <v>310.83555232</v>
      </c>
      <c r="F187" s="23" t="n">
        <v>0.954166666666667</v>
      </c>
      <c r="G187" s="22" t="n">
        <v>0.144</v>
      </c>
      <c r="H187" s="33" t="s">
        <v>30</v>
      </c>
      <c r="I187" s="17" t="n">
        <v>19.4111666666667</v>
      </c>
      <c r="J187" s="23" t="n">
        <v>2.189</v>
      </c>
      <c r="K187" s="23" t="n">
        <v>0.282</v>
      </c>
      <c r="L187" s="24" t="n">
        <v>12.1046666666667</v>
      </c>
      <c r="M187" s="24" t="n">
        <v>24.6163333333333</v>
      </c>
      <c r="N187" s="15" t="n">
        <f aca="false">A187</f>
        <v>183</v>
      </c>
      <c r="O187" s="65" t="n">
        <v>0.035</v>
      </c>
      <c r="P187" s="24" t="n">
        <v>9.33733333333333</v>
      </c>
      <c r="Q187" s="23" t="n">
        <v>0.258333333333333</v>
      </c>
      <c r="R187" s="24" t="n">
        <v>0.700333333333333</v>
      </c>
      <c r="S187" s="24" t="n">
        <v>71.644</v>
      </c>
      <c r="T187" s="25" t="n">
        <v>0.146666666666667</v>
      </c>
      <c r="U187" s="23" t="n">
        <v>0.587666666666667</v>
      </c>
      <c r="V187" s="60" t="s">
        <v>30</v>
      </c>
      <c r="W187" s="60"/>
      <c r="X187" s="60"/>
      <c r="Y187" s="18" t="n">
        <v>0.246666666666667</v>
      </c>
      <c r="Z187" s="18" t="s">
        <v>31</v>
      </c>
      <c r="AA187" s="18" t="n">
        <v>0.04</v>
      </c>
      <c r="AB187" s="18" t="s">
        <v>31</v>
      </c>
      <c r="AC187" s="17" t="n">
        <v>13.5633333333333</v>
      </c>
    </row>
    <row r="188" s="7" customFormat="true" ht="11.25" hidden="false" customHeight="true" outlineLevel="0" collapsed="false">
      <c r="A188" s="47" t="n">
        <f aca="false">A187+1</f>
        <v>184</v>
      </c>
      <c r="B188" s="7" t="s">
        <v>218</v>
      </c>
      <c r="C188" s="17" t="n">
        <v>86.8943333333333</v>
      </c>
      <c r="D188" s="15" t="n">
        <v>45.5809687737227</v>
      </c>
      <c r="E188" s="15" t="n">
        <v>190.710773349256</v>
      </c>
      <c r="F188" s="17" t="n">
        <v>1.27916666666667</v>
      </c>
      <c r="G188" s="22" t="s">
        <v>31</v>
      </c>
      <c r="H188" s="33" t="s">
        <v>30</v>
      </c>
      <c r="I188" s="17" t="n">
        <v>11.4341666666667</v>
      </c>
      <c r="J188" s="17" t="n">
        <v>2.57533333333333</v>
      </c>
      <c r="K188" s="17" t="n">
        <v>0.378</v>
      </c>
      <c r="L188" s="33" t="n">
        <v>12.744</v>
      </c>
      <c r="M188" s="15" t="n">
        <v>11.284</v>
      </c>
      <c r="N188" s="15" t="n">
        <f aca="false">A188</f>
        <v>184</v>
      </c>
      <c r="O188" s="65" t="n">
        <v>0.0496666666666667</v>
      </c>
      <c r="P188" s="33" t="n">
        <v>24.4696666666667</v>
      </c>
      <c r="Q188" s="17" t="n">
        <v>0.154333333333333</v>
      </c>
      <c r="R188" s="15" t="n">
        <v>1.43866666666667</v>
      </c>
      <c r="S188" s="15" t="n">
        <v>119.399</v>
      </c>
      <c r="T188" s="18" t="n">
        <v>0.0243333333333333</v>
      </c>
      <c r="U188" s="17" t="n">
        <v>0.181</v>
      </c>
      <c r="V188" s="60" t="s">
        <v>30</v>
      </c>
      <c r="W188" s="60"/>
      <c r="X188" s="60"/>
      <c r="Y188" s="18" t="n">
        <v>0.11</v>
      </c>
      <c r="Z188" s="19" t="s">
        <v>31</v>
      </c>
      <c r="AA188" s="18" t="n">
        <v>0.05</v>
      </c>
      <c r="AB188" s="19" t="s">
        <v>31</v>
      </c>
      <c r="AC188" s="17" t="n">
        <v>26.6966666666667</v>
      </c>
    </row>
    <row r="189" s="42" customFormat="true" ht="11.25" hidden="false" customHeight="true" outlineLevel="0" collapsed="false">
      <c r="A189" s="47" t="n">
        <f aca="false">A188+1</f>
        <v>185</v>
      </c>
      <c r="B189" s="42" t="s">
        <v>219</v>
      </c>
      <c r="C189" s="46" t="n">
        <v>92.4436666666667</v>
      </c>
      <c r="D189" s="37" t="n">
        <v>26.3322693110506</v>
      </c>
      <c r="E189" s="37" t="n">
        <v>110.174214797436</v>
      </c>
      <c r="F189" s="36" t="n">
        <v>0.589583333333333</v>
      </c>
      <c r="G189" s="46" t="n">
        <v>0.167666666666667</v>
      </c>
      <c r="H189" s="47" t="s">
        <v>30</v>
      </c>
      <c r="I189" s="36" t="n">
        <v>6.37441666666666</v>
      </c>
      <c r="J189" s="46" t="n">
        <v>1.36</v>
      </c>
      <c r="K189" s="46" t="n">
        <v>0.424666666666667</v>
      </c>
      <c r="L189" s="47" t="n">
        <v>9.16066666666667</v>
      </c>
      <c r="M189" s="47" t="n">
        <v>7.17133333333333</v>
      </c>
      <c r="N189" s="15" t="n">
        <f aca="false">A189</f>
        <v>185</v>
      </c>
      <c r="O189" s="48" t="n">
        <v>0.07</v>
      </c>
      <c r="P189" s="47" t="n">
        <v>25.655</v>
      </c>
      <c r="Q189" s="46" t="n">
        <v>0.322333333333333</v>
      </c>
      <c r="R189" s="47" t="n">
        <v>6.945</v>
      </c>
      <c r="S189" s="47" t="n">
        <v>148.075</v>
      </c>
      <c r="T189" s="48" t="n">
        <v>0.0986666666666667</v>
      </c>
      <c r="U189" s="46" t="n">
        <v>0.054</v>
      </c>
      <c r="V189" s="47" t="s">
        <v>30</v>
      </c>
      <c r="W189" s="70" t="n">
        <v>106</v>
      </c>
      <c r="X189" s="70" t="n">
        <v>53</v>
      </c>
      <c r="Y189" s="48" t="n">
        <v>0.04</v>
      </c>
      <c r="Z189" s="50" t="s">
        <v>31</v>
      </c>
      <c r="AA189" s="50" t="s">
        <v>31</v>
      </c>
      <c r="AB189" s="50" t="s">
        <v>31</v>
      </c>
      <c r="AC189" s="51" t="s">
        <v>31</v>
      </c>
    </row>
    <row r="190" s="7" customFormat="true" ht="11.25" hidden="false" customHeight="true" outlineLevel="0" collapsed="false">
      <c r="A190" s="47" t="n">
        <f aca="false">A189+1</f>
        <v>186</v>
      </c>
      <c r="B190" s="7" t="s">
        <v>220</v>
      </c>
      <c r="C190" s="23" t="n">
        <v>88.11333</v>
      </c>
      <c r="D190" s="24" t="n">
        <v>43.0650685217391</v>
      </c>
      <c r="E190" s="24" t="n">
        <v>180.184246694956</v>
      </c>
      <c r="F190" s="23" t="n">
        <v>0.971014492753623</v>
      </c>
      <c r="G190" s="62" t="n">
        <v>0.33</v>
      </c>
      <c r="H190" s="33" t="s">
        <v>30</v>
      </c>
      <c r="I190" s="17" t="n">
        <v>10.2889888405797</v>
      </c>
      <c r="J190" s="23" t="n">
        <v>1.68</v>
      </c>
      <c r="K190" s="23" t="n">
        <v>0.296666666666667</v>
      </c>
      <c r="L190" s="24" t="n">
        <v>1.41666666666667</v>
      </c>
      <c r="M190" s="24" t="n">
        <v>10.11</v>
      </c>
      <c r="N190" s="15" t="n">
        <f aca="false">A190</f>
        <v>186</v>
      </c>
      <c r="O190" s="25" t="n">
        <v>0.12</v>
      </c>
      <c r="P190" s="24" t="n">
        <v>15.6366666666667</v>
      </c>
      <c r="Q190" s="23" t="n">
        <v>0.153333333333333</v>
      </c>
      <c r="R190" s="24" t="n">
        <v>2.96666666666667</v>
      </c>
      <c r="S190" s="24" t="n">
        <v>123.86</v>
      </c>
      <c r="T190" s="25" t="n">
        <v>0.0733333333333334</v>
      </c>
      <c r="U190" s="23" t="n">
        <v>0.09</v>
      </c>
      <c r="V190" s="60" t="s">
        <v>30</v>
      </c>
      <c r="W190" s="61" t="n">
        <f aca="false">X190*2</f>
        <v>14.666</v>
      </c>
      <c r="X190" s="61" t="n">
        <v>7.333</v>
      </c>
      <c r="Y190" s="25" t="s">
        <v>31</v>
      </c>
      <c r="Z190" s="25" t="s">
        <v>31</v>
      </c>
      <c r="AA190" s="25" t="s">
        <v>31</v>
      </c>
      <c r="AB190" s="28" t="s">
        <v>31</v>
      </c>
      <c r="AC190" s="23" t="n">
        <v>219.333333333333</v>
      </c>
    </row>
    <row r="191" s="7" customFormat="true" ht="11.25" hidden="false" customHeight="true" outlineLevel="0" collapsed="false">
      <c r="A191" s="47" t="n">
        <f aca="false">A190+1</f>
        <v>187</v>
      </c>
      <c r="B191" s="7" t="s">
        <v>221</v>
      </c>
      <c r="C191" s="17" t="n">
        <v>89.817</v>
      </c>
      <c r="D191" s="15" t="n">
        <v>36.56868</v>
      </c>
      <c r="E191" s="15" t="n">
        <v>153.00335712</v>
      </c>
      <c r="F191" s="17" t="n">
        <v>0.48125</v>
      </c>
      <c r="G191" s="22" t="n">
        <v>0.154</v>
      </c>
      <c r="H191" s="33" t="s">
        <v>30</v>
      </c>
      <c r="I191" s="17" t="n">
        <v>9.35074999999999</v>
      </c>
      <c r="J191" s="17" t="n">
        <v>0.814666666666667</v>
      </c>
      <c r="K191" s="17" t="n">
        <v>0.197</v>
      </c>
      <c r="L191" s="15" t="n">
        <v>0.839333333333333</v>
      </c>
      <c r="M191" s="15" t="n">
        <v>7.07166666666667</v>
      </c>
      <c r="N191" s="15" t="n">
        <f aca="false">A191</f>
        <v>187</v>
      </c>
      <c r="O191" s="18" t="n">
        <v>0.0536666666666667</v>
      </c>
      <c r="P191" s="15" t="n">
        <v>9.77333333333333</v>
      </c>
      <c r="Q191" s="17" t="n">
        <v>0.146666666666667</v>
      </c>
      <c r="R191" s="15" t="n">
        <v>4.16166666666667</v>
      </c>
      <c r="S191" s="15" t="n">
        <v>87.6633333333333</v>
      </c>
      <c r="T191" s="18" t="n">
        <v>0.0666666666666667</v>
      </c>
      <c r="U191" s="17" t="n">
        <v>0.0836666666666667</v>
      </c>
      <c r="V191" s="60" t="s">
        <v>30</v>
      </c>
      <c r="W191" s="61" t="n">
        <v>22</v>
      </c>
      <c r="X191" s="61" t="n">
        <v>11</v>
      </c>
      <c r="Y191" s="18" t="s">
        <v>31</v>
      </c>
      <c r="Z191" s="18" t="n">
        <v>0.023</v>
      </c>
      <c r="AA191" s="18" t="s">
        <v>31</v>
      </c>
      <c r="AB191" s="18" t="n">
        <v>2.24666666666667</v>
      </c>
      <c r="AC191" s="17" t="n">
        <v>119.719333333333</v>
      </c>
    </row>
    <row r="192" s="7" customFormat="true" ht="11.25" hidden="false" customHeight="true" outlineLevel="0" collapsed="false">
      <c r="A192" s="47" t="n">
        <f aca="false">A191+1</f>
        <v>188</v>
      </c>
      <c r="B192" s="7" t="s">
        <v>222</v>
      </c>
      <c r="C192" s="17" t="n">
        <v>88.3686666666667</v>
      </c>
      <c r="D192" s="15" t="n">
        <v>45.1086266666667</v>
      </c>
      <c r="E192" s="15" t="n">
        <v>188.734493973333</v>
      </c>
      <c r="F192" s="17" t="n">
        <v>0.404166666666667</v>
      </c>
      <c r="G192" s="22" t="n">
        <v>0.2</v>
      </c>
      <c r="H192" s="33" t="s">
        <v>30</v>
      </c>
      <c r="I192" s="17" t="n">
        <v>10.7338333333333</v>
      </c>
      <c r="J192" s="17" t="n">
        <v>0.626</v>
      </c>
      <c r="K192" s="17" t="n">
        <v>0.293333333333333</v>
      </c>
      <c r="L192" s="15" t="n">
        <v>0.975666666666667</v>
      </c>
      <c r="M192" s="15" t="n">
        <v>8.447</v>
      </c>
      <c r="N192" s="15" t="n">
        <f aca="false">A192</f>
        <v>188</v>
      </c>
      <c r="O192" s="18" t="n">
        <v>0.0646666666666667</v>
      </c>
      <c r="P192" s="15" t="n">
        <v>11.4003333333333</v>
      </c>
      <c r="Q192" s="17" t="n">
        <v>0.146</v>
      </c>
      <c r="R192" s="15" t="n">
        <v>45.0443333333333</v>
      </c>
      <c r="S192" s="15" t="n">
        <v>106.987</v>
      </c>
      <c r="T192" s="18" t="n">
        <v>0.0376666666666667</v>
      </c>
      <c r="U192" s="17" t="n">
        <v>0.065</v>
      </c>
      <c r="V192" s="60" t="s">
        <v>30</v>
      </c>
      <c r="W192" s="61" t="n">
        <v>10</v>
      </c>
      <c r="X192" s="61" t="n">
        <v>5</v>
      </c>
      <c r="Y192" s="18" t="s">
        <v>31</v>
      </c>
      <c r="Z192" s="18" t="n">
        <v>0.032</v>
      </c>
      <c r="AA192" s="18" t="s">
        <v>31</v>
      </c>
      <c r="AB192" s="18" t="s">
        <v>31</v>
      </c>
      <c r="AC192" s="17" t="n">
        <v>138.695333333333</v>
      </c>
    </row>
    <row r="193" s="7" customFormat="true" ht="11.25" hidden="false" customHeight="true" outlineLevel="0" collapsed="false">
      <c r="A193" s="47" t="n">
        <f aca="false">A192+1</f>
        <v>189</v>
      </c>
      <c r="B193" s="7" t="s">
        <v>223</v>
      </c>
      <c r="C193" s="17" t="n">
        <v>79.724</v>
      </c>
      <c r="D193" s="15" t="n">
        <v>71.3500181116462</v>
      </c>
      <c r="E193" s="15" t="n">
        <v>298.528475779128</v>
      </c>
      <c r="F193" s="17" t="n">
        <v>0.35625</v>
      </c>
      <c r="G193" s="22" t="n">
        <v>0.0693333333333333</v>
      </c>
      <c r="H193" s="33" t="s">
        <v>30</v>
      </c>
      <c r="I193" s="17" t="n">
        <v>19.32575</v>
      </c>
      <c r="J193" s="17" t="n">
        <v>6.51766666666667</v>
      </c>
      <c r="K193" s="17" t="n">
        <v>0.524666666666667</v>
      </c>
      <c r="L193" s="15" t="n">
        <v>17.8483333333333</v>
      </c>
      <c r="M193" s="15" t="n">
        <v>8.54733333333333</v>
      </c>
      <c r="N193" s="15" t="n">
        <f aca="false">A193</f>
        <v>189</v>
      </c>
      <c r="O193" s="18" t="n">
        <v>0.39</v>
      </c>
      <c r="P193" s="15" t="n">
        <v>18.4296666666667</v>
      </c>
      <c r="Q193" s="17" t="n">
        <v>0.099</v>
      </c>
      <c r="R193" s="15" t="n">
        <v>2.18333333333333</v>
      </c>
      <c r="S193" s="15" t="n">
        <v>163.546333333333</v>
      </c>
      <c r="T193" s="19" t="s">
        <v>31</v>
      </c>
      <c r="U193" s="17" t="n">
        <v>0.187</v>
      </c>
      <c r="V193" s="60" t="s">
        <v>30</v>
      </c>
      <c r="W193" s="60"/>
      <c r="X193" s="60"/>
      <c r="Y193" s="19" t="s">
        <v>31</v>
      </c>
      <c r="Z193" s="19" t="s">
        <v>31</v>
      </c>
      <c r="AA193" s="18" t="n">
        <v>0.03</v>
      </c>
      <c r="AB193" s="19" t="s">
        <v>31</v>
      </c>
      <c r="AC193" s="17" t="n">
        <v>29.6133333333333</v>
      </c>
    </row>
    <row r="194" s="7" customFormat="true" ht="11.25" hidden="false" customHeight="true" outlineLevel="0" collapsed="false">
      <c r="A194" s="47" t="n">
        <f aca="false">A193+1</f>
        <v>190</v>
      </c>
      <c r="B194" s="7" t="s">
        <v>224</v>
      </c>
      <c r="C194" s="17" t="n">
        <v>87.096</v>
      </c>
      <c r="D194" s="15" t="n">
        <v>45.7408887934287</v>
      </c>
      <c r="E194" s="15" t="n">
        <v>191.379878711706</v>
      </c>
      <c r="F194" s="17" t="n">
        <v>0.870833333333333</v>
      </c>
      <c r="G194" s="22" t="n">
        <v>0.177</v>
      </c>
      <c r="H194" s="33" t="s">
        <v>30</v>
      </c>
      <c r="I194" s="17" t="n">
        <v>11.4815</v>
      </c>
      <c r="J194" s="17" t="n">
        <v>2.03133333333333</v>
      </c>
      <c r="K194" s="17" t="n">
        <v>0.374666666666667</v>
      </c>
      <c r="L194" s="15" t="n">
        <v>4.78833333333333</v>
      </c>
      <c r="M194" s="15" t="n">
        <v>7.361</v>
      </c>
      <c r="N194" s="15" t="n">
        <f aca="false">A194</f>
        <v>190</v>
      </c>
      <c r="O194" s="18" t="n">
        <v>0.126333333333333</v>
      </c>
      <c r="P194" s="15" t="n">
        <v>10.749</v>
      </c>
      <c r="Q194" s="17" t="n">
        <v>0.198333333333333</v>
      </c>
      <c r="R194" s="15" t="n">
        <v>4.09466666666667</v>
      </c>
      <c r="S194" s="15" t="n">
        <v>132.576333333333</v>
      </c>
      <c r="T194" s="18" t="n">
        <v>0.0773333333333333</v>
      </c>
      <c r="U194" s="17" t="n">
        <v>0.24</v>
      </c>
      <c r="V194" s="60" t="s">
        <v>30</v>
      </c>
      <c r="W194" s="60"/>
      <c r="X194" s="60"/>
      <c r="Y194" s="18" t="n">
        <v>0.116666666666667</v>
      </c>
      <c r="Z194" s="19" t="s">
        <v>31</v>
      </c>
      <c r="AA194" s="19" t="s">
        <v>31</v>
      </c>
      <c r="AB194" s="19" t="s">
        <v>31</v>
      </c>
      <c r="AC194" s="17" t="n">
        <v>60.8666666666667</v>
      </c>
    </row>
    <row r="195" s="7" customFormat="true" ht="11.25" hidden="false" customHeight="true" outlineLevel="0" collapsed="false">
      <c r="A195" s="47" t="n">
        <f aca="false">A194+1</f>
        <v>191</v>
      </c>
      <c r="B195" s="7" t="s">
        <v>225</v>
      </c>
      <c r="C195" s="17" t="n">
        <v>78.685</v>
      </c>
      <c r="D195" s="15" t="n">
        <v>75.59411</v>
      </c>
      <c r="E195" s="15" t="n">
        <v>316.28575624</v>
      </c>
      <c r="F195" s="17" t="n">
        <v>1.39791666666667</v>
      </c>
      <c r="G195" s="22" t="n">
        <v>0.359666666666667</v>
      </c>
      <c r="H195" s="33" t="s">
        <v>30</v>
      </c>
      <c r="I195" s="17" t="n">
        <v>18.8574166666667</v>
      </c>
      <c r="J195" s="17" t="n">
        <v>3.902</v>
      </c>
      <c r="K195" s="17" t="n">
        <v>0.7</v>
      </c>
      <c r="L195" s="15" t="n">
        <v>27.414</v>
      </c>
      <c r="M195" s="15" t="n">
        <v>17.9633333333333</v>
      </c>
      <c r="N195" s="15" t="n">
        <f aca="false">A195</f>
        <v>191</v>
      </c>
      <c r="O195" s="18" t="n">
        <v>0.0566666666666667</v>
      </c>
      <c r="P195" s="15" t="n">
        <v>48.5993333333333</v>
      </c>
      <c r="Q195" s="17" t="n">
        <v>0.357333333333333</v>
      </c>
      <c r="R195" s="15" t="n">
        <v>1.68233333333333</v>
      </c>
      <c r="S195" s="15" t="n">
        <v>248.014666666667</v>
      </c>
      <c r="T195" s="18" t="n">
        <v>0.124333333333333</v>
      </c>
      <c r="U195" s="17" t="n">
        <v>0.531333333333333</v>
      </c>
      <c r="V195" s="60" t="s">
        <v>30</v>
      </c>
      <c r="W195" s="60"/>
      <c r="X195" s="60"/>
      <c r="Y195" s="32" t="n">
        <v>0.143333333333333</v>
      </c>
      <c r="Z195" s="19" t="s">
        <v>31</v>
      </c>
      <c r="AA195" s="19" t="s">
        <v>31</v>
      </c>
      <c r="AB195" s="19" t="s">
        <v>31</v>
      </c>
      <c r="AC195" s="17" t="n">
        <v>27.0266666666667</v>
      </c>
    </row>
    <row r="196" s="7" customFormat="true" ht="11.25" hidden="false" customHeight="true" outlineLevel="0" collapsed="false">
      <c r="A196" s="47" t="n">
        <f aca="false">A195+1</f>
        <v>192</v>
      </c>
      <c r="B196" s="67" t="s">
        <v>226</v>
      </c>
      <c r="C196" s="45" t="n">
        <v>86.2306666666667</v>
      </c>
      <c r="D196" s="15" t="n">
        <v>49.4225587743719</v>
      </c>
      <c r="E196" s="33" t="n">
        <v>206.783985911972</v>
      </c>
      <c r="F196" s="17" t="n">
        <v>1.16041666666667</v>
      </c>
      <c r="G196" s="22" t="n">
        <v>0.951333333333333</v>
      </c>
      <c r="H196" s="33" t="s">
        <v>30</v>
      </c>
      <c r="I196" s="17" t="n">
        <v>10.4335833333333</v>
      </c>
      <c r="J196" s="45" t="n">
        <v>3.116</v>
      </c>
      <c r="K196" s="45" t="n">
        <v>1.224</v>
      </c>
      <c r="L196" s="33" t="n">
        <v>13.1203333333333</v>
      </c>
      <c r="M196" s="33" t="n">
        <v>18.1713333333333</v>
      </c>
      <c r="N196" s="15" t="n">
        <f aca="false">A196</f>
        <v>192</v>
      </c>
      <c r="O196" s="32" t="n">
        <v>0.067</v>
      </c>
      <c r="P196" s="33" t="n">
        <v>21.2815</v>
      </c>
      <c r="Q196" s="45" t="n">
        <v>0.485666666666667</v>
      </c>
      <c r="R196" s="33" t="n">
        <v>3.196</v>
      </c>
      <c r="S196" s="33" t="n">
        <v>331.033333333333</v>
      </c>
      <c r="T196" s="32" t="n">
        <v>0.074</v>
      </c>
      <c r="U196" s="45" t="n">
        <v>0.336666666666667</v>
      </c>
      <c r="V196" s="60" t="s">
        <v>30</v>
      </c>
      <c r="W196" s="60"/>
      <c r="X196" s="60"/>
      <c r="Y196" s="32" t="n">
        <v>0.366333333333333</v>
      </c>
      <c r="Z196" s="32" t="n">
        <v>0.0366</v>
      </c>
      <c r="AA196" s="32" t="n">
        <v>0.0733333333333334</v>
      </c>
      <c r="AB196" s="32" t="n">
        <v>4.34333333333333</v>
      </c>
      <c r="AC196" s="45" t="n">
        <v>24.513</v>
      </c>
    </row>
    <row r="197" s="7" customFormat="true" ht="11.25" hidden="false" customHeight="true" outlineLevel="0" collapsed="false">
      <c r="A197" s="47" t="n">
        <f aca="false">A196+1</f>
        <v>193</v>
      </c>
      <c r="B197" s="7" t="s">
        <v>227</v>
      </c>
      <c r="C197" s="17" t="n">
        <v>86.553</v>
      </c>
      <c r="D197" s="15" t="n">
        <v>48.79689</v>
      </c>
      <c r="E197" s="15" t="n">
        <v>204.16618776</v>
      </c>
      <c r="F197" s="17" t="n">
        <v>0.84375</v>
      </c>
      <c r="G197" s="22" t="n">
        <v>0.593666666666667</v>
      </c>
      <c r="H197" s="33" t="s">
        <v>30</v>
      </c>
      <c r="I197" s="17" t="n">
        <v>11.3869166666667</v>
      </c>
      <c r="J197" s="17" t="n">
        <v>1.591</v>
      </c>
      <c r="K197" s="17" t="n">
        <v>0.622666666666667</v>
      </c>
      <c r="L197" s="15" t="n">
        <v>5.49066666666667</v>
      </c>
      <c r="M197" s="15" t="n">
        <v>13.9113333333333</v>
      </c>
      <c r="N197" s="15" t="n">
        <f aca="false">A197</f>
        <v>193</v>
      </c>
      <c r="O197" s="18" t="n">
        <v>0.169666666666667</v>
      </c>
      <c r="P197" s="15" t="n">
        <v>14.1963333333333</v>
      </c>
      <c r="Q197" s="17" t="n">
        <v>0.259</v>
      </c>
      <c r="R197" s="15" t="n">
        <v>0.689</v>
      </c>
      <c r="S197" s="15" t="n">
        <v>291.092333333333</v>
      </c>
      <c r="T197" s="18" t="n">
        <v>0.139666666666667</v>
      </c>
      <c r="U197" s="17" t="n">
        <v>0.151</v>
      </c>
      <c r="V197" s="60" t="s">
        <v>30</v>
      </c>
      <c r="W197" s="60"/>
      <c r="X197" s="60"/>
      <c r="Y197" s="18" t="n">
        <v>0.0666666666666667</v>
      </c>
      <c r="Z197" s="18" t="n">
        <v>0.071</v>
      </c>
      <c r="AA197" s="18" t="n">
        <v>0.05</v>
      </c>
      <c r="AB197" s="18" t="s">
        <v>31</v>
      </c>
      <c r="AC197" s="45" t="n">
        <v>10.489</v>
      </c>
    </row>
    <row r="198" s="7" customFormat="true" ht="11.25" hidden="false" customHeight="true" outlineLevel="0" collapsed="false">
      <c r="A198" s="47" t="n">
        <f aca="false">A197+1</f>
        <v>194</v>
      </c>
      <c r="B198" s="7" t="s">
        <v>228</v>
      </c>
      <c r="C198" s="23" t="n">
        <v>88.1866666666667</v>
      </c>
      <c r="D198" s="24" t="n">
        <v>41.4471260869565</v>
      </c>
      <c r="E198" s="24" t="n">
        <v>173.414775547826</v>
      </c>
      <c r="F198" s="23" t="n">
        <v>0.967391304347826</v>
      </c>
      <c r="G198" s="62" t="n">
        <v>0.156666666666667</v>
      </c>
      <c r="H198" s="33" t="s">
        <v>30</v>
      </c>
      <c r="I198" s="17" t="n">
        <v>10.2459420289855</v>
      </c>
      <c r="J198" s="23" t="n">
        <v>1.79333333333333</v>
      </c>
      <c r="K198" s="23" t="n">
        <v>0.443333333333333</v>
      </c>
      <c r="L198" s="24" t="n">
        <v>27.39</v>
      </c>
      <c r="M198" s="24" t="n">
        <v>11.31</v>
      </c>
      <c r="N198" s="15" t="n">
        <f aca="false">A198</f>
        <v>194</v>
      </c>
      <c r="O198" s="25" t="n">
        <v>0.06</v>
      </c>
      <c r="P198" s="24" t="n">
        <v>14.57</v>
      </c>
      <c r="Q198" s="23" t="n">
        <v>0.203333333333333</v>
      </c>
      <c r="R198" s="24" t="s">
        <v>31</v>
      </c>
      <c r="S198" s="24" t="n">
        <v>174.42</v>
      </c>
      <c r="T198" s="25" t="n">
        <v>0.13</v>
      </c>
      <c r="U198" s="23" t="n">
        <v>0.09</v>
      </c>
      <c r="V198" s="60" t="s">
        <v>30</v>
      </c>
      <c r="W198" s="60"/>
      <c r="X198" s="60"/>
      <c r="Y198" s="25" t="n">
        <v>0.05</v>
      </c>
      <c r="Z198" s="25" t="s">
        <v>31</v>
      </c>
      <c r="AA198" s="25" t="s">
        <v>31</v>
      </c>
      <c r="AB198" s="25" t="s">
        <v>31</v>
      </c>
      <c r="AC198" s="23" t="n">
        <v>0.79</v>
      </c>
    </row>
    <row r="199" s="7" customFormat="true" ht="11.25" hidden="false" customHeight="true" outlineLevel="0" collapsed="false">
      <c r="A199" s="47" t="n">
        <f aca="false">A198+1</f>
        <v>195</v>
      </c>
      <c r="B199" s="7" t="s">
        <v>229</v>
      </c>
      <c r="C199" s="23" t="n">
        <v>48.77</v>
      </c>
      <c r="D199" s="24" t="n">
        <v>184.360717391304</v>
      </c>
      <c r="E199" s="24" t="n">
        <v>771.365241565217</v>
      </c>
      <c r="F199" s="23" t="n">
        <v>0.561594202898551</v>
      </c>
      <c r="G199" s="62" t="n">
        <v>0.15</v>
      </c>
      <c r="H199" s="33" t="s">
        <v>30</v>
      </c>
      <c r="I199" s="17" t="n">
        <v>50.3384057971015</v>
      </c>
      <c r="J199" s="23" t="n">
        <v>1.97666666666667</v>
      </c>
      <c r="K199" s="23" t="n">
        <v>0.18</v>
      </c>
      <c r="L199" s="24" t="n">
        <v>32.6166666666667</v>
      </c>
      <c r="M199" s="24" t="n">
        <v>6.85</v>
      </c>
      <c r="N199" s="15" t="n">
        <f aca="false">A199</f>
        <v>195</v>
      </c>
      <c r="O199" s="25" t="n">
        <v>0.160333333333333</v>
      </c>
      <c r="P199" s="24" t="n">
        <v>6.25333333333333</v>
      </c>
      <c r="Q199" s="23" t="n">
        <v>0.503333333333333</v>
      </c>
      <c r="R199" s="24" t="n">
        <v>6.87</v>
      </c>
      <c r="S199" s="24" t="n">
        <v>39.35</v>
      </c>
      <c r="T199" s="25" t="n">
        <v>0.25</v>
      </c>
      <c r="U199" s="23" t="n">
        <v>0.09</v>
      </c>
      <c r="V199" s="60" t="s">
        <v>30</v>
      </c>
      <c r="W199" s="60"/>
      <c r="X199" s="60"/>
      <c r="Y199" s="25" t="s">
        <v>31</v>
      </c>
      <c r="Z199" s="25" t="s">
        <v>31</v>
      </c>
      <c r="AA199" s="25" t="s">
        <v>31</v>
      </c>
      <c r="AB199" s="25" t="s">
        <v>31</v>
      </c>
      <c r="AC199" s="23" t="n">
        <v>5.24333333333333</v>
      </c>
    </row>
    <row r="200" s="7" customFormat="true" ht="11.25" hidden="false" customHeight="true" outlineLevel="0" collapsed="false">
      <c r="A200" s="47" t="n">
        <f aca="false">A199+1</f>
        <v>196</v>
      </c>
      <c r="B200" s="7" t="s">
        <v>230</v>
      </c>
      <c r="C200" s="17" t="n">
        <v>80.869</v>
      </c>
      <c r="D200" s="15" t="n">
        <v>67.04562</v>
      </c>
      <c r="E200" s="15" t="n">
        <v>280.51887408</v>
      </c>
      <c r="F200" s="17" t="n">
        <v>1.08125</v>
      </c>
      <c r="G200" s="22" t="n">
        <v>0.189333333333333</v>
      </c>
      <c r="H200" s="33" t="s">
        <v>30</v>
      </c>
      <c r="I200" s="17" t="n">
        <v>17.1744166666667</v>
      </c>
      <c r="J200" s="17" t="n">
        <v>5.54533333333333</v>
      </c>
      <c r="K200" s="17" t="n">
        <v>0.686</v>
      </c>
      <c r="L200" s="15" t="n">
        <v>33.6756666666667</v>
      </c>
      <c r="M200" s="15" t="n">
        <v>24.033</v>
      </c>
      <c r="N200" s="15" t="n">
        <f aca="false">A200</f>
        <v>196</v>
      </c>
      <c r="O200" s="65" t="n">
        <v>0.044</v>
      </c>
      <c r="P200" s="15" t="n">
        <v>27.3936666666667</v>
      </c>
      <c r="Q200" s="17" t="n">
        <v>0.230666666666667</v>
      </c>
      <c r="R200" s="33" t="n">
        <v>0.799333333333333</v>
      </c>
      <c r="S200" s="33" t="n">
        <v>188.126333333333</v>
      </c>
      <c r="T200" s="18" t="n">
        <v>0.0716666666666667</v>
      </c>
      <c r="U200" s="17" t="n">
        <v>0.126</v>
      </c>
      <c r="V200" s="60" t="s">
        <v>30</v>
      </c>
      <c r="W200" s="60"/>
      <c r="X200" s="60"/>
      <c r="Y200" s="18" t="n">
        <v>0.03</v>
      </c>
      <c r="Z200" s="19" t="s">
        <v>31</v>
      </c>
      <c r="AA200" s="19" t="s">
        <v>31</v>
      </c>
      <c r="AB200" s="19" t="s">
        <v>31</v>
      </c>
      <c r="AC200" s="17" t="n">
        <v>9.86666666666667</v>
      </c>
    </row>
    <row r="201" s="7" customFormat="true" ht="11.25" hidden="false" customHeight="true" outlineLevel="0" collapsed="false">
      <c r="A201" s="47" t="n">
        <f aca="false">A200+1</f>
        <v>197</v>
      </c>
      <c r="B201" s="7" t="s">
        <v>231</v>
      </c>
      <c r="C201" s="23" t="n">
        <v>85.69</v>
      </c>
      <c r="D201" s="24" t="n">
        <v>51.737747826087</v>
      </c>
      <c r="E201" s="24" t="n">
        <v>216.470736904348</v>
      </c>
      <c r="F201" s="23" t="n">
        <v>0.898550724637681</v>
      </c>
      <c r="G201" s="62" t="n">
        <v>0.486666666666667</v>
      </c>
      <c r="H201" s="33" t="s">
        <v>30</v>
      </c>
      <c r="I201" s="17" t="n">
        <v>12.4014492753623</v>
      </c>
      <c r="J201" s="23" t="n">
        <v>6.33</v>
      </c>
      <c r="K201" s="23" t="n">
        <v>0.523333333333333</v>
      </c>
      <c r="L201" s="24" t="n">
        <v>5.00733333333333</v>
      </c>
      <c r="M201" s="24" t="n">
        <v>7.04333333333333</v>
      </c>
      <c r="N201" s="15" t="n">
        <f aca="false">A201</f>
        <v>197</v>
      </c>
      <c r="O201" s="25" t="n">
        <v>0.0733333333333334</v>
      </c>
      <c r="P201" s="24" t="n">
        <v>16.4033333333333</v>
      </c>
      <c r="Q201" s="23" t="n">
        <v>0.17</v>
      </c>
      <c r="R201" s="24" t="s">
        <v>31</v>
      </c>
      <c r="S201" s="24" t="n">
        <v>219.77</v>
      </c>
      <c r="T201" s="25" t="n">
        <v>0.0433333333333333</v>
      </c>
      <c r="U201" s="23" t="n">
        <v>0.156666666666667</v>
      </c>
      <c r="V201" s="60" t="s">
        <v>30</v>
      </c>
      <c r="W201" s="60"/>
      <c r="X201" s="60"/>
      <c r="Y201" s="25" t="s">
        <v>31</v>
      </c>
      <c r="Z201" s="25" t="s">
        <v>31</v>
      </c>
      <c r="AA201" s="25" t="n">
        <v>0.0266666666666667</v>
      </c>
      <c r="AB201" s="28" t="s">
        <v>31</v>
      </c>
      <c r="AC201" s="23" t="n">
        <v>99.195</v>
      </c>
    </row>
    <row r="202" s="7" customFormat="true" ht="11.25" hidden="false" customHeight="true" outlineLevel="0" collapsed="false">
      <c r="A202" s="47" t="n">
        <f aca="false">A201+1</f>
        <v>198</v>
      </c>
      <c r="B202" s="7" t="s">
        <v>232</v>
      </c>
      <c r="C202" s="23" t="n">
        <v>24.78</v>
      </c>
      <c r="D202" s="24" t="n">
        <v>268.959826086957</v>
      </c>
      <c r="E202" s="24" t="n">
        <v>1125.32791234783</v>
      </c>
      <c r="F202" s="23" t="n">
        <v>0.579710144927536</v>
      </c>
      <c r="G202" s="62" t="n">
        <v>0</v>
      </c>
      <c r="H202" s="33" t="s">
        <v>30</v>
      </c>
      <c r="I202" s="17" t="n">
        <v>74.1236231884058</v>
      </c>
      <c r="J202" s="23" t="n">
        <v>3.73333333333333</v>
      </c>
      <c r="K202" s="23" t="n">
        <v>0.516666666666667</v>
      </c>
      <c r="L202" s="24" t="n">
        <v>10.06</v>
      </c>
      <c r="M202" s="24" t="n">
        <v>6.48666666666667</v>
      </c>
      <c r="N202" s="15" t="n">
        <f aca="false">A202</f>
        <v>198</v>
      </c>
      <c r="O202" s="25" t="n">
        <v>0.108333333333333</v>
      </c>
      <c r="P202" s="24" t="n">
        <v>53.57</v>
      </c>
      <c r="Q202" s="23" t="n">
        <v>0.4</v>
      </c>
      <c r="R202" s="24" t="n">
        <v>3.7</v>
      </c>
      <c r="S202" s="24" t="n">
        <v>164.806666666667</v>
      </c>
      <c r="T202" s="25" t="n">
        <v>0.06</v>
      </c>
      <c r="U202" s="23" t="n">
        <v>0.09</v>
      </c>
      <c r="V202" s="60" t="s">
        <v>30</v>
      </c>
      <c r="W202" s="60" t="n">
        <v>136.416666666667</v>
      </c>
      <c r="X202" s="15" t="n">
        <v>68.2083333333333</v>
      </c>
      <c r="Y202" s="25" t="n">
        <v>0.07</v>
      </c>
      <c r="Z202" s="25" t="s">
        <v>31</v>
      </c>
      <c r="AA202" s="25" t="s">
        <v>31</v>
      </c>
      <c r="AB202" s="25" t="s">
        <v>31</v>
      </c>
      <c r="AC202" s="23" t="n">
        <v>23.0566666666667</v>
      </c>
    </row>
    <row r="203" s="42" customFormat="true" ht="11.25" hidden="false" customHeight="true" outlineLevel="0" collapsed="false">
      <c r="A203" s="47" t="n">
        <f aca="false">A202+1</f>
        <v>199</v>
      </c>
      <c r="B203" s="42" t="s">
        <v>233</v>
      </c>
      <c r="C203" s="46" t="n">
        <v>20.2606666666667</v>
      </c>
      <c r="D203" s="37" t="n">
        <v>285.587792439004</v>
      </c>
      <c r="E203" s="37" t="n">
        <v>1194.89932356479</v>
      </c>
      <c r="F203" s="36" t="n">
        <v>0.414583333333333</v>
      </c>
      <c r="G203" s="46" t="n">
        <v>0.103333333333333</v>
      </c>
      <c r="H203" s="47" t="s">
        <v>30</v>
      </c>
      <c r="I203" s="36" t="n">
        <v>78.70275</v>
      </c>
      <c r="J203" s="46" t="n">
        <v>4.36666666666667</v>
      </c>
      <c r="K203" s="46" t="n">
        <v>0.518666666666667</v>
      </c>
      <c r="L203" s="47" t="n">
        <v>14.699</v>
      </c>
      <c r="M203" s="47" t="n">
        <v>9.66833333333334</v>
      </c>
      <c r="N203" s="15" t="n">
        <f aca="false">A203</f>
        <v>199</v>
      </c>
      <c r="O203" s="48" t="n">
        <v>0.158666666666667</v>
      </c>
      <c r="P203" s="47" t="n">
        <v>28.2043333333333</v>
      </c>
      <c r="Q203" s="46" t="n">
        <v>0.402333333333333</v>
      </c>
      <c r="R203" s="47" t="n">
        <v>11.0293333333333</v>
      </c>
      <c r="S203" s="47" t="n">
        <v>250.723333333333</v>
      </c>
      <c r="T203" s="48" t="n">
        <v>0.0786666666666667</v>
      </c>
      <c r="U203" s="46" t="n">
        <v>0.14</v>
      </c>
      <c r="V203" s="47" t="s">
        <v>30</v>
      </c>
      <c r="W203" s="47" t="n">
        <v>50.3333333333333</v>
      </c>
      <c r="X203" s="47" t="n">
        <v>25.1666666666667</v>
      </c>
      <c r="Y203" s="50" t="s">
        <v>31</v>
      </c>
      <c r="Z203" s="50" t="s">
        <v>31</v>
      </c>
      <c r="AA203" s="50" t="s">
        <v>31</v>
      </c>
      <c r="AB203" s="48" t="n">
        <v>1.40666666666667</v>
      </c>
      <c r="AC203" s="46" t="n">
        <v>34.3266666666667</v>
      </c>
    </row>
    <row r="204" s="7" customFormat="true" ht="11.25" hidden="false" customHeight="true" outlineLevel="0" collapsed="false">
      <c r="A204" s="47" t="n">
        <f aca="false">A203+1</f>
        <v>200</v>
      </c>
      <c r="B204" s="7" t="s">
        <v>234</v>
      </c>
      <c r="C204" s="23" t="n">
        <v>84.98</v>
      </c>
      <c r="D204" s="24" t="n">
        <v>54.1699304347826</v>
      </c>
      <c r="E204" s="24" t="n">
        <v>226.646988939131</v>
      </c>
      <c r="F204" s="23" t="n">
        <v>1.08695652173913</v>
      </c>
      <c r="G204" s="62" t="n">
        <v>0.44</v>
      </c>
      <c r="H204" s="33" t="s">
        <v>30</v>
      </c>
      <c r="I204" s="17" t="n">
        <v>13.0097101449275</v>
      </c>
      <c r="J204" s="23" t="n">
        <v>6.22333333333333</v>
      </c>
      <c r="K204" s="23" t="n">
        <v>0.483333333333333</v>
      </c>
      <c r="L204" s="24" t="n">
        <v>4.45133333333333</v>
      </c>
      <c r="M204" s="24" t="n">
        <v>6.89333333333333</v>
      </c>
      <c r="N204" s="15" t="n">
        <f aca="false">A204</f>
        <v>200</v>
      </c>
      <c r="O204" s="25" t="n">
        <v>0.09</v>
      </c>
      <c r="P204" s="24" t="n">
        <v>15.37</v>
      </c>
      <c r="Q204" s="23" t="n">
        <v>0.17</v>
      </c>
      <c r="R204" s="24" t="s">
        <v>31</v>
      </c>
      <c r="S204" s="24" t="n">
        <v>197.58</v>
      </c>
      <c r="T204" s="25" t="n">
        <v>0.04</v>
      </c>
      <c r="U204" s="23" t="n">
        <v>0.13</v>
      </c>
      <c r="V204" s="60" t="s">
        <v>30</v>
      </c>
      <c r="W204" s="61" t="n">
        <v>38</v>
      </c>
      <c r="X204" s="61" t="n">
        <v>19</v>
      </c>
      <c r="Y204" s="25" t="s">
        <v>31</v>
      </c>
      <c r="Z204" s="25" t="s">
        <v>31</v>
      </c>
      <c r="AA204" s="25" t="n">
        <v>0.03</v>
      </c>
      <c r="AB204" s="28" t="s">
        <v>31</v>
      </c>
      <c r="AC204" s="23" t="n">
        <v>80.6016666666667</v>
      </c>
    </row>
    <row r="205" s="7" customFormat="true" ht="11.25" hidden="false" customHeight="true" outlineLevel="0" collapsed="false">
      <c r="A205" s="47" t="n">
        <f aca="false">A204+1</f>
        <v>201</v>
      </c>
      <c r="B205" s="7" t="s">
        <v>235</v>
      </c>
      <c r="C205" s="17" t="n">
        <v>82.1533333333333</v>
      </c>
      <c r="D205" s="15" t="n">
        <v>61.6218983766636</v>
      </c>
      <c r="E205" s="15" t="n">
        <v>257.82602280796</v>
      </c>
      <c r="F205" s="17" t="n">
        <v>0.845833333333333</v>
      </c>
      <c r="G205" s="22" t="n">
        <v>0.21</v>
      </c>
      <c r="H205" s="33" t="s">
        <v>30</v>
      </c>
      <c r="I205" s="17" t="n">
        <v>15.8395</v>
      </c>
      <c r="J205" s="17" t="n">
        <v>1.909</v>
      </c>
      <c r="K205" s="17" t="n">
        <v>0.951333333333333</v>
      </c>
      <c r="L205" s="33" t="n">
        <v>40.118</v>
      </c>
      <c r="M205" s="15" t="n">
        <v>23.4993333333333</v>
      </c>
      <c r="N205" s="15" t="n">
        <f aca="false">A205</f>
        <v>201</v>
      </c>
      <c r="O205" s="18" t="n">
        <v>0.0846666666666667</v>
      </c>
      <c r="P205" s="15" t="n">
        <v>19.169</v>
      </c>
      <c r="Q205" s="45" t="n">
        <v>0.169666666666667</v>
      </c>
      <c r="R205" s="33" t="n">
        <v>4.16</v>
      </c>
      <c r="S205" s="15" t="n">
        <v>249.665666666667</v>
      </c>
      <c r="T205" s="18" t="n">
        <v>0.0393333333333333</v>
      </c>
      <c r="U205" s="17" t="n">
        <v>0.126</v>
      </c>
      <c r="V205" s="60" t="s">
        <v>30</v>
      </c>
      <c r="W205" s="60"/>
      <c r="X205" s="60"/>
      <c r="Y205" s="18" t="n">
        <v>0.168</v>
      </c>
      <c r="Z205" s="18" t="n">
        <v>0.124333333333333</v>
      </c>
      <c r="AA205" s="18" t="n">
        <v>0.0333333333333333</v>
      </c>
      <c r="AB205" s="19" t="s">
        <v>31</v>
      </c>
      <c r="AC205" s="17" t="n">
        <v>19.1373333333333</v>
      </c>
    </row>
    <row r="206" s="7" customFormat="true" ht="11.25" hidden="false" customHeight="true" outlineLevel="0" collapsed="false">
      <c r="A206" s="47" t="n">
        <f aca="false">A205+1</f>
        <v>202</v>
      </c>
      <c r="B206" s="7" t="s">
        <v>236</v>
      </c>
      <c r="C206" s="17" t="n">
        <v>89.163</v>
      </c>
      <c r="D206" s="15" t="n">
        <v>38.27387</v>
      </c>
      <c r="E206" s="15" t="n">
        <v>160.13787208</v>
      </c>
      <c r="F206" s="17" t="n">
        <v>0.566666666666667</v>
      </c>
      <c r="G206" s="22" t="n">
        <v>0.137666666666667</v>
      </c>
      <c r="H206" s="33" t="s">
        <v>30</v>
      </c>
      <c r="I206" s="17" t="n">
        <v>9.78266666666666</v>
      </c>
      <c r="J206" s="17" t="n">
        <v>1.18766666666667</v>
      </c>
      <c r="K206" s="17" t="n">
        <v>0.35</v>
      </c>
      <c r="L206" s="33" t="n">
        <v>5.97866666666667</v>
      </c>
      <c r="M206" s="33" t="n">
        <v>9.76</v>
      </c>
      <c r="N206" s="15" t="n">
        <f aca="false">A206</f>
        <v>202</v>
      </c>
      <c r="O206" s="32" t="n">
        <v>0.056</v>
      </c>
      <c r="P206" s="33" t="n">
        <v>16.5883333333333</v>
      </c>
      <c r="Q206" s="45" t="n">
        <v>0.102666666666667</v>
      </c>
      <c r="R206" s="33" t="n">
        <v>3.04633333333333</v>
      </c>
      <c r="S206" s="33" t="n">
        <v>169.956666666667</v>
      </c>
      <c r="T206" s="32" t="n">
        <v>0.0616666666666667</v>
      </c>
      <c r="U206" s="45" t="n">
        <v>0.0536666666666667</v>
      </c>
      <c r="V206" s="60" t="s">
        <v>30</v>
      </c>
      <c r="W206" s="60"/>
      <c r="X206" s="60"/>
      <c r="Y206" s="32" t="s">
        <v>31</v>
      </c>
      <c r="Z206" s="32" t="n">
        <v>0.0936666666666667</v>
      </c>
      <c r="AA206" s="32" t="s">
        <v>31</v>
      </c>
      <c r="AB206" s="32" t="s">
        <v>31</v>
      </c>
      <c r="AC206" s="45" t="n">
        <v>10.4753333333333</v>
      </c>
    </row>
    <row r="207" s="7" customFormat="true" ht="11.25" hidden="false" customHeight="true" outlineLevel="0" collapsed="false">
      <c r="A207" s="47" t="n">
        <f aca="false">A206+1</f>
        <v>203</v>
      </c>
      <c r="B207" s="67" t="s">
        <v>237</v>
      </c>
      <c r="C207" s="45" t="n">
        <v>83.6466666666667</v>
      </c>
      <c r="D207" s="15" t="n">
        <v>58.05315</v>
      </c>
      <c r="E207" s="33" t="n">
        <v>242.8943796</v>
      </c>
      <c r="F207" s="45" t="n">
        <v>0.6125</v>
      </c>
      <c r="G207" s="22" t="n">
        <v>0.128333333333333</v>
      </c>
      <c r="H207" s="33" t="s">
        <v>30</v>
      </c>
      <c r="I207" s="17" t="n">
        <v>15.2558333333333</v>
      </c>
      <c r="J207" s="45" t="n">
        <v>2.299</v>
      </c>
      <c r="K207" s="45" t="n">
        <v>0.356666666666667</v>
      </c>
      <c r="L207" s="33" t="n">
        <v>8.348</v>
      </c>
      <c r="M207" s="33" t="n">
        <v>17.7796666666667</v>
      </c>
      <c r="N207" s="15" t="n">
        <f aca="false">A207</f>
        <v>203</v>
      </c>
      <c r="O207" s="32" t="n">
        <v>0.297</v>
      </c>
      <c r="P207" s="33" t="n">
        <v>14.5496666666667</v>
      </c>
      <c r="Q207" s="45" t="n">
        <v>0.0946666666666667</v>
      </c>
      <c r="R207" s="30" t="s">
        <v>31</v>
      </c>
      <c r="S207" s="33" t="n">
        <v>129.724333333333</v>
      </c>
      <c r="T207" s="32" t="n">
        <v>0.0716666666666667</v>
      </c>
      <c r="U207" s="45" t="n">
        <v>0.283333333333333</v>
      </c>
      <c r="V207" s="60" t="s">
        <v>30</v>
      </c>
      <c r="W207" s="60"/>
      <c r="X207" s="60"/>
      <c r="Y207" s="32" t="n">
        <v>0.06</v>
      </c>
      <c r="Z207" s="19" t="s">
        <v>31</v>
      </c>
      <c r="AA207" s="19" t="s">
        <v>31</v>
      </c>
      <c r="AB207" s="19" t="s">
        <v>31</v>
      </c>
      <c r="AC207" s="45" t="n">
        <v>16.17</v>
      </c>
    </row>
    <row r="208" s="7" customFormat="true" ht="11.25" hidden="false" customHeight="true" outlineLevel="0" collapsed="false">
      <c r="A208" s="47" t="n">
        <f aca="false">A207+1</f>
        <v>204</v>
      </c>
      <c r="B208" s="7" t="s">
        <v>238</v>
      </c>
      <c r="C208" s="17" t="n">
        <v>75.0743333333333</v>
      </c>
      <c r="D208" s="15" t="n">
        <v>87.92035</v>
      </c>
      <c r="E208" s="15" t="n">
        <v>367.8587444</v>
      </c>
      <c r="F208" s="17" t="n">
        <v>1.40208333333333</v>
      </c>
      <c r="G208" s="22" t="n">
        <v>0.265</v>
      </c>
      <c r="H208" s="33" t="s">
        <v>30</v>
      </c>
      <c r="I208" s="17" t="n">
        <v>22.4975833333333</v>
      </c>
      <c r="J208" s="17" t="n">
        <v>2.386</v>
      </c>
      <c r="K208" s="17" t="n">
        <v>0.761</v>
      </c>
      <c r="L208" s="15" t="n">
        <v>11.245</v>
      </c>
      <c r="M208" s="15" t="n">
        <v>40.0523333333333</v>
      </c>
      <c r="N208" s="15" t="n">
        <f aca="false">A208</f>
        <v>204</v>
      </c>
      <c r="O208" s="18" t="n">
        <v>0.484666666666667</v>
      </c>
      <c r="P208" s="15" t="n">
        <v>13.8993333333333</v>
      </c>
      <c r="Q208" s="17" t="n">
        <v>0.382666666666667</v>
      </c>
      <c r="R208" s="15" t="n">
        <v>1.80166666666667</v>
      </c>
      <c r="S208" s="15" t="n">
        <v>233.752333333333</v>
      </c>
      <c r="T208" s="18" t="n">
        <v>0.0933333333333333</v>
      </c>
      <c r="U208" s="17" t="n">
        <v>0.166666666666667</v>
      </c>
      <c r="V208" s="60" t="s">
        <v>30</v>
      </c>
      <c r="W208" s="60"/>
      <c r="X208" s="60"/>
      <c r="Y208" s="18" t="n">
        <v>0.1</v>
      </c>
      <c r="Z208" s="18" t="n">
        <v>0.0366666666666667</v>
      </c>
      <c r="AA208" s="18" t="n">
        <v>0.0466666666666667</v>
      </c>
      <c r="AB208" s="19" t="s">
        <v>31</v>
      </c>
      <c r="AC208" s="17" t="n">
        <v>14.8166666666667</v>
      </c>
    </row>
    <row r="209" s="7" customFormat="true" ht="11.25" hidden="false" customHeight="true" outlineLevel="0" collapsed="false">
      <c r="A209" s="47" t="n">
        <f aca="false">A208+1</f>
        <v>205</v>
      </c>
      <c r="B209" s="7" t="s">
        <v>239</v>
      </c>
      <c r="C209" s="17" t="n">
        <v>92.101</v>
      </c>
      <c r="D209" s="15" t="n">
        <v>26.9123</v>
      </c>
      <c r="E209" s="15" t="n">
        <v>112.6010632</v>
      </c>
      <c r="F209" s="17" t="n">
        <v>0.885416666666667</v>
      </c>
      <c r="G209" s="22" t="n">
        <v>0.0666666666666667</v>
      </c>
      <c r="H209" s="33" t="s">
        <v>30</v>
      </c>
      <c r="I209" s="17" t="n">
        <v>6.49425</v>
      </c>
      <c r="J209" s="17" t="n">
        <v>5.07433333333333</v>
      </c>
      <c r="K209" s="17" t="n">
        <v>0.452666666666667</v>
      </c>
      <c r="L209" s="33" t="n">
        <v>13.8</v>
      </c>
      <c r="M209" s="33" t="n">
        <v>14.1783333333333</v>
      </c>
      <c r="N209" s="15" t="n">
        <f aca="false">A209</f>
        <v>205</v>
      </c>
      <c r="O209" s="18" t="n">
        <v>0.0523333333333333</v>
      </c>
      <c r="P209" s="15" t="n">
        <v>18.3583333333333</v>
      </c>
      <c r="Q209" s="17" t="n">
        <v>0.136666666666667</v>
      </c>
      <c r="R209" s="15" t="n">
        <v>21.656</v>
      </c>
      <c r="S209" s="15" t="n">
        <v>134.869</v>
      </c>
      <c r="T209" s="18" t="n">
        <v>0.0223333333333333</v>
      </c>
      <c r="U209" s="17" t="n">
        <v>0.114</v>
      </c>
      <c r="V209" s="60" t="s">
        <v>30</v>
      </c>
      <c r="W209" s="60"/>
      <c r="X209" s="60"/>
      <c r="Y209" s="32" t="n">
        <v>0.0766666666666667</v>
      </c>
      <c r="Z209" s="19" t="s">
        <v>31</v>
      </c>
      <c r="AA209" s="19" t="s">
        <v>31</v>
      </c>
      <c r="AB209" s="32" t="n">
        <v>1.18</v>
      </c>
      <c r="AC209" s="17" t="n">
        <v>3.77333333333333</v>
      </c>
    </row>
    <row r="210" s="72" customFormat="true" ht="11.25" hidden="false" customHeight="true" outlineLevel="0" collapsed="false">
      <c r="A210" s="47" t="n">
        <f aca="false">A209+1</f>
        <v>206</v>
      </c>
      <c r="B210" s="71" t="s">
        <v>240</v>
      </c>
      <c r="C210" s="46" t="n">
        <v>87.6743333333333</v>
      </c>
      <c r="D210" s="37" t="n">
        <v>41.0097089167039</v>
      </c>
      <c r="E210" s="37" t="n">
        <v>171.584622107489</v>
      </c>
      <c r="F210" s="36" t="n">
        <v>0.545833333333333</v>
      </c>
      <c r="G210" s="46" t="n">
        <v>0.109666666666667</v>
      </c>
      <c r="H210" s="47" t="s">
        <v>30</v>
      </c>
      <c r="I210" s="36" t="n">
        <v>10.6271666666667</v>
      </c>
      <c r="J210" s="46" t="n">
        <v>1.77666666666667</v>
      </c>
      <c r="K210" s="46" t="n">
        <v>1.043</v>
      </c>
      <c r="L210" s="47" t="n">
        <v>3.09</v>
      </c>
      <c r="M210" s="47" t="n">
        <v>2.16466666666667</v>
      </c>
      <c r="N210" s="15" t="n">
        <f aca="false">A210</f>
        <v>206</v>
      </c>
      <c r="O210" s="50" t="s">
        <v>31</v>
      </c>
      <c r="P210" s="47" t="n">
        <v>4.11733333333333</v>
      </c>
      <c r="Q210" s="46" t="n">
        <v>0.0476666666666667</v>
      </c>
      <c r="R210" s="47" t="n">
        <v>1.36633333333333</v>
      </c>
      <c r="S210" s="47" t="n">
        <v>394.343333333333</v>
      </c>
      <c r="T210" s="48" t="n">
        <v>0.0316666666666667</v>
      </c>
      <c r="U210" s="46" t="n">
        <v>0.049</v>
      </c>
      <c r="V210" s="47" t="s">
        <v>30</v>
      </c>
      <c r="W210" s="47" t="n">
        <v>7.51944444444444</v>
      </c>
      <c r="X210" s="47" t="n">
        <v>3.75972222222222</v>
      </c>
      <c r="Y210" s="48" t="n">
        <v>0.166666666666667</v>
      </c>
      <c r="Z210" s="50" t="s">
        <v>31</v>
      </c>
      <c r="AA210" s="48" t="n">
        <v>0.116666666666667</v>
      </c>
      <c r="AB210" s="50" t="s">
        <v>31</v>
      </c>
      <c r="AC210" s="46" t="n">
        <v>27.07</v>
      </c>
    </row>
    <row r="211" s="7" customFormat="true" ht="11.25" hidden="false" customHeight="true" outlineLevel="0" collapsed="false">
      <c r="A211" s="47" t="n">
        <f aca="false">A210+1</f>
        <v>207</v>
      </c>
      <c r="B211" s="7" t="s">
        <v>241</v>
      </c>
      <c r="C211" s="23" t="n">
        <v>85.8766666666667</v>
      </c>
      <c r="D211" s="24" t="n">
        <v>51.1363304347826</v>
      </c>
      <c r="E211" s="24" t="n">
        <v>213.954406539131</v>
      </c>
      <c r="F211" s="23" t="n">
        <v>1.33695652173913</v>
      </c>
      <c r="G211" s="62" t="n">
        <v>0.626666666666667</v>
      </c>
      <c r="H211" s="33" t="s">
        <v>30</v>
      </c>
      <c r="I211" s="17" t="n">
        <v>11.4997101449275</v>
      </c>
      <c r="J211" s="23" t="n">
        <v>2.65333333333333</v>
      </c>
      <c r="K211" s="23" t="n">
        <v>0.66</v>
      </c>
      <c r="L211" s="24" t="n">
        <v>23.9133333333333</v>
      </c>
      <c r="M211" s="24" t="n">
        <v>10.5766666666667</v>
      </c>
      <c r="N211" s="15" t="n">
        <f aca="false">A211</f>
        <v>207</v>
      </c>
      <c r="O211" s="25" t="n">
        <v>0.0533333333333333</v>
      </c>
      <c r="P211" s="24" t="n">
        <v>33.0766666666667</v>
      </c>
      <c r="Q211" s="23" t="n">
        <v>0.253333333333333</v>
      </c>
      <c r="R211" s="24" t="s">
        <v>31</v>
      </c>
      <c r="S211" s="24" t="n">
        <v>268.923333333333</v>
      </c>
      <c r="T211" s="25" t="n">
        <v>0.15</v>
      </c>
      <c r="U211" s="23" t="n">
        <v>0.07</v>
      </c>
      <c r="V211" s="60" t="s">
        <v>30</v>
      </c>
      <c r="W211" s="60" t="n">
        <v>5.41666666666667</v>
      </c>
      <c r="X211" s="15" t="n">
        <v>2.70833333333333</v>
      </c>
      <c r="Y211" s="25" t="s">
        <v>31</v>
      </c>
      <c r="Z211" s="25" t="s">
        <v>31</v>
      </c>
      <c r="AA211" s="25" t="n">
        <v>0.06</v>
      </c>
      <c r="AB211" s="25" t="s">
        <v>31</v>
      </c>
      <c r="AC211" s="23" t="n">
        <v>70.7766666666667</v>
      </c>
    </row>
    <row r="212" s="7" customFormat="true" ht="11.25" hidden="false" customHeight="true" outlineLevel="0" collapsed="false">
      <c r="A212" s="47" t="n">
        <f aca="false">A211+1</f>
        <v>208</v>
      </c>
      <c r="B212" s="7" t="s">
        <v>242</v>
      </c>
      <c r="C212" s="23" t="n">
        <v>87.08</v>
      </c>
      <c r="D212" s="24" t="n">
        <v>45.4381173913043</v>
      </c>
      <c r="E212" s="24" t="n">
        <v>190.113083165217</v>
      </c>
      <c r="F212" s="23" t="n">
        <v>0.978260869565218</v>
      </c>
      <c r="G212" s="62" t="n">
        <v>0.103333333333333</v>
      </c>
      <c r="H212" s="33" t="s">
        <v>30</v>
      </c>
      <c r="I212" s="17" t="n">
        <v>11.4684057971015</v>
      </c>
      <c r="J212" s="23" t="n">
        <v>1.12333333333333</v>
      </c>
      <c r="K212" s="23" t="n">
        <v>0.37</v>
      </c>
      <c r="L212" s="24" t="n">
        <v>35.407</v>
      </c>
      <c r="M212" s="24" t="n">
        <v>9.21666666666667</v>
      </c>
      <c r="N212" s="15" t="n">
        <f aca="false">A212</f>
        <v>208</v>
      </c>
      <c r="O212" s="63" t="n">
        <v>0.04</v>
      </c>
      <c r="P212" s="24" t="n">
        <v>23.8033333333333</v>
      </c>
      <c r="Q212" s="23" t="n">
        <v>0.136666666666667</v>
      </c>
      <c r="R212" s="24" t="s">
        <v>31</v>
      </c>
      <c r="S212" s="24" t="n">
        <v>174.146666666667</v>
      </c>
      <c r="T212" s="25" t="n">
        <v>0.04</v>
      </c>
      <c r="U212" s="23" t="n">
        <v>0.06</v>
      </c>
      <c r="V212" s="60" t="s">
        <v>30</v>
      </c>
      <c r="W212" s="60" t="n">
        <v>3.875</v>
      </c>
      <c r="X212" s="15" t="n">
        <v>1.9375</v>
      </c>
      <c r="Y212" s="25" t="n">
        <v>0.0633333333333333</v>
      </c>
      <c r="Z212" s="25" t="n">
        <v>0.02</v>
      </c>
      <c r="AA212" s="25" t="s">
        <v>31</v>
      </c>
      <c r="AB212" s="25" t="s">
        <v>31</v>
      </c>
      <c r="AC212" s="23" t="n">
        <v>56.87</v>
      </c>
    </row>
    <row r="213" s="7" customFormat="true" ht="11.25" hidden="false" customHeight="true" outlineLevel="0" collapsed="false">
      <c r="A213" s="47" t="n">
        <f aca="false">A212+1</f>
        <v>209</v>
      </c>
      <c r="B213" s="7" t="s">
        <v>243</v>
      </c>
      <c r="C213" s="23" t="n">
        <v>90.2466666666667</v>
      </c>
      <c r="D213" s="24" t="n">
        <v>36.6494826086956</v>
      </c>
      <c r="E213" s="24" t="n">
        <v>153.341435234782</v>
      </c>
      <c r="F213" s="23" t="n">
        <v>0.652173913043478</v>
      </c>
      <c r="G213" s="62" t="s">
        <v>31</v>
      </c>
      <c r="H213" s="33" t="s">
        <v>30</v>
      </c>
      <c r="I213" s="17" t="n">
        <v>8.69782608695652</v>
      </c>
      <c r="J213" s="23" t="s">
        <v>31</v>
      </c>
      <c r="K213" s="23" t="n">
        <v>0.36</v>
      </c>
      <c r="L213" s="24" t="n">
        <v>5.92666666666667</v>
      </c>
      <c r="M213" s="24" t="n">
        <v>7.8</v>
      </c>
      <c r="N213" s="15" t="n">
        <f aca="false">A213</f>
        <v>209</v>
      </c>
      <c r="O213" s="63" t="n">
        <v>0.0166666666666667</v>
      </c>
      <c r="P213" s="24" t="n">
        <v>21.93</v>
      </c>
      <c r="Q213" s="23" t="n">
        <v>0.0633333333333333</v>
      </c>
      <c r="R213" s="24" t="s">
        <v>31</v>
      </c>
      <c r="S213" s="24" t="n">
        <v>172.56</v>
      </c>
      <c r="T213" s="25" t="n">
        <v>0.02</v>
      </c>
      <c r="U213" s="23" t="s">
        <v>31</v>
      </c>
      <c r="V213" s="60" t="s">
        <v>30</v>
      </c>
      <c r="W213" s="60" t="n">
        <v>4</v>
      </c>
      <c r="X213" s="15" t="n">
        <v>2</v>
      </c>
      <c r="Y213" s="25" t="n">
        <v>0.0266666666666667</v>
      </c>
      <c r="Z213" s="25" t="s">
        <v>31</v>
      </c>
      <c r="AA213" s="25" t="n">
        <v>0.02</v>
      </c>
      <c r="AB213" s="25" t="s">
        <v>31</v>
      </c>
      <c r="AC213" s="23" t="n">
        <v>94.4833333333333</v>
      </c>
    </row>
    <row r="214" s="7" customFormat="true" ht="11.25" hidden="false" customHeight="true" outlineLevel="0" collapsed="false">
      <c r="A214" s="47" t="n">
        <f aca="false">A213+1</f>
        <v>210</v>
      </c>
      <c r="B214" s="7" t="s">
        <v>244</v>
      </c>
      <c r="C214" s="17" t="n">
        <v>85.3793333333334</v>
      </c>
      <c r="D214" s="15" t="n">
        <v>51.4711286392808</v>
      </c>
      <c r="E214" s="15" t="n">
        <v>215.355202226751</v>
      </c>
      <c r="F214" s="17" t="n">
        <v>1.07708333333333</v>
      </c>
      <c r="G214" s="22" t="n">
        <v>0.185666666666667</v>
      </c>
      <c r="H214" s="33" t="s">
        <v>30</v>
      </c>
      <c r="I214" s="17" t="n">
        <v>12.8605833333333</v>
      </c>
      <c r="J214" s="17" t="n">
        <v>3.977</v>
      </c>
      <c r="K214" s="17" t="n">
        <v>0.497333333333333</v>
      </c>
      <c r="L214" s="15" t="n">
        <v>51.0823333333333</v>
      </c>
      <c r="M214" s="15" t="n">
        <v>14.0566666666667</v>
      </c>
      <c r="N214" s="15" t="n">
        <f aca="false">A214</f>
        <v>210</v>
      </c>
      <c r="O214" s="65" t="n">
        <v>0.041</v>
      </c>
      <c r="P214" s="15" t="n">
        <v>20.1156666666667</v>
      </c>
      <c r="Q214" s="17" t="n">
        <v>0.146666666666667</v>
      </c>
      <c r="R214" s="15" t="n">
        <v>0.83</v>
      </c>
      <c r="S214" s="15" t="n">
        <v>172.52</v>
      </c>
      <c r="T214" s="18" t="n">
        <v>0.0376666666666667</v>
      </c>
      <c r="U214" s="17" t="n">
        <v>0.218333333333333</v>
      </c>
      <c r="V214" s="60" t="s">
        <v>30</v>
      </c>
      <c r="W214" s="60"/>
      <c r="X214" s="60"/>
      <c r="Y214" s="32" t="n">
        <v>0.0733333333333333</v>
      </c>
      <c r="Z214" s="32" t="n">
        <v>0.091</v>
      </c>
      <c r="AA214" s="18" t="n">
        <v>0.0333333333333333</v>
      </c>
      <c r="AB214" s="19" t="s">
        <v>31</v>
      </c>
      <c r="AC214" s="45" t="n">
        <v>34.6796666666667</v>
      </c>
    </row>
    <row r="215" s="7" customFormat="true" ht="11.25" hidden="false" customHeight="true" outlineLevel="0" collapsed="false">
      <c r="A215" s="11" t="n">
        <f aca="false">A214+1</f>
        <v>211</v>
      </c>
      <c r="B215" s="7" t="s">
        <v>245</v>
      </c>
      <c r="C215" s="17" t="n">
        <v>89.22</v>
      </c>
      <c r="D215" s="15" t="n">
        <v>40.9560073108673</v>
      </c>
      <c r="E215" s="15" t="n">
        <v>171.359934588669</v>
      </c>
      <c r="F215" s="17" t="n">
        <v>0.666666666666667</v>
      </c>
      <c r="G215" s="22" t="n">
        <v>0.142</v>
      </c>
      <c r="H215" s="33" t="s">
        <v>30</v>
      </c>
      <c r="I215" s="17" t="n">
        <v>9.57333333333334</v>
      </c>
      <c r="J215" s="17" t="n">
        <v>1.031</v>
      </c>
      <c r="K215" s="17" t="n">
        <v>0.398</v>
      </c>
      <c r="L215" s="15" t="n">
        <v>13.3883333333333</v>
      </c>
      <c r="M215" s="15" t="n">
        <v>10.1093333333333</v>
      </c>
      <c r="N215" s="15" t="n">
        <f aca="false">A215</f>
        <v>211</v>
      </c>
      <c r="O215" s="65" t="n">
        <v>0.0223333333333333</v>
      </c>
      <c r="P215" s="15" t="n">
        <v>14.886</v>
      </c>
      <c r="Q215" s="17" t="n">
        <v>0.086</v>
      </c>
      <c r="R215" s="30" t="s">
        <v>31</v>
      </c>
      <c r="S215" s="15" t="n">
        <v>145.241333333333</v>
      </c>
      <c r="T215" s="18" t="n">
        <v>0.0216666666666667</v>
      </c>
      <c r="U215" s="17" t="n">
        <v>0.0736666666666667</v>
      </c>
      <c r="V215" s="60" t="s">
        <v>30</v>
      </c>
      <c r="W215" s="60" t="n">
        <v>4.45833333333333</v>
      </c>
      <c r="X215" s="15" t="n">
        <v>2.22916666666667</v>
      </c>
      <c r="Y215" s="18" t="n">
        <v>0.04</v>
      </c>
      <c r="Z215" s="18" t="s">
        <v>31</v>
      </c>
      <c r="AA215" s="18" t="n">
        <v>0.0366666666666667</v>
      </c>
      <c r="AB215" s="19" t="s">
        <v>31</v>
      </c>
      <c r="AC215" s="22" t="n">
        <v>44.32</v>
      </c>
    </row>
    <row r="216" s="7" customFormat="true" ht="11.25" hidden="false" customHeight="true" outlineLevel="0" collapsed="false">
      <c r="A216" s="11" t="n">
        <f aca="false">A215+1</f>
        <v>212</v>
      </c>
      <c r="B216" s="7" t="s">
        <v>246</v>
      </c>
      <c r="C216" s="17" t="n">
        <v>86.974</v>
      </c>
      <c r="D216" s="15" t="n">
        <v>45.7010387806296</v>
      </c>
      <c r="E216" s="15" t="n">
        <v>191.213146258154</v>
      </c>
      <c r="F216" s="17" t="n">
        <v>1.05625</v>
      </c>
      <c r="G216" s="22" t="n">
        <v>0.0753333333333333</v>
      </c>
      <c r="H216" s="33" t="s">
        <v>30</v>
      </c>
      <c r="I216" s="17" t="n">
        <v>11.53375</v>
      </c>
      <c r="J216" s="17" t="n">
        <v>1.782</v>
      </c>
      <c r="K216" s="17" t="n">
        <v>0.360666666666667</v>
      </c>
      <c r="L216" s="15" t="n">
        <v>31.4666666666667</v>
      </c>
      <c r="M216" s="15" t="n">
        <v>10.1576666666667</v>
      </c>
      <c r="N216" s="15" t="n">
        <f aca="false">A216</f>
        <v>212</v>
      </c>
      <c r="O216" s="18" t="n">
        <v>0.0513333333333333</v>
      </c>
      <c r="P216" s="15" t="n">
        <v>14.5103333333333</v>
      </c>
      <c r="Q216" s="17" t="n">
        <v>0.12</v>
      </c>
      <c r="R216" s="15" t="n">
        <v>1.111</v>
      </c>
      <c r="S216" s="15" t="n">
        <v>129.87</v>
      </c>
      <c r="T216" s="18" t="n">
        <v>0.032</v>
      </c>
      <c r="U216" s="17" t="n">
        <v>0.117</v>
      </c>
      <c r="V216" s="60" t="s">
        <v>30</v>
      </c>
      <c r="W216" s="60"/>
      <c r="X216" s="60"/>
      <c r="Y216" s="18" t="n">
        <v>0.094</v>
      </c>
      <c r="Z216" s="18" t="n">
        <v>0.0543333333333333</v>
      </c>
      <c r="AA216" s="18" t="n">
        <v>0.04</v>
      </c>
      <c r="AB216" s="19" t="s">
        <v>31</v>
      </c>
      <c r="AC216" s="17" t="n">
        <v>43.4556666666667</v>
      </c>
    </row>
    <row r="217" s="7" customFormat="true" ht="11.25" hidden="false" customHeight="true" outlineLevel="0" collapsed="false">
      <c r="A217" s="11" t="n">
        <f aca="false">A216+1</f>
        <v>213</v>
      </c>
      <c r="B217" s="7" t="s">
        <v>247</v>
      </c>
      <c r="C217" s="17" t="n">
        <v>89.6806666666667</v>
      </c>
      <c r="D217" s="15" t="n">
        <v>39.3360939441324</v>
      </c>
      <c r="E217" s="15" t="n">
        <v>164.58221706225</v>
      </c>
      <c r="F217" s="17" t="n">
        <v>0.714583333333333</v>
      </c>
      <c r="G217" s="22" t="n">
        <v>0.119333333333333</v>
      </c>
      <c r="H217" s="33" t="s">
        <v>30</v>
      </c>
      <c r="I217" s="17" t="n">
        <v>9.16741666666668</v>
      </c>
      <c r="J217" s="17" t="n">
        <v>0.424</v>
      </c>
      <c r="K217" s="17" t="n">
        <v>0.318</v>
      </c>
      <c r="L217" s="15" t="n">
        <v>7.73633333333333</v>
      </c>
      <c r="M217" s="15" t="n">
        <v>10.8926666666667</v>
      </c>
      <c r="N217" s="15" t="n">
        <f aca="false">A217</f>
        <v>213</v>
      </c>
      <c r="O217" s="65" t="n">
        <v>0.0206666666666667</v>
      </c>
      <c r="P217" s="15" t="n">
        <v>16.2436666666667</v>
      </c>
      <c r="Q217" s="17" t="s">
        <v>31</v>
      </c>
      <c r="R217" s="30" t="s">
        <v>31</v>
      </c>
      <c r="S217" s="15" t="n">
        <v>128.744666666667</v>
      </c>
      <c r="T217" s="18" t="n">
        <v>0.023</v>
      </c>
      <c r="U217" s="17" t="n">
        <v>0.0293333333333333</v>
      </c>
      <c r="V217" s="60" t="s">
        <v>30</v>
      </c>
      <c r="W217" s="60"/>
      <c r="X217" s="60"/>
      <c r="Y217" s="18" t="n">
        <v>0.10233</v>
      </c>
      <c r="Z217" s="18" t="n">
        <v>0.03333</v>
      </c>
      <c r="AA217" s="18" t="n">
        <v>0.0433333333333333</v>
      </c>
      <c r="AB217" s="19" t="s">
        <v>31</v>
      </c>
      <c r="AC217" s="17" t="n">
        <v>41.3033</v>
      </c>
    </row>
    <row r="218" s="7" customFormat="true" ht="11.25" hidden="false" customHeight="true" outlineLevel="0" collapsed="false">
      <c r="A218" s="11" t="n">
        <f aca="false">A217+1</f>
        <v>214</v>
      </c>
      <c r="B218" s="7" t="s">
        <v>248</v>
      </c>
      <c r="C218" s="23" t="n">
        <v>89.55</v>
      </c>
      <c r="D218" s="24" t="n">
        <v>36.7737652173913</v>
      </c>
      <c r="E218" s="24" t="n">
        <v>153.861433669565</v>
      </c>
      <c r="F218" s="23" t="n">
        <v>1.04347826086957</v>
      </c>
      <c r="G218" s="62" t="n">
        <v>0.126666666666667</v>
      </c>
      <c r="H218" s="33" t="s">
        <v>30</v>
      </c>
      <c r="I218" s="17" t="n">
        <v>8.94652173913044</v>
      </c>
      <c r="J218" s="23" t="n">
        <v>0.766666666666667</v>
      </c>
      <c r="K218" s="23" t="n">
        <v>0.333333333333333</v>
      </c>
      <c r="L218" s="24" t="n">
        <v>21.886</v>
      </c>
      <c r="M218" s="24" t="n">
        <v>8.61333333333333</v>
      </c>
      <c r="N218" s="15" t="n">
        <f aca="false">A218</f>
        <v>214</v>
      </c>
      <c r="O218" s="25" t="n">
        <v>0.05</v>
      </c>
      <c r="P218" s="24" t="n">
        <v>22.6833333333333</v>
      </c>
      <c r="Q218" s="23" t="n">
        <v>0.09</v>
      </c>
      <c r="R218" s="24" t="s">
        <v>31</v>
      </c>
      <c r="S218" s="24" t="n">
        <v>162.82</v>
      </c>
      <c r="T218" s="25" t="n">
        <v>0.03</v>
      </c>
      <c r="U218" s="23" t="n">
        <v>0.06</v>
      </c>
      <c r="V218" s="60" t="s">
        <v>30</v>
      </c>
      <c r="W218" s="60" t="n">
        <v>0.916666666666667</v>
      </c>
      <c r="X218" s="15" t="n">
        <v>0.458333333333333</v>
      </c>
      <c r="Y218" s="25" t="n">
        <v>0.0666666666666667</v>
      </c>
      <c r="Z218" s="25" t="n">
        <v>0.02</v>
      </c>
      <c r="AA218" s="25" t="n">
        <v>0.02</v>
      </c>
      <c r="AB218" s="25" t="s">
        <v>31</v>
      </c>
      <c r="AC218" s="23" t="n">
        <v>53.7333333333333</v>
      </c>
    </row>
    <row r="219" s="7" customFormat="true" ht="11.25" hidden="false" customHeight="true" outlineLevel="0" collapsed="false">
      <c r="A219" s="11" t="n">
        <f aca="false">A218+1</f>
        <v>215</v>
      </c>
      <c r="B219" s="7" t="s">
        <v>249</v>
      </c>
      <c r="C219" s="23" t="n">
        <v>91.2933333333333</v>
      </c>
      <c r="D219" s="24" t="n">
        <v>32.7097536231884</v>
      </c>
      <c r="E219" s="24" t="n">
        <v>136.85760915942</v>
      </c>
      <c r="F219" s="23" t="n">
        <v>0.739130434782609</v>
      </c>
      <c r="G219" s="62" t="n">
        <v>0.0733333333333333</v>
      </c>
      <c r="H219" s="33" t="s">
        <v>30</v>
      </c>
      <c r="I219" s="17" t="n">
        <v>7.55420289855072</v>
      </c>
      <c r="J219" s="23" t="s">
        <v>31</v>
      </c>
      <c r="K219" s="23" t="n">
        <v>0.34</v>
      </c>
      <c r="L219" s="24" t="n">
        <v>7.36666666666667</v>
      </c>
      <c r="M219" s="24" t="n">
        <v>7.58666666666667</v>
      </c>
      <c r="N219" s="15" t="n">
        <f aca="false">A219</f>
        <v>215</v>
      </c>
      <c r="O219" s="63" t="n">
        <v>0.03</v>
      </c>
      <c r="P219" s="24" t="n">
        <v>14.01</v>
      </c>
      <c r="Q219" s="23" t="s">
        <v>31</v>
      </c>
      <c r="R219" s="24" t="s">
        <v>31</v>
      </c>
      <c r="S219" s="24" t="n">
        <v>148.756666666667</v>
      </c>
      <c r="T219" s="25" t="n">
        <v>0.01</v>
      </c>
      <c r="U219" s="23" t="s">
        <v>31</v>
      </c>
      <c r="V219" s="60" t="s">
        <v>30</v>
      </c>
      <c r="W219" s="60" t="n">
        <v>1.20833333333333</v>
      </c>
      <c r="X219" s="15" t="n">
        <v>0.604166666666667</v>
      </c>
      <c r="Y219" s="25" t="s">
        <v>31</v>
      </c>
      <c r="Z219" s="25" t="s">
        <v>31</v>
      </c>
      <c r="AA219" s="25" t="s">
        <v>31</v>
      </c>
      <c r="AB219" s="25" t="s">
        <v>31</v>
      </c>
      <c r="AC219" s="23" t="n">
        <v>73.3366666666667</v>
      </c>
    </row>
    <row r="220" s="7" customFormat="true" ht="11.25" hidden="false" customHeight="true" outlineLevel="0" collapsed="false">
      <c r="A220" s="11" t="n">
        <f aca="false">A219+1</f>
        <v>216</v>
      </c>
      <c r="B220" s="7" t="s">
        <v>250</v>
      </c>
      <c r="C220" s="17" t="n">
        <v>86.9413333333333</v>
      </c>
      <c r="D220" s="15" t="n">
        <v>46.109628783385</v>
      </c>
      <c r="E220" s="15" t="n">
        <v>192.922686829683</v>
      </c>
      <c r="F220" s="17" t="n">
        <v>0.766666666666667</v>
      </c>
      <c r="G220" s="22" t="n">
        <v>0.159</v>
      </c>
      <c r="H220" s="33" t="s">
        <v>30</v>
      </c>
      <c r="I220" s="17" t="n">
        <v>11.723</v>
      </c>
      <c r="J220" s="17" t="n">
        <v>1.72766666666667</v>
      </c>
      <c r="K220" s="17" t="n">
        <v>0.41</v>
      </c>
      <c r="L220" s="15" t="n">
        <v>33.736</v>
      </c>
      <c r="M220" s="15" t="n">
        <v>14.4026666666667</v>
      </c>
      <c r="N220" s="15" t="n">
        <f aca="false">A220</f>
        <v>216</v>
      </c>
      <c r="O220" s="18" t="n">
        <v>0.056</v>
      </c>
      <c r="P220" s="15" t="n">
        <v>19.766</v>
      </c>
      <c r="Q220" s="17" t="n">
        <v>0.091</v>
      </c>
      <c r="R220" s="15" t="n">
        <v>0.629</v>
      </c>
      <c r="S220" s="15" t="n">
        <v>157.903333333333</v>
      </c>
      <c r="T220" s="18" t="n">
        <v>0.0423333333333333</v>
      </c>
      <c r="U220" s="17" t="n">
        <v>0.112</v>
      </c>
      <c r="V220" s="60" t="s">
        <v>30</v>
      </c>
      <c r="W220" s="60"/>
      <c r="X220" s="60"/>
      <c r="Y220" s="18" t="n">
        <v>0.0686666666666667</v>
      </c>
      <c r="Z220" s="18" t="n">
        <v>0.036</v>
      </c>
      <c r="AA220" s="18" t="n">
        <v>0.03</v>
      </c>
      <c r="AB220" s="19" t="s">
        <v>31</v>
      </c>
      <c r="AC220" s="17" t="n">
        <v>47.8456666666667</v>
      </c>
    </row>
    <row r="221" s="7" customFormat="true" ht="11.25" hidden="false" customHeight="true" outlineLevel="0" collapsed="false">
      <c r="A221" s="11" t="n">
        <f aca="false">A220+1</f>
        <v>217</v>
      </c>
      <c r="B221" s="7" t="s">
        <v>251</v>
      </c>
      <c r="C221" s="17" t="n">
        <v>90.5303333333333</v>
      </c>
      <c r="D221" s="15" t="n">
        <v>36.1963505876859</v>
      </c>
      <c r="E221" s="15" t="n">
        <v>151.445530858878</v>
      </c>
      <c r="F221" s="17" t="n">
        <v>0.483333333333333</v>
      </c>
      <c r="G221" s="22" t="n">
        <v>0.124333333333333</v>
      </c>
      <c r="H221" s="33" t="s">
        <v>30</v>
      </c>
      <c r="I221" s="17" t="n">
        <v>8.554</v>
      </c>
      <c r="J221" s="17" t="n">
        <v>0.422</v>
      </c>
      <c r="K221" s="17" t="n">
        <v>0.308</v>
      </c>
      <c r="L221" s="15" t="n">
        <v>9.07633333333333</v>
      </c>
      <c r="M221" s="15" t="n">
        <v>9.59266666666667</v>
      </c>
      <c r="N221" s="15" t="n">
        <f aca="false">A221</f>
        <v>217</v>
      </c>
      <c r="O221" s="65" t="n">
        <v>0.0293333333333333</v>
      </c>
      <c r="P221" s="15" t="n">
        <v>17.2653333333333</v>
      </c>
      <c r="Q221" s="17" t="s">
        <v>31</v>
      </c>
      <c r="R221" s="30" t="s">
        <v>31</v>
      </c>
      <c r="S221" s="15" t="n">
        <v>143.418</v>
      </c>
      <c r="T221" s="18" t="n">
        <v>0.0196666666666667</v>
      </c>
      <c r="U221" s="17" t="s">
        <v>31</v>
      </c>
      <c r="V221" s="60" t="s">
        <v>30</v>
      </c>
      <c r="W221" s="24" t="n">
        <v>2</v>
      </c>
      <c r="X221" s="60" t="n">
        <v>1</v>
      </c>
      <c r="Y221" s="18" t="s">
        <v>115</v>
      </c>
      <c r="Z221" s="18" t="s">
        <v>115</v>
      </c>
      <c r="AA221" s="18" t="n">
        <v>0.03</v>
      </c>
      <c r="AB221" s="19" t="s">
        <v>31</v>
      </c>
      <c r="AC221" s="17" t="s">
        <v>115</v>
      </c>
    </row>
    <row r="222" s="42" customFormat="true" ht="11.25" hidden="false" customHeight="true" outlineLevel="0" collapsed="false">
      <c r="A222" s="11" t="n">
        <f aca="false">A221+1</f>
        <v>218</v>
      </c>
      <c r="B222" s="42" t="s">
        <v>252</v>
      </c>
      <c r="C222" s="46" t="n">
        <v>94.189</v>
      </c>
      <c r="D222" s="37" t="n">
        <v>14.1037333993117</v>
      </c>
      <c r="E222" s="37" t="n">
        <v>59.0100205427201</v>
      </c>
      <c r="F222" s="36" t="n">
        <v>0.325</v>
      </c>
      <c r="G222" s="51" t="s">
        <v>31</v>
      </c>
      <c r="H222" s="47" t="s">
        <v>30</v>
      </c>
      <c r="I222" s="36" t="n">
        <v>5.24666666666666</v>
      </c>
      <c r="J222" s="51" t="s">
        <v>31</v>
      </c>
      <c r="K222" s="46" t="n">
        <v>0.239333333333333</v>
      </c>
      <c r="L222" s="47" t="n">
        <v>10.1836666666667</v>
      </c>
      <c r="M222" s="47" t="n">
        <v>8.85766666666667</v>
      </c>
      <c r="N222" s="15" t="n">
        <f aca="false">A222</f>
        <v>218</v>
      </c>
      <c r="O222" s="48" t="n">
        <v>0.0326666666666667</v>
      </c>
      <c r="P222" s="47" t="n">
        <v>11.1316666666667</v>
      </c>
      <c r="Q222" s="46" t="n">
        <v>0.079</v>
      </c>
      <c r="R222" s="59" t="s">
        <v>31</v>
      </c>
      <c r="S222" s="47" t="n">
        <v>119.879333333333</v>
      </c>
      <c r="T222" s="48" t="n">
        <v>0.0256666666666667</v>
      </c>
      <c r="U222" s="46"/>
      <c r="V222" s="47" t="s">
        <v>30</v>
      </c>
      <c r="W222" s="47" t="n">
        <v>31.4166666666667</v>
      </c>
      <c r="X222" s="47" t="n">
        <v>15.7083333333333</v>
      </c>
      <c r="Y222" s="50" t="s">
        <v>31</v>
      </c>
      <c r="Z222" s="50" t="s">
        <v>31</v>
      </c>
      <c r="AA222" s="50" t="s">
        <v>31</v>
      </c>
      <c r="AB222" s="50" t="s">
        <v>31</v>
      </c>
      <c r="AC222" s="46" t="n">
        <v>32.78</v>
      </c>
    </row>
    <row r="223" s="7" customFormat="true" ht="11.25" hidden="false" customHeight="true" outlineLevel="0" collapsed="false">
      <c r="A223" s="11" t="n">
        <f aca="false">A222+1</f>
        <v>219</v>
      </c>
      <c r="B223" s="7" t="s">
        <v>253</v>
      </c>
      <c r="C223" s="23" t="n">
        <v>91.7966666666667</v>
      </c>
      <c r="D223" s="24" t="n">
        <v>22.2250434782609</v>
      </c>
      <c r="E223" s="24" t="n">
        <v>92.9895819130436</v>
      </c>
      <c r="F223" s="23" t="n">
        <v>0.565217391304348</v>
      </c>
      <c r="G223" s="62" t="n">
        <v>0.0666666666666667</v>
      </c>
      <c r="H223" s="33" t="s">
        <v>30</v>
      </c>
      <c r="I223" s="17" t="n">
        <v>7.32144927536232</v>
      </c>
      <c r="J223" s="23" t="s">
        <v>31</v>
      </c>
      <c r="K223" s="23" t="n">
        <v>0.25</v>
      </c>
      <c r="L223" s="24" t="n">
        <v>5.26333333333333</v>
      </c>
      <c r="M223" s="24" t="n">
        <v>5.92</v>
      </c>
      <c r="N223" s="15" t="n">
        <f aca="false">A223</f>
        <v>219</v>
      </c>
      <c r="O223" s="63" t="n">
        <v>0.01</v>
      </c>
      <c r="P223" s="24" t="n">
        <v>13.04</v>
      </c>
      <c r="Q223" s="23" t="n">
        <v>0.0533333333333333</v>
      </c>
      <c r="R223" s="24" t="s">
        <v>31</v>
      </c>
      <c r="S223" s="24" t="n">
        <v>112.51</v>
      </c>
      <c r="T223" s="25" t="n">
        <v>0.02</v>
      </c>
      <c r="U223" s="23" t="n">
        <v>0.0533333333333333</v>
      </c>
      <c r="V223" s="60" t="s">
        <v>30</v>
      </c>
      <c r="W223" s="60"/>
      <c r="X223" s="60"/>
      <c r="Y223" s="25" t="s">
        <v>31</v>
      </c>
      <c r="Z223" s="25" t="s">
        <v>31</v>
      </c>
      <c r="AA223" s="25" t="n">
        <v>0.03</v>
      </c>
      <c r="AB223" s="25" t="s">
        <v>31</v>
      </c>
      <c r="AC223" s="23" t="n">
        <v>34.4966666666667</v>
      </c>
    </row>
    <row r="224" s="7" customFormat="true" ht="11.25" hidden="false" customHeight="true" outlineLevel="0" collapsed="false">
      <c r="A224" s="11" t="n">
        <f aca="false">A223+1</f>
        <v>220</v>
      </c>
      <c r="B224" s="7" t="s">
        <v>254</v>
      </c>
      <c r="C224" s="17" t="n">
        <v>87.4273333333333</v>
      </c>
      <c r="D224" s="15" t="n">
        <v>31.8181534301639</v>
      </c>
      <c r="E224" s="15" t="n">
        <v>133.127153951806</v>
      </c>
      <c r="F224" s="17" t="n">
        <v>0.939583333333333</v>
      </c>
      <c r="G224" s="22" t="n">
        <v>0.14</v>
      </c>
      <c r="H224" s="33" t="s">
        <v>30</v>
      </c>
      <c r="I224" s="17" t="n">
        <v>11.0844166666667</v>
      </c>
      <c r="J224" s="17" t="n">
        <v>1.18166666666667</v>
      </c>
      <c r="K224" s="17" t="n">
        <v>0.408666666666667</v>
      </c>
      <c r="L224" s="15" t="n">
        <v>50.9836666666667</v>
      </c>
      <c r="M224" s="15" t="n">
        <v>9.696</v>
      </c>
      <c r="N224" s="15" t="n">
        <f aca="false">A224</f>
        <v>220</v>
      </c>
      <c r="O224" s="18" t="n">
        <v>0.0723333333333333</v>
      </c>
      <c r="P224" s="15" t="n">
        <v>23.7613333333333</v>
      </c>
      <c r="Q224" s="17" t="n">
        <v>0.179666666666667</v>
      </c>
      <c r="R224" s="15" t="n">
        <v>1.24833333333333</v>
      </c>
      <c r="S224" s="15" t="n">
        <v>128.293333333333</v>
      </c>
      <c r="T224" s="18" t="n">
        <v>0.0583333333333333</v>
      </c>
      <c r="U224" s="17" t="n">
        <v>0.211</v>
      </c>
      <c r="V224" s="60" t="s">
        <v>30</v>
      </c>
      <c r="W224" s="60"/>
      <c r="X224" s="60"/>
      <c r="Y224" s="18" t="n">
        <v>0.303</v>
      </c>
      <c r="Z224" s="18" t="n">
        <v>0.0373333333333333</v>
      </c>
      <c r="AA224" s="19" t="s">
        <v>31</v>
      </c>
      <c r="AB224" s="19" t="s">
        <v>31</v>
      </c>
      <c r="AC224" s="45" t="n">
        <v>38.236</v>
      </c>
    </row>
    <row r="225" s="7" customFormat="true" ht="11.25" hidden="false" customHeight="true" outlineLevel="0" collapsed="false">
      <c r="A225" s="11" t="n">
        <f aca="false">A224+1</f>
        <v>221</v>
      </c>
      <c r="B225" s="67" t="s">
        <v>255</v>
      </c>
      <c r="C225" s="45" t="n">
        <v>82.649</v>
      </c>
      <c r="D225" s="15" t="n">
        <v>62.5318183662891</v>
      </c>
      <c r="E225" s="15" t="n">
        <v>261.633128044554</v>
      </c>
      <c r="F225" s="17" t="n">
        <v>0.225</v>
      </c>
      <c r="G225" s="22" t="n">
        <v>0.246</v>
      </c>
      <c r="H225" s="33" t="s">
        <v>30</v>
      </c>
      <c r="I225" s="17" t="n">
        <v>16.588</v>
      </c>
      <c r="J225" s="45" t="n">
        <v>2.02633333333333</v>
      </c>
      <c r="K225" s="45" t="n">
        <v>0.292</v>
      </c>
      <c r="L225" s="33" t="n">
        <v>3.39233333333333</v>
      </c>
      <c r="M225" s="33" t="n">
        <v>4.85766666666667</v>
      </c>
      <c r="N225" s="15" t="n">
        <f aca="false">A225</f>
        <v>221</v>
      </c>
      <c r="O225" s="65" t="n">
        <v>0.012</v>
      </c>
      <c r="P225" s="33" t="n">
        <v>11.4036666666667</v>
      </c>
      <c r="Q225" s="45" t="n">
        <v>0.0533333333333333</v>
      </c>
      <c r="R225" s="33" t="n">
        <v>1.318</v>
      </c>
      <c r="S225" s="33" t="n">
        <v>117.477</v>
      </c>
      <c r="T225" s="32" t="n">
        <v>0.031</v>
      </c>
      <c r="U225" s="52" t="s">
        <v>31</v>
      </c>
      <c r="V225" s="60" t="s">
        <v>30</v>
      </c>
      <c r="W225" s="60"/>
      <c r="X225" s="60"/>
      <c r="Y225" s="32" t="n">
        <v>0.05</v>
      </c>
      <c r="Z225" s="19" t="s">
        <v>31</v>
      </c>
      <c r="AA225" s="19" t="s">
        <v>31</v>
      </c>
      <c r="AB225" s="19" t="s">
        <v>31</v>
      </c>
      <c r="AC225" s="45" t="n">
        <v>1.48666666666667</v>
      </c>
    </row>
    <row r="226" s="7" customFormat="true" ht="11.25" hidden="false" customHeight="true" outlineLevel="0" collapsed="false">
      <c r="A226" s="11" t="n">
        <f aca="false">A225+1</f>
        <v>222</v>
      </c>
      <c r="B226" s="7" t="s">
        <v>256</v>
      </c>
      <c r="C226" s="23" t="n">
        <v>84.3366666666667</v>
      </c>
      <c r="D226" s="24" t="n">
        <v>55.5152000000001</v>
      </c>
      <c r="E226" s="24" t="n">
        <v>232.2755968</v>
      </c>
      <c r="F226" s="23" t="n">
        <v>0.286666666666667</v>
      </c>
      <c r="G226" s="62" t="s">
        <v>31</v>
      </c>
      <c r="H226" s="33" t="s">
        <v>30</v>
      </c>
      <c r="I226" s="17" t="n">
        <v>15.1533333333333</v>
      </c>
      <c r="J226" s="23" t="n">
        <v>1.34666666666667</v>
      </c>
      <c r="K226" s="23" t="n">
        <v>0.223333333333333</v>
      </c>
      <c r="L226" s="24" t="n">
        <v>1.92333333333333</v>
      </c>
      <c r="M226" s="24" t="n">
        <v>2.04</v>
      </c>
      <c r="N226" s="15" t="n">
        <f aca="false">A226</f>
        <v>222</v>
      </c>
      <c r="O226" s="63" t="n">
        <v>0.0333333333333333</v>
      </c>
      <c r="P226" s="24" t="n">
        <v>9.07666666666667</v>
      </c>
      <c r="Q226" s="23" t="n">
        <v>0.0933333333333333</v>
      </c>
      <c r="R226" s="24" t="s">
        <v>31</v>
      </c>
      <c r="S226" s="24" t="n">
        <v>74.7133333333333</v>
      </c>
      <c r="T226" s="25" t="n">
        <v>0.06</v>
      </c>
      <c r="U226" s="23" t="s">
        <v>31</v>
      </c>
      <c r="V226" s="60" t="s">
        <v>30</v>
      </c>
      <c r="W226" s="60" t="n">
        <v>3.5</v>
      </c>
      <c r="X226" s="15" t="n">
        <v>1.75</v>
      </c>
      <c r="Y226" s="25" t="s">
        <v>31</v>
      </c>
      <c r="Z226" s="25" t="s">
        <v>31</v>
      </c>
      <c r="AA226" s="25" t="n">
        <v>0.03</v>
      </c>
      <c r="AB226" s="25" t="s">
        <v>31</v>
      </c>
      <c r="AC226" s="23" t="n">
        <v>2.40666666666667</v>
      </c>
    </row>
    <row r="227" s="7" customFormat="true" ht="11.25" hidden="false" customHeight="true" outlineLevel="0" collapsed="false">
      <c r="A227" s="11" t="n">
        <f aca="false">A226+1</f>
        <v>223</v>
      </c>
      <c r="B227" s="7" t="s">
        <v>257</v>
      </c>
      <c r="C227" s="17" t="n">
        <v>41.5266666666667</v>
      </c>
      <c r="D227" s="15" t="n">
        <v>404.281876666667</v>
      </c>
      <c r="E227" s="15" t="n">
        <v>1691.51537197333</v>
      </c>
      <c r="F227" s="17" t="n">
        <v>2.0829</v>
      </c>
      <c r="G227" s="22" t="n">
        <v>40.6566666666667</v>
      </c>
      <c r="H227" s="33" t="s">
        <v>30</v>
      </c>
      <c r="I227" s="17" t="n">
        <v>13.9454333333333</v>
      </c>
      <c r="J227" s="17" t="n">
        <v>13.4435</v>
      </c>
      <c r="K227" s="17" t="n">
        <v>1.78833333333333</v>
      </c>
      <c r="L227" s="33" t="n">
        <v>66.5323333333333</v>
      </c>
      <c r="M227" s="15" t="n">
        <v>66.0533333333333</v>
      </c>
      <c r="N227" s="15" t="n">
        <f aca="false">A227</f>
        <v>223</v>
      </c>
      <c r="O227" s="18" t="n">
        <v>0.075</v>
      </c>
      <c r="P227" s="15" t="n">
        <v>43.8676666666667</v>
      </c>
      <c r="Q227" s="17" t="n">
        <v>0.808</v>
      </c>
      <c r="R227" s="15" t="n">
        <v>0.654333333333333</v>
      </c>
      <c r="S227" s="15" t="n">
        <v>305.813</v>
      </c>
      <c r="T227" s="18" t="n">
        <v>0.353</v>
      </c>
      <c r="U227" s="17" t="n">
        <v>0.664333333333333</v>
      </c>
      <c r="V227" s="60" t="s">
        <v>30</v>
      </c>
      <c r="W227" s="24" t="n">
        <v>1020</v>
      </c>
      <c r="X227" s="60" t="n">
        <v>510</v>
      </c>
      <c r="Y227" s="18" t="n">
        <v>0.113333333333333</v>
      </c>
      <c r="Z227" s="18" t="n">
        <v>0.113333333333333</v>
      </c>
      <c r="AA227" s="18" t="n">
        <v>0.03</v>
      </c>
      <c r="AB227" s="19" t="s">
        <v>31</v>
      </c>
      <c r="AC227" s="17" t="n">
        <v>13.4435</v>
      </c>
    </row>
    <row r="228" s="42" customFormat="true" ht="11.25" hidden="false" customHeight="true" outlineLevel="0" collapsed="false">
      <c r="A228" s="11" t="n">
        <f aca="false">A227+1</f>
        <v>224</v>
      </c>
      <c r="B228" s="71" t="s">
        <v>258</v>
      </c>
      <c r="C228" s="46" t="n">
        <v>45.529</v>
      </c>
      <c r="D228" s="37" t="n">
        <v>195.627474821786</v>
      </c>
      <c r="E228" s="37" t="n">
        <v>818.505354654353</v>
      </c>
      <c r="F228" s="36" t="n">
        <v>0.19375</v>
      </c>
      <c r="G228" s="46" t="n">
        <v>0.0673333333333333</v>
      </c>
      <c r="H228" s="47" t="s">
        <v>30</v>
      </c>
      <c r="I228" s="36" t="n">
        <v>54.0035833333333</v>
      </c>
      <c r="J228" s="46" t="n">
        <v>1.31333333333333</v>
      </c>
      <c r="K228" s="46" t="n">
        <v>0.206333333333333</v>
      </c>
      <c r="L228" s="47" t="n">
        <v>20.0126666666667</v>
      </c>
      <c r="M228" s="47" t="n">
        <v>5.81433333333333</v>
      </c>
      <c r="N228" s="15" t="n">
        <f aca="false">A228</f>
        <v>224</v>
      </c>
      <c r="O228" s="48" t="n">
        <v>0.02</v>
      </c>
      <c r="P228" s="47" t="n">
        <v>4.48133333333333</v>
      </c>
      <c r="Q228" s="46" t="n">
        <v>0.107666666666667</v>
      </c>
      <c r="R228" s="47" t="n">
        <v>2.91433333333333</v>
      </c>
      <c r="S228" s="47" t="n">
        <v>68.2356666666667</v>
      </c>
      <c r="T228" s="48" t="n">
        <v>0.019</v>
      </c>
      <c r="U228" s="46" t="n">
        <v>0.0656666666666667</v>
      </c>
      <c r="V228" s="47" t="s">
        <v>30</v>
      </c>
      <c r="W228" s="47"/>
      <c r="X228" s="47"/>
      <c r="Y228" s="48" t="n">
        <v>0.03</v>
      </c>
      <c r="Z228" s="50" t="s">
        <v>31</v>
      </c>
      <c r="AA228" s="50" t="s">
        <v>31</v>
      </c>
      <c r="AB228" s="50" t="s">
        <v>31</v>
      </c>
      <c r="AC228" s="46" t="n">
        <v>3.9</v>
      </c>
    </row>
    <row r="229" s="7" customFormat="true" ht="11.25" hidden="false" customHeight="true" outlineLevel="0" collapsed="false">
      <c r="A229" s="11" t="n">
        <f aca="false">A228+1</f>
        <v>225</v>
      </c>
      <c r="B229" s="7" t="s">
        <v>259</v>
      </c>
      <c r="C229" s="23" t="n">
        <v>86.9266666666667</v>
      </c>
      <c r="D229" s="24" t="n">
        <v>45.3407478260869</v>
      </c>
      <c r="E229" s="24" t="n">
        <v>189.705688904348</v>
      </c>
      <c r="F229" s="23" t="n">
        <v>0.815217391304348</v>
      </c>
      <c r="G229" s="62" t="n">
        <v>0.12</v>
      </c>
      <c r="H229" s="33" t="s">
        <v>30</v>
      </c>
      <c r="I229" s="17" t="n">
        <v>11.5547826086956</v>
      </c>
      <c r="J229" s="23" t="n">
        <v>1.81333333333333</v>
      </c>
      <c r="K229" s="23" t="n">
        <v>0.583333333333333</v>
      </c>
      <c r="L229" s="24" t="n">
        <v>24.8733333333333</v>
      </c>
      <c r="M229" s="24" t="n">
        <v>17.3233333333333</v>
      </c>
      <c r="N229" s="15" t="n">
        <f aca="false">A229</f>
        <v>225</v>
      </c>
      <c r="O229" s="63" t="n">
        <v>0.04</v>
      </c>
      <c r="P229" s="24" t="n">
        <v>10.8566666666667</v>
      </c>
      <c r="Q229" s="23" t="n">
        <v>0.233333333333333</v>
      </c>
      <c r="R229" s="24" t="n">
        <v>3.25666666666667</v>
      </c>
      <c r="S229" s="24" t="n">
        <v>221.803333333333</v>
      </c>
      <c r="T229" s="25" t="n">
        <v>1.36</v>
      </c>
      <c r="U229" s="23" t="n">
        <v>0.07</v>
      </c>
      <c r="V229" s="60" t="s">
        <v>30</v>
      </c>
      <c r="W229" s="61" t="n">
        <v>148</v>
      </c>
      <c r="X229" s="61" t="n">
        <v>74</v>
      </c>
      <c r="Y229" s="25" t="n">
        <v>0.03</v>
      </c>
      <c r="Z229" s="25" t="n">
        <v>0.03</v>
      </c>
      <c r="AA229" s="25" t="s">
        <v>31</v>
      </c>
      <c r="AB229" s="25" t="s">
        <v>31</v>
      </c>
      <c r="AC229" s="23" t="n">
        <v>78.5266666666667</v>
      </c>
    </row>
    <row r="230" s="7" customFormat="true" ht="11.25" hidden="false" customHeight="true" outlineLevel="0" collapsed="false">
      <c r="A230" s="11" t="n">
        <f aca="false">A229+1</f>
        <v>226</v>
      </c>
      <c r="B230" s="7" t="s">
        <v>260</v>
      </c>
      <c r="C230" s="17" t="n">
        <v>88.583</v>
      </c>
      <c r="D230" s="15" t="n">
        <v>40.1567689422966</v>
      </c>
      <c r="E230" s="15" t="n">
        <v>168.015921254569</v>
      </c>
      <c r="F230" s="17" t="n">
        <v>0.45625</v>
      </c>
      <c r="G230" s="22" t="n">
        <v>0.124333333333333</v>
      </c>
      <c r="H230" s="33" t="s">
        <v>30</v>
      </c>
      <c r="I230" s="17" t="n">
        <v>10.43975</v>
      </c>
      <c r="J230" s="17" t="n">
        <v>1.04266666666667</v>
      </c>
      <c r="K230" s="17" t="n">
        <v>0.396666666666667</v>
      </c>
      <c r="L230" s="15" t="n">
        <v>22.4183333333333</v>
      </c>
      <c r="M230" s="15" t="n">
        <v>22.176</v>
      </c>
      <c r="N230" s="15" t="n">
        <f aca="false">A230</f>
        <v>226</v>
      </c>
      <c r="O230" s="65" t="n">
        <v>0.013</v>
      </c>
      <c r="P230" s="15" t="n">
        <v>10.6693333333333</v>
      </c>
      <c r="Q230" s="17" t="n">
        <v>0.193333333333333</v>
      </c>
      <c r="R230" s="15" t="n">
        <v>1.63033333333333</v>
      </c>
      <c r="S230" s="15" t="n">
        <v>126.146666666667</v>
      </c>
      <c r="T230" s="18" t="n">
        <v>0.0216666666666667</v>
      </c>
      <c r="U230" s="17" t="n">
        <v>0.071</v>
      </c>
      <c r="V230" s="60" t="s">
        <v>30</v>
      </c>
      <c r="W230" s="54" t="n">
        <v>118</v>
      </c>
      <c r="X230" s="61" t="n">
        <v>59</v>
      </c>
      <c r="Y230" s="18" t="n">
        <v>0.0343333333333333</v>
      </c>
      <c r="Z230" s="18" t="n">
        <v>0.0433333333333333</v>
      </c>
      <c r="AA230" s="19" t="s">
        <v>31</v>
      </c>
      <c r="AB230" s="18" t="n">
        <v>1.03333333333333</v>
      </c>
      <c r="AC230" s="17" t="n">
        <v>82.2066666666667</v>
      </c>
    </row>
    <row r="231" s="42" customFormat="true" ht="11.25" hidden="false" customHeight="true" outlineLevel="0" collapsed="false">
      <c r="A231" s="11" t="n">
        <f aca="false">A230+1</f>
        <v>227</v>
      </c>
      <c r="B231" s="71" t="s">
        <v>261</v>
      </c>
      <c r="C231" s="46" t="n">
        <v>41.8806666666667</v>
      </c>
      <c r="D231" s="37" t="n">
        <v>209.376254458904</v>
      </c>
      <c r="E231" s="37" t="n">
        <v>876.030248656056</v>
      </c>
      <c r="F231" s="36" t="n">
        <v>0.316666666666667</v>
      </c>
      <c r="G231" s="46" t="n">
        <v>0.098</v>
      </c>
      <c r="H231" s="47" t="s">
        <v>30</v>
      </c>
      <c r="I231" s="36" t="n">
        <v>57.6366666666667</v>
      </c>
      <c r="J231" s="46" t="n">
        <v>1.23333333333333</v>
      </c>
      <c r="K231" s="46" t="n">
        <v>0.068</v>
      </c>
      <c r="L231" s="47" t="n">
        <v>12.435</v>
      </c>
      <c r="M231" s="47" t="n">
        <v>4.54266666666667</v>
      </c>
      <c r="N231" s="15" t="n">
        <f aca="false">A231</f>
        <v>227</v>
      </c>
      <c r="O231" s="48" t="n">
        <v>0.0386666666666667</v>
      </c>
      <c r="P231" s="47" t="n">
        <v>3.23166666666667</v>
      </c>
      <c r="Q231" s="46" t="n">
        <v>0.154</v>
      </c>
      <c r="R231" s="47" t="n">
        <v>4.74</v>
      </c>
      <c r="S231" s="47" t="n">
        <v>8.67033333333333</v>
      </c>
      <c r="T231" s="48" t="n">
        <v>0.015</v>
      </c>
      <c r="U231" s="46" t="n">
        <v>0.021</v>
      </c>
      <c r="V231" s="47" t="s">
        <v>30</v>
      </c>
      <c r="W231" s="47"/>
      <c r="X231" s="47"/>
      <c r="Y231" s="50" t="s">
        <v>31</v>
      </c>
      <c r="Z231" s="50" t="s">
        <v>31</v>
      </c>
      <c r="AA231" s="50" t="s">
        <v>31</v>
      </c>
      <c r="AB231" s="50" t="s">
        <v>31</v>
      </c>
      <c r="AC231" s="51" t="s">
        <v>31</v>
      </c>
    </row>
    <row r="232" s="7" customFormat="true" ht="11.25" hidden="false" customHeight="true" outlineLevel="0" collapsed="false">
      <c r="A232" s="11" t="n">
        <f aca="false">A231+1</f>
        <v>228</v>
      </c>
      <c r="B232" s="7" t="s">
        <v>262</v>
      </c>
      <c r="C232" s="17" t="n">
        <v>82.2876666666667</v>
      </c>
      <c r="D232" s="15" t="n">
        <v>63.5003183387915</v>
      </c>
      <c r="E232" s="15" t="n">
        <v>265.685331929504</v>
      </c>
      <c r="F232" s="17" t="n">
        <v>0.408333333333333</v>
      </c>
      <c r="G232" s="22" t="n">
        <v>0.256</v>
      </c>
      <c r="H232" s="33" t="s">
        <v>30</v>
      </c>
      <c r="I232" s="17" t="n">
        <v>16.6626666666667</v>
      </c>
      <c r="J232" s="17" t="n">
        <v>1.582</v>
      </c>
      <c r="K232" s="17" t="n">
        <v>0.385333333333333</v>
      </c>
      <c r="L232" s="15" t="n">
        <v>11.6596666666667</v>
      </c>
      <c r="M232" s="15" t="n">
        <v>7.81533333333333</v>
      </c>
      <c r="N232" s="15" t="n">
        <f aca="false">A232</f>
        <v>228</v>
      </c>
      <c r="O232" s="18" t="n">
        <v>0.173333333333333</v>
      </c>
      <c r="P232" s="15" t="n">
        <v>9.296</v>
      </c>
      <c r="Q232" s="17" t="n">
        <v>0.096</v>
      </c>
      <c r="R232" s="15" t="n">
        <v>0.551333333333333</v>
      </c>
      <c r="S232" s="15" t="n">
        <v>147.883333333333</v>
      </c>
      <c r="T232" s="18" t="n">
        <v>0.102666666666667</v>
      </c>
      <c r="U232" s="17" t="n">
        <v>0.0663333333333333</v>
      </c>
      <c r="V232" s="60" t="s">
        <v>30</v>
      </c>
      <c r="W232" s="54" t="n">
        <v>162</v>
      </c>
      <c r="X232" s="61" t="n">
        <v>81</v>
      </c>
      <c r="Y232" s="18" t="n">
        <v>0.0193333333333333</v>
      </c>
      <c r="Z232" s="18" t="n">
        <v>0.0603333333333333</v>
      </c>
      <c r="AA232" s="18" t="n">
        <v>0.05</v>
      </c>
      <c r="AB232" s="19" t="s">
        <v>31</v>
      </c>
      <c r="AC232" s="17" t="n">
        <v>17.413</v>
      </c>
    </row>
    <row r="233" s="42" customFormat="true" ht="11.25" hidden="false" customHeight="true" outlineLevel="0" collapsed="false">
      <c r="A233" s="11" t="n">
        <f aca="false">A232+1</f>
        <v>229</v>
      </c>
      <c r="B233" s="42" t="s">
        <v>263</v>
      </c>
      <c r="C233" s="46" t="n">
        <v>79.7356666666667</v>
      </c>
      <c r="D233" s="37" t="n">
        <v>72.4867380916873</v>
      </c>
      <c r="E233" s="37" t="n">
        <v>303.28451217562</v>
      </c>
      <c r="F233" s="36" t="n">
        <v>0.410416666666667</v>
      </c>
      <c r="G233" s="46" t="n">
        <v>0.172</v>
      </c>
      <c r="H233" s="47" t="s">
        <v>30</v>
      </c>
      <c r="I233" s="36" t="n">
        <v>19.35225</v>
      </c>
      <c r="J233" s="46" t="n">
        <v>1.63333333333333</v>
      </c>
      <c r="K233" s="46" t="n">
        <v>0.329666666666667</v>
      </c>
      <c r="L233" s="47" t="n">
        <v>11.6383333333333</v>
      </c>
      <c r="M233" s="47" t="n">
        <v>8.725</v>
      </c>
      <c r="N233" s="15" t="n">
        <f aca="false">A233</f>
        <v>229</v>
      </c>
      <c r="O233" s="48" t="n">
        <v>0.0466666666666667</v>
      </c>
      <c r="P233" s="47" t="n">
        <v>14.0143333333333</v>
      </c>
      <c r="Q233" s="46" t="n">
        <v>0.0913333333333333</v>
      </c>
      <c r="R233" s="47" t="n">
        <v>1.86366666666667</v>
      </c>
      <c r="S233" s="47" t="n">
        <v>156.53</v>
      </c>
      <c r="T233" s="48" t="n">
        <v>0.0876666666666667</v>
      </c>
      <c r="U233" s="46" t="n">
        <v>0.087</v>
      </c>
      <c r="V233" s="47" t="s">
        <v>30</v>
      </c>
      <c r="W233" s="47" t="n">
        <v>786.916666666667</v>
      </c>
      <c r="X233" s="47" t="n">
        <v>393.458333333333</v>
      </c>
      <c r="Y233" s="48" t="n">
        <v>0.0866666666666667</v>
      </c>
      <c r="Z233" s="48" t="n">
        <v>0.03</v>
      </c>
      <c r="AA233" s="50" t="s">
        <v>31</v>
      </c>
      <c r="AB233" s="50" t="s">
        <v>31</v>
      </c>
      <c r="AC233" s="46" t="n">
        <v>65.5233333333333</v>
      </c>
    </row>
    <row r="234" s="7" customFormat="true" ht="11.25" hidden="false" customHeight="true" outlineLevel="0" collapsed="false">
      <c r="A234" s="11" t="n">
        <f aca="false">A233+1</f>
        <v>230</v>
      </c>
      <c r="B234" s="67" t="s">
        <v>264</v>
      </c>
      <c r="C234" s="17" t="n">
        <v>86.4983333333333</v>
      </c>
      <c r="D234" s="15" t="n">
        <v>48.30588</v>
      </c>
      <c r="E234" s="15" t="n">
        <v>202.11180192</v>
      </c>
      <c r="F234" s="17" t="n">
        <v>0.38125</v>
      </c>
      <c r="G234" s="22" t="n">
        <v>0.234</v>
      </c>
      <c r="H234" s="33" t="s">
        <v>30</v>
      </c>
      <c r="I234" s="17" t="n">
        <v>12.5184166666667</v>
      </c>
      <c r="J234" s="17" t="n">
        <v>1.07</v>
      </c>
      <c r="K234" s="17" t="n">
        <v>0.368</v>
      </c>
      <c r="L234" s="15" t="n">
        <v>7.121</v>
      </c>
      <c r="M234" s="15" t="n">
        <v>9.494</v>
      </c>
      <c r="N234" s="15" t="n">
        <f aca="false">A234</f>
        <v>230</v>
      </c>
      <c r="O234" s="18" t="n">
        <v>0.119333333333333</v>
      </c>
      <c r="P234" s="15" t="n">
        <v>9.11133333333333</v>
      </c>
      <c r="Q234" s="17" t="n">
        <v>0.0893333333333333</v>
      </c>
      <c r="R234" s="15" t="n">
        <v>6.73333333333333</v>
      </c>
      <c r="S234" s="15" t="n">
        <v>131.374333333333</v>
      </c>
      <c r="T234" s="18" t="n">
        <v>0.059</v>
      </c>
      <c r="U234" s="17" t="n">
        <v>0.065</v>
      </c>
      <c r="V234" s="60" t="s">
        <v>30</v>
      </c>
      <c r="W234" s="60"/>
      <c r="X234" s="60"/>
      <c r="Y234" s="18" t="s">
        <v>31</v>
      </c>
      <c r="Z234" s="18" t="n">
        <v>0.066</v>
      </c>
      <c r="AA234" s="18" t="n">
        <v>0.03</v>
      </c>
      <c r="AB234" s="18" t="s">
        <v>31</v>
      </c>
      <c r="AC234" s="17" t="n">
        <v>24.9023333333333</v>
      </c>
    </row>
    <row r="235" s="7" customFormat="true" ht="11.25" hidden="false" customHeight="true" outlineLevel="0" collapsed="false">
      <c r="A235" s="11" t="n">
        <f aca="false">A234+1</f>
        <v>231</v>
      </c>
      <c r="B235" s="7" t="s">
        <v>265</v>
      </c>
      <c r="C235" s="27" t="n">
        <v>85.8133333333334</v>
      </c>
      <c r="D235" s="21" t="n">
        <v>50.6921826086956</v>
      </c>
      <c r="E235" s="24" t="n">
        <v>212.096092034783</v>
      </c>
      <c r="F235" s="23" t="n">
        <v>0.855072463768116</v>
      </c>
      <c r="G235" s="27" t="n">
        <v>0.22</v>
      </c>
      <c r="H235" s="33" t="s">
        <v>30</v>
      </c>
      <c r="I235" s="17" t="n">
        <v>12.7715942028985</v>
      </c>
      <c r="J235" s="27" t="n">
        <v>2.06666666666667</v>
      </c>
      <c r="K235" s="27" t="n">
        <v>0.34</v>
      </c>
      <c r="L235" s="21" t="n">
        <v>7.63666666666667</v>
      </c>
      <c r="M235" s="21" t="n">
        <v>7.39666666666667</v>
      </c>
      <c r="N235" s="15" t="n">
        <f aca="false">A235</f>
        <v>231</v>
      </c>
      <c r="O235" s="28" t="n">
        <v>0.34</v>
      </c>
      <c r="P235" s="21" t="n">
        <v>13.7766666666667</v>
      </c>
      <c r="Q235" s="27" t="n">
        <v>0.08</v>
      </c>
      <c r="R235" s="21" t="s">
        <v>31</v>
      </c>
      <c r="S235" s="21" t="n">
        <v>138.366666666667</v>
      </c>
      <c r="T235" s="28" t="n">
        <v>0.06</v>
      </c>
      <c r="U235" s="27" t="n">
        <v>0.08</v>
      </c>
      <c r="V235" s="60" t="s">
        <v>30</v>
      </c>
      <c r="W235" s="60" t="n">
        <v>118</v>
      </c>
      <c r="X235" s="60" t="n">
        <v>59</v>
      </c>
      <c r="Y235" s="28" t="s">
        <v>31</v>
      </c>
      <c r="Z235" s="28" t="n">
        <v>0.04</v>
      </c>
      <c r="AA235" s="28" t="n">
        <v>0.03</v>
      </c>
      <c r="AB235" s="25" t="s">
        <v>31</v>
      </c>
      <c r="AC235" s="27" t="n">
        <v>7.93666666666667</v>
      </c>
    </row>
    <row r="236" s="7" customFormat="true" ht="11.25" hidden="false" customHeight="true" outlineLevel="0" collapsed="false">
      <c r="A236" s="11" t="n">
        <f aca="false">A235+1</f>
        <v>232</v>
      </c>
      <c r="B236" s="7" t="s">
        <v>266</v>
      </c>
      <c r="C236" s="23" t="n">
        <v>82.8533333333333</v>
      </c>
      <c r="D236" s="24" t="n">
        <v>68.4395086956521</v>
      </c>
      <c r="E236" s="24" t="n">
        <v>286.350904382609</v>
      </c>
      <c r="F236" s="23" t="n">
        <v>1.98913043478261</v>
      </c>
      <c r="G236" s="62" t="n">
        <v>2.10333333333333</v>
      </c>
      <c r="H236" s="33" t="s">
        <v>30</v>
      </c>
      <c r="I236" s="17" t="n">
        <v>12.2642028985507</v>
      </c>
      <c r="J236" s="23" t="n">
        <v>1.13666666666667</v>
      </c>
      <c r="K236" s="23" t="n">
        <v>0.79</v>
      </c>
      <c r="L236" s="24" t="n">
        <v>5.39333333333333</v>
      </c>
      <c r="M236" s="24" t="n">
        <v>27.9666666666667</v>
      </c>
      <c r="N236" s="15" t="n">
        <f aca="false">A236</f>
        <v>232</v>
      </c>
      <c r="O236" s="25" t="n">
        <v>0.12</v>
      </c>
      <c r="P236" s="24" t="n">
        <v>50.69</v>
      </c>
      <c r="Q236" s="23" t="n">
        <v>0.56</v>
      </c>
      <c r="R236" s="24" t="n">
        <v>1.58</v>
      </c>
      <c r="S236" s="24" t="n">
        <v>338.42</v>
      </c>
      <c r="T236" s="25" t="n">
        <v>0.186666666666667</v>
      </c>
      <c r="U236" s="23" t="n">
        <v>0.393333333333333</v>
      </c>
      <c r="V236" s="60" t="s">
        <v>30</v>
      </c>
      <c r="W236" s="54" t="n">
        <v>114</v>
      </c>
      <c r="X236" s="61" t="n">
        <v>57</v>
      </c>
      <c r="Y236" s="25" t="s">
        <v>31</v>
      </c>
      <c r="Z236" s="25" t="n">
        <v>0.05</v>
      </c>
      <c r="AA236" s="25" t="n">
        <v>0.0466666666666667</v>
      </c>
      <c r="AB236" s="28" t="s">
        <v>31</v>
      </c>
      <c r="AC236" s="23" t="n">
        <v>19.84</v>
      </c>
    </row>
    <row r="237" s="7" customFormat="true" ht="11.25" hidden="false" customHeight="true" outlineLevel="0" collapsed="false">
      <c r="A237" s="11" t="n">
        <f aca="false">A236+1</f>
        <v>233</v>
      </c>
      <c r="B237" s="7" t="s">
        <v>267</v>
      </c>
      <c r="C237" s="17" t="n">
        <v>88.8953333333333</v>
      </c>
      <c r="D237" s="15" t="n">
        <v>38.7597</v>
      </c>
      <c r="E237" s="15" t="n">
        <v>162.1705848</v>
      </c>
      <c r="F237" s="17" t="n">
        <v>0.8125</v>
      </c>
      <c r="G237" s="22" t="n">
        <v>0.176666666666667</v>
      </c>
      <c r="H237" s="33" t="s">
        <v>30</v>
      </c>
      <c r="I237" s="17" t="n">
        <v>9.59749999999999</v>
      </c>
      <c r="J237" s="17" t="n">
        <v>0.506</v>
      </c>
      <c r="K237" s="17" t="n">
        <v>0.518</v>
      </c>
      <c r="L237" s="15" t="n">
        <v>4.60966666666667</v>
      </c>
      <c r="M237" s="15" t="n">
        <v>9.701</v>
      </c>
      <c r="N237" s="15" t="n">
        <f aca="false">A237</f>
        <v>233</v>
      </c>
      <c r="O237" s="18" t="n">
        <v>0.07</v>
      </c>
      <c r="P237" s="15" t="n">
        <v>15.2573333333333</v>
      </c>
      <c r="Q237" s="17" t="n">
        <v>0.292333333333333</v>
      </c>
      <c r="R237" s="15" t="n">
        <v>8.096</v>
      </c>
      <c r="S237" s="15" t="n">
        <v>227.909666666667</v>
      </c>
      <c r="T237" s="18" t="n">
        <v>0.0503333333333333</v>
      </c>
      <c r="U237" s="17" t="n">
        <v>0.188</v>
      </c>
      <c r="V237" s="60" t="s">
        <v>30</v>
      </c>
      <c r="W237" s="60"/>
      <c r="X237" s="60"/>
      <c r="Y237" s="18" t="s">
        <v>31</v>
      </c>
      <c r="Z237" s="18" t="n">
        <v>0.0906666666666667</v>
      </c>
      <c r="AA237" s="18" t="n">
        <v>0.06</v>
      </c>
      <c r="AB237" s="18" t="s">
        <v>31</v>
      </c>
      <c r="AC237" s="17" t="n">
        <v>7.257</v>
      </c>
    </row>
    <row r="238" s="7" customFormat="true" ht="11.25" hidden="false" customHeight="true" outlineLevel="0" collapsed="false">
      <c r="A238" s="11" t="n">
        <f aca="false">A237+1</f>
        <v>234</v>
      </c>
      <c r="B238" s="7" t="s">
        <v>268</v>
      </c>
      <c r="C238" s="17" t="n">
        <v>88.942</v>
      </c>
      <c r="D238" s="15" t="n">
        <v>41.96732</v>
      </c>
      <c r="E238" s="15" t="n">
        <v>175.59126688</v>
      </c>
      <c r="F238" s="17" t="n">
        <v>0.766666666666667</v>
      </c>
      <c r="G238" s="22" t="n">
        <v>0.193333333333333</v>
      </c>
      <c r="H238" s="33" t="s">
        <v>30</v>
      </c>
      <c r="I238" s="17" t="n">
        <v>9.63599999999999</v>
      </c>
      <c r="J238" s="17" t="n">
        <v>0.353666666666667</v>
      </c>
      <c r="K238" s="17" t="n">
        <v>0.462</v>
      </c>
      <c r="L238" s="15" t="n">
        <v>4.15833333333333</v>
      </c>
      <c r="M238" s="33" t="n">
        <v>4.15833333333333</v>
      </c>
      <c r="N238" s="15" t="n">
        <f aca="false">A238</f>
        <v>234</v>
      </c>
      <c r="O238" s="18" t="n">
        <v>0.0716666666666667</v>
      </c>
      <c r="P238" s="33" t="n">
        <v>13.9023333333333</v>
      </c>
      <c r="Q238" s="17" t="n">
        <v>0.345</v>
      </c>
      <c r="R238" s="15" t="n">
        <v>21.6923333333333</v>
      </c>
      <c r="S238" s="15" t="n">
        <v>200.695333333333</v>
      </c>
      <c r="T238" s="18" t="n">
        <v>0.0523333333333333</v>
      </c>
      <c r="U238" s="17" t="n">
        <v>0.136</v>
      </c>
      <c r="V238" s="60" t="s">
        <v>30</v>
      </c>
      <c r="W238" s="60"/>
      <c r="X238" s="60"/>
      <c r="Y238" s="18" t="s">
        <v>31</v>
      </c>
      <c r="Z238" s="18" t="n">
        <v>0.0783333333333333</v>
      </c>
      <c r="AA238" s="18" t="n">
        <v>0.05</v>
      </c>
      <c r="AB238" s="18" t="n">
        <v>1.91666666666667</v>
      </c>
      <c r="AC238" s="17" t="n">
        <v>13.6793333333333</v>
      </c>
    </row>
    <row r="239" s="7" customFormat="true" ht="11.25" hidden="false" customHeight="true" outlineLevel="0" collapsed="false">
      <c r="A239" s="11" t="n">
        <f aca="false">A238+1</f>
        <v>235</v>
      </c>
      <c r="B239" s="7" t="s">
        <v>269</v>
      </c>
      <c r="C239" s="23" t="n">
        <v>90.6666666666667</v>
      </c>
      <c r="D239" s="24" t="n">
        <v>32.6066260869565</v>
      </c>
      <c r="E239" s="24" t="n">
        <v>136.426123547826</v>
      </c>
      <c r="F239" s="23" t="n">
        <v>0.884057971014493</v>
      </c>
      <c r="G239" s="62" t="s">
        <v>31</v>
      </c>
      <c r="H239" s="33" t="s">
        <v>30</v>
      </c>
      <c r="I239" s="17" t="n">
        <v>8.13927536231884</v>
      </c>
      <c r="J239" s="23" t="n">
        <v>0.123333333333333</v>
      </c>
      <c r="K239" s="23" t="n">
        <v>0.27</v>
      </c>
      <c r="L239" s="24" t="n">
        <v>7.72</v>
      </c>
      <c r="M239" s="24" t="n">
        <v>9.63</v>
      </c>
      <c r="N239" s="15" t="n">
        <f aca="false">A239</f>
        <v>235</v>
      </c>
      <c r="O239" s="25" t="n">
        <v>0.14</v>
      </c>
      <c r="P239" s="24" t="n">
        <v>12.1766666666667</v>
      </c>
      <c r="Q239" s="23" t="n">
        <v>0.226666666666667</v>
      </c>
      <c r="R239" s="24" t="s">
        <v>31</v>
      </c>
      <c r="S239" s="24" t="n">
        <v>104.026666666667</v>
      </c>
      <c r="T239" s="25" t="n">
        <v>0.04</v>
      </c>
      <c r="U239" s="23" t="n">
        <v>0.0966666666666667</v>
      </c>
      <c r="V239" s="60" t="s">
        <v>30</v>
      </c>
      <c r="W239" s="61" t="n">
        <v>61</v>
      </c>
      <c r="X239" s="61" t="n">
        <v>30.5</v>
      </c>
      <c r="Y239" s="25" t="s">
        <v>31</v>
      </c>
      <c r="Z239" s="25" t="s">
        <v>31</v>
      </c>
      <c r="AA239" s="25" t="s">
        <v>31</v>
      </c>
      <c r="AB239" s="25" t="s">
        <v>31</v>
      </c>
      <c r="AC239" s="23" t="n">
        <v>6.14666666666667</v>
      </c>
    </row>
    <row r="240" s="7" customFormat="true" ht="11.25" hidden="false" customHeight="true" outlineLevel="0" collapsed="false">
      <c r="A240" s="11" t="n">
        <f aca="false">A239+1</f>
        <v>236</v>
      </c>
      <c r="B240" s="7" t="s">
        <v>270</v>
      </c>
      <c r="C240" s="23" t="n">
        <v>91.28</v>
      </c>
      <c r="D240" s="24" t="n">
        <v>29.3693913043478</v>
      </c>
      <c r="E240" s="24" t="n">
        <v>122.881533217391</v>
      </c>
      <c r="F240" s="23" t="n">
        <v>0.677536231884058</v>
      </c>
      <c r="G240" s="62" t="s">
        <v>31</v>
      </c>
      <c r="H240" s="33" t="s">
        <v>30</v>
      </c>
      <c r="I240" s="17" t="n">
        <v>7.52579710144927</v>
      </c>
      <c r="J240" s="23" t="n">
        <v>0.25</v>
      </c>
      <c r="K240" s="23" t="n">
        <v>0.516666666666667</v>
      </c>
      <c r="L240" s="24" t="n">
        <v>2.85666666666667</v>
      </c>
      <c r="M240" s="24" t="n">
        <v>5.95</v>
      </c>
      <c r="N240" s="15" t="n">
        <f aca="false">A240</f>
        <v>236</v>
      </c>
      <c r="O240" s="63" t="n">
        <v>0.0466666666666667</v>
      </c>
      <c r="P240" s="24" t="n">
        <v>10.14</v>
      </c>
      <c r="Q240" s="23" t="n">
        <v>0.23</v>
      </c>
      <c r="R240" s="24" t="n">
        <v>11.1666666666667</v>
      </c>
      <c r="S240" s="24" t="n">
        <v>216</v>
      </c>
      <c r="T240" s="25" t="n">
        <v>0.0433333333333333</v>
      </c>
      <c r="U240" s="23" t="n">
        <v>0.09</v>
      </c>
      <c r="V240" s="60" t="s">
        <v>30</v>
      </c>
      <c r="W240" s="61" t="n">
        <v>2</v>
      </c>
      <c r="X240" s="61" t="n">
        <v>1</v>
      </c>
      <c r="Y240" s="25" t="s">
        <v>31</v>
      </c>
      <c r="Z240" s="25" t="s">
        <v>31</v>
      </c>
      <c r="AA240" s="25" t="n">
        <v>0.02</v>
      </c>
      <c r="AB240" s="25" t="s">
        <v>31</v>
      </c>
      <c r="AC240" s="23" t="n">
        <v>8.68</v>
      </c>
    </row>
    <row r="241" s="7" customFormat="true" ht="11.25" hidden="false" customHeight="true" outlineLevel="0" collapsed="false">
      <c r="A241" s="11" t="n">
        <f aca="false">A240+1</f>
        <v>237</v>
      </c>
      <c r="B241" s="7" t="s">
        <v>271</v>
      </c>
      <c r="C241" s="17" t="n">
        <v>83.652</v>
      </c>
      <c r="D241" s="15" t="n">
        <v>57.5927784746488</v>
      </c>
      <c r="E241" s="15" t="n">
        <v>240.96818513793</v>
      </c>
      <c r="F241" s="17" t="n">
        <v>0.883333333333333</v>
      </c>
      <c r="G241" s="22" t="n">
        <v>0.134</v>
      </c>
      <c r="H241" s="33" t="s">
        <v>30</v>
      </c>
      <c r="I241" s="17" t="n">
        <v>14.862</v>
      </c>
      <c r="J241" s="17" t="n">
        <v>3.07333333333333</v>
      </c>
      <c r="K241" s="17" t="n">
        <v>0.468666666666667</v>
      </c>
      <c r="L241" s="15" t="n">
        <v>33.07</v>
      </c>
      <c r="M241" s="15" t="n">
        <v>12.3036666666667</v>
      </c>
      <c r="N241" s="15" t="n">
        <f aca="false">A241</f>
        <v>237</v>
      </c>
      <c r="O241" s="18" t="n">
        <v>0.0543333333333333</v>
      </c>
      <c r="P241" s="15" t="n">
        <v>19.498</v>
      </c>
      <c r="Q241" s="17" t="n">
        <v>0.0693333333333333</v>
      </c>
      <c r="R241" s="15" t="n">
        <v>1.16733333333333</v>
      </c>
      <c r="S241" s="15" t="n">
        <v>158.538333333333</v>
      </c>
      <c r="T241" s="18" t="n">
        <v>0.06</v>
      </c>
      <c r="U241" s="17" t="n">
        <v>0.102</v>
      </c>
      <c r="V241" s="60" t="s">
        <v>30</v>
      </c>
      <c r="W241" s="60"/>
      <c r="X241" s="60"/>
      <c r="Y241" s="18" t="n">
        <v>0.079</v>
      </c>
      <c r="Z241" s="18" t="n">
        <v>0.0736666666666667</v>
      </c>
      <c r="AA241" s="18" t="n">
        <v>0.05</v>
      </c>
      <c r="AB241" s="18" t="s">
        <v>31</v>
      </c>
      <c r="AC241" s="17" t="n">
        <v>21.7956666666667</v>
      </c>
    </row>
    <row r="242" s="7" customFormat="true" ht="11.25" hidden="false" customHeight="true" outlineLevel="0" collapsed="false">
      <c r="A242" s="11" t="n">
        <f aca="false">A241+1</f>
        <v>238</v>
      </c>
      <c r="B242" s="7" t="s">
        <v>272</v>
      </c>
      <c r="C242" s="17" t="n">
        <v>89.5693333333333</v>
      </c>
      <c r="D242" s="15" t="n">
        <v>36.8713500000001</v>
      </c>
      <c r="E242" s="15" t="n">
        <v>154.2697284</v>
      </c>
      <c r="F242" s="17" t="n">
        <v>0.65</v>
      </c>
      <c r="G242" s="22" t="n">
        <v>0.128333333333333</v>
      </c>
      <c r="H242" s="33" t="s">
        <v>30</v>
      </c>
      <c r="I242" s="17" t="n">
        <v>9.33700000000001</v>
      </c>
      <c r="J242" s="17" t="n">
        <v>2.73166666666667</v>
      </c>
      <c r="K242" s="17" t="n">
        <v>0.315333333333333</v>
      </c>
      <c r="L242" s="15" t="n">
        <v>17.1836666666667</v>
      </c>
      <c r="M242" s="15" t="n">
        <v>8.212</v>
      </c>
      <c r="N242" s="15" t="n">
        <f aca="false">A242</f>
        <v>238</v>
      </c>
      <c r="O242" s="65" t="n">
        <v>0.045</v>
      </c>
      <c r="P242" s="15" t="n">
        <v>13.702</v>
      </c>
      <c r="Q242" s="17" t="n">
        <v>0.0893333333333333</v>
      </c>
      <c r="R242" s="15" t="n">
        <v>1.824</v>
      </c>
      <c r="S242" s="15" t="n">
        <v>124.986666666667</v>
      </c>
      <c r="T242" s="18" t="n">
        <v>0.0726666666666667</v>
      </c>
      <c r="U242" s="17" t="n">
        <v>0.154666666666667</v>
      </c>
      <c r="V242" s="60" t="s">
        <v>30</v>
      </c>
      <c r="W242" s="60"/>
      <c r="X242" s="60"/>
      <c r="Y242" s="18" t="n">
        <v>0.0333333333333333</v>
      </c>
      <c r="Z242" s="19" t="s">
        <v>31</v>
      </c>
      <c r="AA242" s="19" t="s">
        <v>31</v>
      </c>
      <c r="AB242" s="19" t="s">
        <v>31</v>
      </c>
      <c r="AC242" s="17" t="n">
        <v>111.97</v>
      </c>
    </row>
    <row r="243" s="7" customFormat="true" ht="11.25" hidden="false" customHeight="true" outlineLevel="0" collapsed="false">
      <c r="A243" s="11" t="n">
        <f aca="false">A242+1</f>
        <v>239</v>
      </c>
      <c r="B243" s="7" t="s">
        <v>273</v>
      </c>
      <c r="C243" s="23" t="n">
        <v>91.5266666666667</v>
      </c>
      <c r="D243" s="24" t="n">
        <v>30.1479173913044</v>
      </c>
      <c r="E243" s="24" t="n">
        <v>126.138886365217</v>
      </c>
      <c r="F243" s="23" t="n">
        <v>0.894927536231884</v>
      </c>
      <c r="G243" s="62" t="n">
        <v>0.31</v>
      </c>
      <c r="H243" s="33" t="s">
        <v>30</v>
      </c>
      <c r="I243" s="17" t="n">
        <v>6.81840579710146</v>
      </c>
      <c r="J243" s="23" t="n">
        <v>1.72333333333333</v>
      </c>
      <c r="K243" s="23" t="n">
        <v>0.45</v>
      </c>
      <c r="L243" s="24" t="n">
        <v>10.9</v>
      </c>
      <c r="M243" s="24" t="n">
        <v>9.67333333333333</v>
      </c>
      <c r="N243" s="15" t="n">
        <f aca="false">A243</f>
        <v>239</v>
      </c>
      <c r="O243" s="25" t="n">
        <v>0.326666666666667</v>
      </c>
      <c r="P243" s="24" t="n">
        <v>22.4333333333333</v>
      </c>
      <c r="Q243" s="23" t="n">
        <v>0.32</v>
      </c>
      <c r="R243" s="24" t="s">
        <v>31</v>
      </c>
      <c r="S243" s="24" t="n">
        <v>184.396666666667</v>
      </c>
      <c r="T243" s="25" t="n">
        <v>0.06</v>
      </c>
      <c r="U243" s="23" t="n">
        <v>0.176666666666667</v>
      </c>
      <c r="V243" s="60" t="s">
        <v>30</v>
      </c>
      <c r="W243" s="60"/>
      <c r="X243" s="60"/>
      <c r="Y243" s="25" t="s">
        <v>31</v>
      </c>
      <c r="Z243" s="25" t="n">
        <v>0.03</v>
      </c>
      <c r="AA243" s="25" t="n">
        <v>0.03</v>
      </c>
      <c r="AB243" s="25" t="s">
        <v>31</v>
      </c>
      <c r="AC243" s="23" t="n">
        <v>63.5966666666667</v>
      </c>
    </row>
    <row r="244" s="7" customFormat="true" ht="11.25" hidden="false" customHeight="true" outlineLevel="0" collapsed="false">
      <c r="A244" s="11" t="n">
        <f aca="false">A243+1</f>
        <v>240</v>
      </c>
      <c r="B244" s="7" t="s">
        <v>274</v>
      </c>
      <c r="C244" s="17" t="n">
        <v>87.7643333333333</v>
      </c>
      <c r="D244" s="15" t="n">
        <v>42.5391988681952</v>
      </c>
      <c r="E244" s="15" t="n">
        <v>177.984008064529</v>
      </c>
      <c r="F244" s="17" t="n">
        <v>0.308333333333333</v>
      </c>
      <c r="G244" s="22" t="s">
        <v>31</v>
      </c>
      <c r="H244" s="33" t="s">
        <v>30</v>
      </c>
      <c r="I244" s="17" t="n">
        <v>11.5286666666667</v>
      </c>
      <c r="J244" s="17" t="n">
        <v>2.958</v>
      </c>
      <c r="K244" s="17" t="n">
        <v>0.398666666666667</v>
      </c>
      <c r="L244" s="15" t="n">
        <v>19.6866666666667</v>
      </c>
      <c r="M244" s="15" t="n">
        <v>9.72066666666667</v>
      </c>
      <c r="N244" s="15" t="n">
        <f aca="false">A244</f>
        <v>240</v>
      </c>
      <c r="O244" s="18" t="n">
        <v>0.072</v>
      </c>
      <c r="P244" s="15" t="n">
        <v>10.0756666666667</v>
      </c>
      <c r="Q244" s="17" t="n">
        <v>0.146666666666667</v>
      </c>
      <c r="R244" s="15" t="s">
        <v>31</v>
      </c>
      <c r="S244" s="15" t="n">
        <v>112.85</v>
      </c>
      <c r="T244" s="18" t="n">
        <v>0.122</v>
      </c>
      <c r="U244" s="17" t="n">
        <v>0.121333333333333</v>
      </c>
      <c r="V244" s="60" t="s">
        <v>30</v>
      </c>
      <c r="W244" s="61" t="n">
        <v>170</v>
      </c>
      <c r="X244" s="61" t="n">
        <v>85</v>
      </c>
      <c r="Y244" s="18" t="s">
        <v>31</v>
      </c>
      <c r="Z244" s="18" t="s">
        <v>31</v>
      </c>
      <c r="AA244" s="18" t="s">
        <v>31</v>
      </c>
      <c r="AB244" s="18" t="s">
        <v>31</v>
      </c>
      <c r="AC244" s="17" t="n">
        <v>3.15666666666667</v>
      </c>
    </row>
    <row r="245" s="7" customFormat="true" ht="11.25" hidden="false" customHeight="true" outlineLevel="0" collapsed="false">
      <c r="A245" s="11" t="n">
        <f aca="false">A244+1</f>
        <v>241</v>
      </c>
      <c r="B245" s="7" t="s">
        <v>275</v>
      </c>
      <c r="C245" s="17" t="n">
        <v>65.8886666666667</v>
      </c>
      <c r="D245" s="15" t="n">
        <v>204.96677</v>
      </c>
      <c r="E245" s="15" t="n">
        <v>857.58096568</v>
      </c>
      <c r="F245" s="17" t="n">
        <v>2.33541666666667</v>
      </c>
      <c r="G245" s="22" t="n">
        <v>17.971</v>
      </c>
      <c r="H245" s="33" t="s">
        <v>30</v>
      </c>
      <c r="I245" s="17" t="n">
        <v>12.9729166666667</v>
      </c>
      <c r="J245" s="17" t="n">
        <v>19.041</v>
      </c>
      <c r="K245" s="17" t="n">
        <v>0.832</v>
      </c>
      <c r="L245" s="15" t="n">
        <v>32.441</v>
      </c>
      <c r="M245" s="15" t="n">
        <v>29.7733333333333</v>
      </c>
      <c r="N245" s="15" t="n">
        <f aca="false">A245</f>
        <v>241</v>
      </c>
      <c r="O245" s="18" t="n">
        <v>0.638</v>
      </c>
      <c r="P245" s="15" t="n">
        <v>33.7486666666667</v>
      </c>
      <c r="Q245" s="45" t="n">
        <v>0.273666666666667</v>
      </c>
      <c r="R245" s="15" t="s">
        <v>31</v>
      </c>
      <c r="S245" s="15" t="n">
        <v>297.793666666667</v>
      </c>
      <c r="T245" s="18" t="n">
        <v>0.207666666666667</v>
      </c>
      <c r="U245" s="17" t="n">
        <v>0.959</v>
      </c>
      <c r="V245" s="60" t="s">
        <v>30</v>
      </c>
      <c r="W245" s="61" t="n">
        <v>60</v>
      </c>
      <c r="X245" s="61" t="n">
        <v>30</v>
      </c>
      <c r="Y245" s="18" t="n">
        <v>0.17</v>
      </c>
      <c r="Z245" s="18" t="n">
        <v>0.48</v>
      </c>
      <c r="AA245" s="18" t="n">
        <v>0.0633333333333333</v>
      </c>
      <c r="AB245" s="18" t="n">
        <v>2.57333333333333</v>
      </c>
      <c r="AC245" s="17" t="n">
        <v>8.28333333333333</v>
      </c>
    </row>
    <row r="246" s="7" customFormat="true" ht="11.25" hidden="false" customHeight="true" outlineLevel="0" collapsed="false">
      <c r="A246" s="11" t="n">
        <f aca="false">A245+1</f>
        <v>242</v>
      </c>
      <c r="B246" s="67" t="s">
        <v>276</v>
      </c>
      <c r="C246" s="45" t="n">
        <v>83.1863333333333</v>
      </c>
      <c r="D246" s="15" t="n">
        <v>60.58859</v>
      </c>
      <c r="E246" s="33" t="n">
        <v>253.50266056</v>
      </c>
      <c r="F246" s="17" t="n">
        <v>0.235416666666667</v>
      </c>
      <c r="G246" s="22" t="n">
        <v>0.230333333333333</v>
      </c>
      <c r="H246" s="33" t="s">
        <v>30</v>
      </c>
      <c r="I246" s="17" t="n">
        <v>16.0749166666667</v>
      </c>
      <c r="J246" s="45" t="n">
        <v>2.98266666666667</v>
      </c>
      <c r="K246" s="45" t="n">
        <v>0.273</v>
      </c>
      <c r="L246" s="33" t="n">
        <v>8.712</v>
      </c>
      <c r="M246" s="33" t="n">
        <v>6.124</v>
      </c>
      <c r="N246" s="15" t="n">
        <f aca="false">A246</f>
        <v>242</v>
      </c>
      <c r="O246" s="65" t="n">
        <v>0.0353333333333333</v>
      </c>
      <c r="P246" s="33" t="n">
        <v>11.707</v>
      </c>
      <c r="Q246" s="45" t="n">
        <v>0.321333333333333</v>
      </c>
      <c r="R246" s="33" t="n">
        <v>0.981666666666667</v>
      </c>
      <c r="S246" s="33" t="n">
        <v>102.223333333333</v>
      </c>
      <c r="T246" s="32" t="n">
        <v>0.0783333333333333</v>
      </c>
      <c r="U246" s="45" t="n">
        <v>0.0726666666666667</v>
      </c>
      <c r="V246" s="60" t="s">
        <v>30</v>
      </c>
      <c r="W246" s="60"/>
      <c r="X246" s="60"/>
      <c r="Y246" s="32" t="n">
        <v>0.06</v>
      </c>
      <c r="Z246" s="18" t="s">
        <v>31</v>
      </c>
      <c r="AA246" s="18" t="s">
        <v>31</v>
      </c>
      <c r="AB246" s="18" t="s">
        <v>31</v>
      </c>
      <c r="AC246" s="45" t="n">
        <v>2.36</v>
      </c>
    </row>
    <row r="247" s="7" customFormat="true" ht="11.25" hidden="false" customHeight="true" outlineLevel="0" collapsed="false">
      <c r="A247" s="11" t="n">
        <f aca="false">A246+1</f>
        <v>243</v>
      </c>
      <c r="B247" s="7" t="s">
        <v>277</v>
      </c>
      <c r="C247" s="23" t="n">
        <v>85.0333333333334</v>
      </c>
      <c r="D247" s="24" t="n">
        <v>53.3090478260869</v>
      </c>
      <c r="E247" s="24" t="n">
        <v>223.045056104348</v>
      </c>
      <c r="F247" s="23" t="n">
        <v>0.565217391304348</v>
      </c>
      <c r="G247" s="62" t="n">
        <v>0.11</v>
      </c>
      <c r="H247" s="33" t="s">
        <v>30</v>
      </c>
      <c r="I247" s="17" t="n">
        <v>14.0247826086956</v>
      </c>
      <c r="J247" s="23" t="n">
        <v>3.01333333333333</v>
      </c>
      <c r="K247" s="23" t="n">
        <v>0.266666666666667</v>
      </c>
      <c r="L247" s="24" t="n">
        <v>8.27666666666667</v>
      </c>
      <c r="M247" s="24" t="n">
        <v>5.78</v>
      </c>
      <c r="N247" s="15" t="n">
        <f aca="false">A247</f>
        <v>243</v>
      </c>
      <c r="O247" s="63" t="n">
        <v>0.04</v>
      </c>
      <c r="P247" s="24" t="n">
        <v>11.7666666666667</v>
      </c>
      <c r="Q247" s="23" t="n">
        <v>0.0933333333333333</v>
      </c>
      <c r="R247" s="24" t="s">
        <v>31</v>
      </c>
      <c r="S247" s="24" t="n">
        <v>115.866666666667</v>
      </c>
      <c r="T247" s="25" t="n">
        <v>0.07</v>
      </c>
      <c r="U247" s="23" t="n">
        <v>0.08</v>
      </c>
      <c r="V247" s="60" t="s">
        <v>30</v>
      </c>
      <c r="W247" s="60" t="s">
        <v>40</v>
      </c>
      <c r="X247" s="15" t="s">
        <v>40</v>
      </c>
      <c r="Y247" s="25" t="s">
        <v>31</v>
      </c>
      <c r="Z247" s="25" t="s">
        <v>31</v>
      </c>
      <c r="AA247" s="25" t="s">
        <v>31</v>
      </c>
      <c r="AB247" s="25" t="s">
        <v>31</v>
      </c>
      <c r="AC247" s="23" t="n">
        <v>2.83333333333333</v>
      </c>
    </row>
    <row r="248" s="7" customFormat="true" ht="11.25" hidden="false" customHeight="true" outlineLevel="0" collapsed="false">
      <c r="A248" s="11" t="n">
        <f aca="false">A247+1</f>
        <v>244</v>
      </c>
      <c r="B248" s="67" t="s">
        <v>278</v>
      </c>
      <c r="C248" s="45" t="n">
        <v>89.3213333333333</v>
      </c>
      <c r="D248" s="15" t="n">
        <v>36.3275990245342</v>
      </c>
      <c r="E248" s="33" t="n">
        <v>151.994674318651</v>
      </c>
      <c r="F248" s="17" t="n">
        <v>0.825</v>
      </c>
      <c r="G248" s="22" t="s">
        <v>31</v>
      </c>
      <c r="H248" s="33" t="s">
        <v>30</v>
      </c>
      <c r="I248" s="17" t="n">
        <v>9.32100000000001</v>
      </c>
      <c r="J248" s="45" t="n">
        <v>1.42166666666667</v>
      </c>
      <c r="K248" s="45" t="n">
        <v>0.532666666666667</v>
      </c>
      <c r="L248" s="33" t="n">
        <v>3.23233333333333</v>
      </c>
      <c r="M248" s="33" t="n">
        <v>4.43766666666667</v>
      </c>
      <c r="N248" s="15" t="n">
        <f aca="false">A248</f>
        <v>244</v>
      </c>
      <c r="O248" s="32" t="n">
        <v>0.054</v>
      </c>
      <c r="P248" s="33" t="n">
        <v>15.442</v>
      </c>
      <c r="Q248" s="45" t="n">
        <v>0.223666666666667</v>
      </c>
      <c r="R248" s="15" t="s">
        <v>31</v>
      </c>
      <c r="S248" s="33" t="n">
        <v>123.787666666667</v>
      </c>
      <c r="T248" s="32" t="n">
        <v>0.019</v>
      </c>
      <c r="U248" s="45" t="n">
        <v>0.057</v>
      </c>
      <c r="V248" s="60" t="s">
        <v>30</v>
      </c>
      <c r="W248" s="60"/>
      <c r="X248" s="60"/>
      <c r="Y248" s="32" t="n">
        <v>0.05</v>
      </c>
      <c r="Z248" s="18" t="s">
        <v>31</v>
      </c>
      <c r="AA248" s="18" t="s">
        <v>31</v>
      </c>
      <c r="AB248" s="18" t="s">
        <v>31</v>
      </c>
      <c r="AC248" s="45" t="n">
        <v>3.25333333333333</v>
      </c>
    </row>
    <row r="249" s="7" customFormat="true" ht="11.25" hidden="false" customHeight="true" outlineLevel="0" collapsed="false">
      <c r="A249" s="11" t="n">
        <f aca="false">A248+1</f>
        <v>245</v>
      </c>
      <c r="B249" s="7" t="s">
        <v>279</v>
      </c>
      <c r="C249" s="23" t="n">
        <v>82.1866666666667</v>
      </c>
      <c r="D249" s="24" t="n">
        <v>63.1424347826087</v>
      </c>
      <c r="E249" s="24" t="n">
        <v>264.187947130435</v>
      </c>
      <c r="F249" s="23" t="n">
        <v>0.706521739130435</v>
      </c>
      <c r="G249" s="62" t="s">
        <v>31</v>
      </c>
      <c r="H249" s="33" t="s">
        <v>30</v>
      </c>
      <c r="I249" s="17" t="n">
        <v>16.8801449275362</v>
      </c>
      <c r="J249" s="23" t="n">
        <v>1.01666666666667</v>
      </c>
      <c r="K249" s="23" t="n">
        <v>0.226666666666667</v>
      </c>
      <c r="L249" s="24" t="n">
        <v>4.09666666666667</v>
      </c>
      <c r="M249" s="24" t="n">
        <v>4.03833333333333</v>
      </c>
      <c r="N249" s="15" t="n">
        <f aca="false">A249</f>
        <v>245</v>
      </c>
      <c r="O249" s="25" t="n">
        <v>0.0283333333333333</v>
      </c>
      <c r="P249" s="24" t="n">
        <v>8.81033333333333</v>
      </c>
      <c r="Q249" s="23" t="n">
        <v>0.603333333333333</v>
      </c>
      <c r="R249" s="24" t="n">
        <v>3.201</v>
      </c>
      <c r="S249" s="24" t="n">
        <v>94.7166666666667</v>
      </c>
      <c r="T249" s="25" t="n">
        <v>0.0393333333333333</v>
      </c>
      <c r="U249" s="23" t="n">
        <v>0.0916666666666667</v>
      </c>
      <c r="V249" s="60" t="s">
        <v>30</v>
      </c>
      <c r="W249" s="60" t="n">
        <v>47.5416666666667</v>
      </c>
      <c r="X249" s="60" t="n">
        <v>23.7708333333333</v>
      </c>
      <c r="Y249" s="25" t="s">
        <v>31</v>
      </c>
      <c r="Z249" s="25" t="s">
        <v>31</v>
      </c>
      <c r="AA249" s="25" t="s">
        <v>31</v>
      </c>
      <c r="AB249" s="25" t="s">
        <v>31</v>
      </c>
      <c r="AC249" s="23" t="s">
        <v>31</v>
      </c>
    </row>
    <row r="250" s="7" customFormat="true" ht="11.25" hidden="false" customHeight="true" outlineLevel="0" collapsed="false">
      <c r="A250" s="11" t="n">
        <f aca="false">A249+1</f>
        <v>246</v>
      </c>
      <c r="B250" s="7" t="s">
        <v>280</v>
      </c>
      <c r="C250" s="17" t="n">
        <v>75.0496666666667</v>
      </c>
      <c r="D250" s="15" t="n">
        <v>88.4735276668668</v>
      </c>
      <c r="E250" s="15" t="n">
        <v>370.173239758171</v>
      </c>
      <c r="F250" s="17" t="n">
        <v>1.48541666666667</v>
      </c>
      <c r="G250" s="22" t="n">
        <v>0.319</v>
      </c>
      <c r="H250" s="33" t="s">
        <v>30</v>
      </c>
      <c r="I250" s="17" t="n">
        <v>22.4479166666667</v>
      </c>
      <c r="J250" s="17" t="n">
        <v>3.356</v>
      </c>
      <c r="K250" s="17" t="n">
        <v>0.698</v>
      </c>
      <c r="L250" s="15" t="n">
        <v>20.8803333333333</v>
      </c>
      <c r="M250" s="15" t="n">
        <v>30.5386666666667</v>
      </c>
      <c r="N250" s="15" t="n">
        <f aca="false">A250</f>
        <v>246</v>
      </c>
      <c r="O250" s="18" t="n">
        <v>0.145333333333333</v>
      </c>
      <c r="P250" s="15" t="n">
        <v>34.3953333333333</v>
      </c>
      <c r="Q250" s="17" t="n">
        <v>0.213666666666667</v>
      </c>
      <c r="R250" s="15" t="n">
        <v>1.33733333333333</v>
      </c>
      <c r="S250" s="15" t="n">
        <v>283.047</v>
      </c>
      <c r="T250" s="18" t="n">
        <v>0.107333333333333</v>
      </c>
      <c r="U250" s="17" t="n">
        <v>0.242333333333333</v>
      </c>
      <c r="V250" s="60" t="s">
        <v>30</v>
      </c>
      <c r="W250" s="60"/>
      <c r="X250" s="60"/>
      <c r="Y250" s="18" t="n">
        <v>0.12</v>
      </c>
      <c r="Z250" s="18" t="n">
        <v>0.0433333333333333</v>
      </c>
      <c r="AA250" s="18" t="n">
        <v>0.0866666666666667</v>
      </c>
      <c r="AB250" s="18" t="s">
        <v>31</v>
      </c>
      <c r="AC250" s="17" t="n">
        <v>35.9033333333333</v>
      </c>
    </row>
    <row r="251" s="7" customFormat="true" ht="11.25" hidden="false" customHeight="true" outlineLevel="0" collapsed="false">
      <c r="A251" s="11" t="n">
        <f aca="false">A250+1</f>
        <v>247</v>
      </c>
      <c r="B251" s="7" t="s">
        <v>281</v>
      </c>
      <c r="C251" s="17" t="n">
        <v>88.293</v>
      </c>
      <c r="D251" s="15" t="n">
        <v>41.41553</v>
      </c>
      <c r="E251" s="15" t="n">
        <v>173.28257752</v>
      </c>
      <c r="F251" s="17" t="n">
        <v>0.929166666666667</v>
      </c>
      <c r="G251" s="22" t="n">
        <v>0.169</v>
      </c>
      <c r="H251" s="33" t="s">
        <v>30</v>
      </c>
      <c r="I251" s="17" t="n">
        <v>10.2441666666667</v>
      </c>
      <c r="J251" s="17" t="n">
        <v>3.23733333333333</v>
      </c>
      <c r="K251" s="17" t="n">
        <v>0.364666666666667</v>
      </c>
      <c r="L251" s="15" t="n">
        <v>17.879</v>
      </c>
      <c r="M251" s="15" t="n">
        <v>12.2253333333333</v>
      </c>
      <c r="N251" s="15" t="n">
        <f aca="false">A251</f>
        <v>247</v>
      </c>
      <c r="O251" s="18" t="n">
        <v>0.358333333333333</v>
      </c>
      <c r="P251" s="15" t="n">
        <v>13.143</v>
      </c>
      <c r="Q251" s="17" t="n">
        <v>0.396333333333333</v>
      </c>
      <c r="R251" s="15" t="n">
        <v>1.704</v>
      </c>
      <c r="S251" s="15" t="n">
        <v>113.439</v>
      </c>
      <c r="T251" s="18" t="n">
        <v>0.0843333333333333</v>
      </c>
      <c r="U251" s="17" t="n">
        <v>0.352</v>
      </c>
      <c r="V251" s="60" t="s">
        <v>30</v>
      </c>
      <c r="W251" s="61" t="n">
        <v>154</v>
      </c>
      <c r="X251" s="61" t="n">
        <v>77</v>
      </c>
      <c r="Y251" s="32" t="n">
        <v>0.026</v>
      </c>
      <c r="Z251" s="32" t="n">
        <v>0.0973333333333333</v>
      </c>
      <c r="AA251" s="32" t="s">
        <v>31</v>
      </c>
      <c r="AB251" s="32" t="s">
        <v>31</v>
      </c>
      <c r="AC251" s="45" t="n">
        <v>24.87</v>
      </c>
    </row>
    <row r="252" s="42" customFormat="true" ht="11.25" hidden="false" customHeight="true" outlineLevel="0" collapsed="false">
      <c r="A252" s="47" t="n">
        <f aca="false">A251+1</f>
        <v>248</v>
      </c>
      <c r="B252" s="42" t="s">
        <v>282</v>
      </c>
      <c r="C252" s="46" t="n">
        <v>94.572</v>
      </c>
      <c r="D252" s="37" t="n">
        <v>19.1054595023592</v>
      </c>
      <c r="E252" s="37" t="n">
        <v>79.937242557871</v>
      </c>
      <c r="F252" s="36" t="n">
        <v>0.285416666666667</v>
      </c>
      <c r="G252" s="46" t="n">
        <v>0.121333333333333</v>
      </c>
      <c r="H252" s="47" t="s">
        <v>30</v>
      </c>
      <c r="I252" s="36" t="n">
        <v>4.75858333333333</v>
      </c>
      <c r="J252" s="46" t="n">
        <v>0.736666666666667</v>
      </c>
      <c r="K252" s="46" t="n">
        <v>0.262666666666667</v>
      </c>
      <c r="L252" s="47" t="n">
        <v>7.795</v>
      </c>
      <c r="M252" s="47" t="n">
        <v>6.203</v>
      </c>
      <c r="N252" s="15" t="n">
        <f aca="false">A252</f>
        <v>248</v>
      </c>
      <c r="O252" s="48" t="n">
        <v>0.053</v>
      </c>
      <c r="P252" s="47" t="n">
        <v>12.2183333333333</v>
      </c>
      <c r="Q252" s="46" t="n">
        <v>0.372333333333333</v>
      </c>
      <c r="R252" s="47" t="n">
        <v>5.029</v>
      </c>
      <c r="S252" s="47" t="n">
        <v>87.3086666666667</v>
      </c>
      <c r="T252" s="48" t="n">
        <v>0.059</v>
      </c>
      <c r="U252" s="46" t="n">
        <v>0.0873333333333333</v>
      </c>
      <c r="V252" s="47" t="s">
        <v>30</v>
      </c>
      <c r="W252" s="73" t="n">
        <v>145.541666666667</v>
      </c>
      <c r="X252" s="73" t="n">
        <v>72.7708333333333</v>
      </c>
      <c r="Y252" s="50" t="s">
        <v>31</v>
      </c>
      <c r="Z252" s="50" t="s">
        <v>31</v>
      </c>
      <c r="AA252" s="50" t="s">
        <v>31</v>
      </c>
      <c r="AB252" s="50" t="s">
        <v>31</v>
      </c>
      <c r="AC252" s="51" t="s">
        <v>31</v>
      </c>
    </row>
    <row r="253" s="7" customFormat="true" ht="11.25" hidden="false" customHeight="true" outlineLevel="0" collapsed="false">
      <c r="A253" s="11" t="n">
        <f aca="false">A252+1</f>
        <v>249</v>
      </c>
      <c r="B253" s="67" t="s">
        <v>283</v>
      </c>
      <c r="C253" s="45" t="n">
        <v>83.9866666666667</v>
      </c>
      <c r="D253" s="15" t="n">
        <v>55.739</v>
      </c>
      <c r="E253" s="33" t="n">
        <v>233.211976</v>
      </c>
      <c r="F253" s="17" t="n">
        <v>0.404166666666667</v>
      </c>
      <c r="G253" s="22" t="s">
        <v>31</v>
      </c>
      <c r="H253" s="33" t="s">
        <v>30</v>
      </c>
      <c r="I253" s="17" t="n">
        <v>15.1058333333333</v>
      </c>
      <c r="J253" s="45" t="n">
        <v>0.438666666666667</v>
      </c>
      <c r="K253" s="45" t="n">
        <v>0.503333333333333</v>
      </c>
      <c r="L253" s="33" t="n">
        <v>4.754</v>
      </c>
      <c r="M253" s="33" t="n">
        <v>12.702</v>
      </c>
      <c r="N253" s="15" t="n">
        <f aca="false">A253</f>
        <v>249</v>
      </c>
      <c r="O253" s="32" t="n">
        <v>0.132</v>
      </c>
      <c r="P253" s="33" t="n">
        <v>40.267</v>
      </c>
      <c r="Q253" s="45" t="n">
        <v>0.257</v>
      </c>
      <c r="R253" s="33" t="n">
        <v>0.591333333333333</v>
      </c>
      <c r="S253" s="33" t="n">
        <v>484.570666666667</v>
      </c>
      <c r="T253" s="32" t="n">
        <v>0.187333333333333</v>
      </c>
      <c r="U253" s="45" t="n">
        <v>0.67</v>
      </c>
      <c r="V253" s="60" t="s">
        <v>30</v>
      </c>
      <c r="W253" s="60"/>
      <c r="X253" s="60"/>
      <c r="Y253" s="32" t="n">
        <v>0.118333333333333</v>
      </c>
      <c r="Z253" s="32" t="n">
        <v>0.169266666666667</v>
      </c>
      <c r="AA253" s="32" t="n">
        <v>0.05</v>
      </c>
      <c r="AB253" s="18" t="s">
        <v>31</v>
      </c>
      <c r="AC253" s="45" t="n">
        <v>8.12333333333334</v>
      </c>
    </row>
    <row r="254" s="7" customFormat="true" ht="11.25" hidden="false" customHeight="true" outlineLevel="0" collapsed="false">
      <c r="A254" s="11" t="n">
        <f aca="false">A253+1</f>
        <v>250</v>
      </c>
      <c r="B254" s="7" t="s">
        <v>284</v>
      </c>
      <c r="C254" s="17" t="n">
        <v>21.95</v>
      </c>
      <c r="D254" s="15" t="n">
        <v>275.695642694414</v>
      </c>
      <c r="E254" s="15" t="n">
        <v>1153.51056903343</v>
      </c>
      <c r="F254" s="17" t="n">
        <v>3.20625</v>
      </c>
      <c r="G254" s="22" t="n">
        <v>0.455</v>
      </c>
      <c r="H254" s="33" t="s">
        <v>30</v>
      </c>
      <c r="I254" s="17" t="n">
        <v>72.53175</v>
      </c>
      <c r="J254" s="17" t="n">
        <v>6.44666666666667</v>
      </c>
      <c r="K254" s="17" t="n">
        <v>1.857</v>
      </c>
      <c r="L254" s="15" t="n">
        <v>37.1043333333333</v>
      </c>
      <c r="M254" s="15" t="n">
        <v>59.109</v>
      </c>
      <c r="N254" s="15" t="n">
        <f aca="false">A254</f>
        <v>250</v>
      </c>
      <c r="O254" s="18" t="n">
        <v>0.335333333333333</v>
      </c>
      <c r="P254" s="15" t="n">
        <v>54.5916666666667</v>
      </c>
      <c r="Q254" s="17" t="n">
        <v>0.553333333333333</v>
      </c>
      <c r="R254" s="15" t="n">
        <v>0.355333333333333</v>
      </c>
      <c r="S254" s="15" t="n">
        <v>722.992666666667</v>
      </c>
      <c r="T254" s="18" t="n">
        <v>0.294666666666667</v>
      </c>
      <c r="U254" s="17" t="n">
        <v>0.673</v>
      </c>
      <c r="V254" s="60" t="s">
        <v>30</v>
      </c>
      <c r="W254" s="60"/>
      <c r="X254" s="60"/>
      <c r="Y254" s="18" t="n">
        <v>0.31</v>
      </c>
      <c r="Z254" s="32" t="s">
        <v>31</v>
      </c>
      <c r="AA254" s="32" t="n">
        <v>0.103333333333333</v>
      </c>
      <c r="AB254" s="32" t="s">
        <v>31</v>
      </c>
      <c r="AC254" s="45" t="n">
        <v>7.24666666666667</v>
      </c>
    </row>
    <row r="255" s="7" customFormat="true" ht="11.25" hidden="false" customHeight="true" outlineLevel="0" collapsed="false">
      <c r="A255" s="11" t="n">
        <f aca="false">A254+1</f>
        <v>251</v>
      </c>
      <c r="B255" s="7" t="s">
        <v>285</v>
      </c>
      <c r="C255" s="23" t="n">
        <v>89.2233333333333</v>
      </c>
      <c r="D255" s="24" t="n">
        <v>37.8306</v>
      </c>
      <c r="E255" s="24" t="n">
        <v>158.215122156522</v>
      </c>
      <c r="F255" s="23" t="n">
        <v>0.847826086956522</v>
      </c>
      <c r="G255" s="62" t="n">
        <v>0.0733333333333334</v>
      </c>
      <c r="H255" s="33" t="s">
        <v>30</v>
      </c>
      <c r="I255" s="17" t="n">
        <v>9.60999999999999</v>
      </c>
      <c r="J255" s="23" t="n">
        <v>0.94</v>
      </c>
      <c r="K255" s="23" t="n">
        <v>0.313333333333333</v>
      </c>
      <c r="L255" s="24" t="n">
        <v>12.89</v>
      </c>
      <c r="M255" s="24" t="n">
        <v>7.73333333333333</v>
      </c>
      <c r="N255" s="15" t="n">
        <f aca="false">A255</f>
        <v>251</v>
      </c>
      <c r="O255" s="63" t="n">
        <v>0.04</v>
      </c>
      <c r="P255" s="24" t="n">
        <v>12.4533333333333</v>
      </c>
      <c r="Q255" s="23" t="n">
        <v>0.113333333333333</v>
      </c>
      <c r="R255" s="24" t="s">
        <v>31</v>
      </c>
      <c r="S255" s="24" t="n">
        <v>131.443333333333</v>
      </c>
      <c r="T255" s="25" t="n">
        <v>0.03</v>
      </c>
      <c r="U255" s="23" t="s">
        <v>31</v>
      </c>
      <c r="V255" s="60" t="s">
        <v>30</v>
      </c>
      <c r="W255" s="60" t="n">
        <v>47.375</v>
      </c>
      <c r="X255" s="15" t="n">
        <v>23.6875</v>
      </c>
      <c r="Y255" s="25" t="n">
        <v>0.06</v>
      </c>
      <c r="Z255" s="25" t="n">
        <v>0.02</v>
      </c>
      <c r="AA255" s="25" t="n">
        <v>0.02</v>
      </c>
      <c r="AB255" s="25" t="s">
        <v>31</v>
      </c>
      <c r="AC255" s="23" t="n">
        <v>48.8166666666667</v>
      </c>
    </row>
    <row r="256" s="7" customFormat="true" ht="11.25" hidden="false" customHeight="true" outlineLevel="0" collapsed="false">
      <c r="A256" s="11" t="n">
        <f aca="false">A255+1</f>
        <v>252</v>
      </c>
      <c r="B256" s="7" t="s">
        <v>286</v>
      </c>
      <c r="C256" s="23" t="n">
        <v>90.44</v>
      </c>
      <c r="D256" s="24" t="n">
        <v>36.1088</v>
      </c>
      <c r="E256" s="24" t="n">
        <v>150.981422747826</v>
      </c>
      <c r="F256" s="23" t="n">
        <v>0.521739130434783</v>
      </c>
      <c r="G256" s="62" t="s">
        <v>31</v>
      </c>
      <c r="H256" s="33" t="s">
        <v>30</v>
      </c>
      <c r="I256" s="17" t="n">
        <v>8.8</v>
      </c>
      <c r="J256" s="23" t="s">
        <v>31</v>
      </c>
      <c r="K256" s="23" t="n">
        <v>0.28</v>
      </c>
      <c r="L256" s="24" t="n">
        <v>4.28333333333333</v>
      </c>
      <c r="M256" s="24" t="n">
        <v>6.46</v>
      </c>
      <c r="N256" s="15" t="n">
        <f aca="false">A256</f>
        <v>252</v>
      </c>
      <c r="O256" s="63" t="n">
        <v>0.02</v>
      </c>
      <c r="P256" s="24" t="n">
        <v>9.02</v>
      </c>
      <c r="Q256" s="23" t="s">
        <v>31</v>
      </c>
      <c r="R256" s="24" t="s">
        <v>31</v>
      </c>
      <c r="S256" s="24" t="n">
        <v>119.003333333333</v>
      </c>
      <c r="T256" s="25" t="n">
        <v>0.02</v>
      </c>
      <c r="U256" s="23" t="s">
        <v>31</v>
      </c>
      <c r="V256" s="60" t="s">
        <v>30</v>
      </c>
      <c r="W256" s="60" t="n">
        <v>51.1666666666667</v>
      </c>
      <c r="X256" s="15" t="n">
        <v>25.5833333333333</v>
      </c>
      <c r="Y256" s="25" t="n">
        <v>0.0633333333333333</v>
      </c>
      <c r="Z256" s="25" t="s">
        <v>31</v>
      </c>
      <c r="AA256" s="25" t="n">
        <v>0.03</v>
      </c>
      <c r="AB256" s="25" t="s">
        <v>31</v>
      </c>
      <c r="AC256" s="23" t="n">
        <v>41.75</v>
      </c>
    </row>
    <row r="257" s="35" customFormat="true" ht="11.25" hidden="false" customHeight="true" outlineLevel="0" collapsed="false">
      <c r="A257" s="11" t="n">
        <f aca="false">A256+1</f>
        <v>253</v>
      </c>
      <c r="B257" s="69" t="s">
        <v>287</v>
      </c>
      <c r="C257" s="36" t="n">
        <v>51.2603333333333</v>
      </c>
      <c r="D257" s="37" t="n">
        <v>262.015195072393</v>
      </c>
      <c r="E257" s="37" t="n">
        <v>1096.27157618289</v>
      </c>
      <c r="F257" s="36" t="n">
        <v>2.09375</v>
      </c>
      <c r="G257" s="36" t="n">
        <v>19.0766666666667</v>
      </c>
      <c r="H257" s="47" t="s">
        <v>30</v>
      </c>
      <c r="I257" s="36" t="n">
        <v>26.4745833333333</v>
      </c>
      <c r="J257" s="36" t="n">
        <v>12.6533333333333</v>
      </c>
      <c r="K257" s="36" t="n">
        <v>1.09466666666667</v>
      </c>
      <c r="L257" s="37" t="n">
        <v>46.3383333333333</v>
      </c>
      <c r="M257" s="37" t="n">
        <v>121.011333333333</v>
      </c>
      <c r="N257" s="15" t="n">
        <f aca="false">A257</f>
        <v>253</v>
      </c>
      <c r="O257" s="38" t="n">
        <v>0.548666666666667</v>
      </c>
      <c r="P257" s="37" t="n">
        <v>52.5486666666667</v>
      </c>
      <c r="Q257" s="36" t="n">
        <v>0.566</v>
      </c>
      <c r="R257" s="37" t="n">
        <v>3.893</v>
      </c>
      <c r="S257" s="37" t="n">
        <v>401.169666666667</v>
      </c>
      <c r="T257" s="38" t="n">
        <v>0.389666666666667</v>
      </c>
      <c r="U257" s="36" t="n">
        <v>0.873666666666667</v>
      </c>
      <c r="V257" s="37" t="s">
        <v>30</v>
      </c>
      <c r="W257" s="37" t="n">
        <v>2362.63888888889</v>
      </c>
      <c r="X257" s="37" t="n">
        <v>1181.31944444444</v>
      </c>
      <c r="Y257" s="38" t="n">
        <v>0.0366666666666667</v>
      </c>
      <c r="Z257" s="40" t="s">
        <v>31</v>
      </c>
      <c r="AA257" s="38" t="n">
        <v>0.11</v>
      </c>
      <c r="AB257" s="40" t="s">
        <v>31</v>
      </c>
      <c r="AC257" s="36" t="n">
        <v>17.9933333333333</v>
      </c>
    </row>
    <row r="258" s="7" customFormat="true" ht="11.25" hidden="false" customHeight="true" outlineLevel="0" collapsed="false">
      <c r="A258" s="11" t="n">
        <f aca="false">A257+1</f>
        <v>254</v>
      </c>
      <c r="B258" s="7" t="s">
        <v>288</v>
      </c>
      <c r="C258" s="17" t="n">
        <v>89.25</v>
      </c>
      <c r="D258" s="15" t="n">
        <v>37.01669</v>
      </c>
      <c r="E258" s="15" t="n">
        <v>154.87783096</v>
      </c>
      <c r="F258" s="17" t="n">
        <v>0.841666666666667</v>
      </c>
      <c r="G258" s="22" t="s">
        <v>31</v>
      </c>
      <c r="H258" s="33" t="s">
        <v>30</v>
      </c>
      <c r="I258" s="17" t="n">
        <v>9.39533333333333</v>
      </c>
      <c r="J258" s="17" t="n">
        <v>1.982</v>
      </c>
      <c r="K258" s="17" t="n">
        <v>0.469333333333333</v>
      </c>
      <c r="L258" s="15" t="n">
        <v>11.561</v>
      </c>
      <c r="M258" s="15" t="n">
        <v>11.349</v>
      </c>
      <c r="N258" s="15" t="n">
        <f aca="false">A258</f>
        <v>254</v>
      </c>
      <c r="O258" s="65" t="n">
        <v>0.033</v>
      </c>
      <c r="P258" s="15" t="n">
        <v>13.375</v>
      </c>
      <c r="Q258" s="17" t="n">
        <v>0.092</v>
      </c>
      <c r="R258" s="15" t="s">
        <v>31</v>
      </c>
      <c r="S258" s="15" t="n">
        <v>151.832333333333</v>
      </c>
      <c r="T258" s="18" t="n">
        <v>0.0406666666666667</v>
      </c>
      <c r="U258" s="17" t="n">
        <v>0.421666666666667</v>
      </c>
      <c r="V258" s="60" t="s">
        <v>30</v>
      </c>
      <c r="W258" s="60"/>
      <c r="X258" s="60"/>
      <c r="Y258" s="18" t="n">
        <v>0.05</v>
      </c>
      <c r="Z258" s="18" t="n">
        <v>0.0563333333333333</v>
      </c>
      <c r="AA258" s="18" t="n">
        <v>0.03</v>
      </c>
      <c r="AB258" s="18" t="s">
        <v>31</v>
      </c>
      <c r="AC258" s="17" t="n">
        <v>24.0553333333333</v>
      </c>
    </row>
    <row r="259" s="7" customFormat="true" ht="11.25" hidden="false" customHeight="true" outlineLevel="0" collapsed="false">
      <c r="A259" s="11" t="n">
        <f aca="false">A258+1</f>
        <v>255</v>
      </c>
      <c r="B259" s="7" t="s">
        <v>289</v>
      </c>
      <c r="C259" s="17" t="n">
        <v>90.185</v>
      </c>
      <c r="D259" s="15" t="n">
        <v>33.94329</v>
      </c>
      <c r="E259" s="15" t="n">
        <v>142.01872536</v>
      </c>
      <c r="F259" s="17" t="n">
        <v>0.5125</v>
      </c>
      <c r="G259" s="22" t="n">
        <v>0.0703333333333333</v>
      </c>
      <c r="H259" s="33" t="s">
        <v>30</v>
      </c>
      <c r="I259" s="17" t="n">
        <v>8.78683333333333</v>
      </c>
      <c r="J259" s="17" t="n">
        <v>1.33633333333333</v>
      </c>
      <c r="K259" s="17" t="n">
        <v>0.445333333333333</v>
      </c>
      <c r="L259" s="15" t="n">
        <v>10.7103333333333</v>
      </c>
      <c r="M259" s="15" t="n">
        <v>8.121</v>
      </c>
      <c r="N259" s="15" t="n">
        <f aca="false">A259</f>
        <v>255</v>
      </c>
      <c r="O259" s="65" t="n">
        <v>0.0486666666666667</v>
      </c>
      <c r="P259" s="15" t="n">
        <v>12.677</v>
      </c>
      <c r="Q259" s="17" t="n">
        <v>0.209</v>
      </c>
      <c r="R259" s="15" t="n">
        <v>5.771</v>
      </c>
      <c r="S259" s="15" t="n">
        <v>153.884333333333</v>
      </c>
      <c r="T259" s="18" t="n">
        <v>0.043</v>
      </c>
      <c r="U259" s="17" t="n">
        <v>0.0726666666666667</v>
      </c>
      <c r="V259" s="60" t="s">
        <v>30</v>
      </c>
      <c r="W259" s="60"/>
      <c r="X259" s="60"/>
      <c r="Y259" s="18" t="s">
        <v>31</v>
      </c>
      <c r="Z259" s="18" t="n">
        <v>0.0646666666666667</v>
      </c>
      <c r="AA259" s="18" t="s">
        <v>31</v>
      </c>
      <c r="AB259" s="18" t="s">
        <v>31</v>
      </c>
      <c r="AC259" s="17" t="n">
        <v>3.95333333333333</v>
      </c>
    </row>
    <row r="260" s="7" customFormat="true" ht="11.25" hidden="false" customHeight="true" outlineLevel="0" collapsed="false">
      <c r="A260" s="11" t="n">
        <f aca="false">A259+1</f>
        <v>256</v>
      </c>
      <c r="B260" s="7" t="s">
        <v>290</v>
      </c>
      <c r="C260" s="23" t="n">
        <v>84.9666666666667</v>
      </c>
      <c r="D260" s="24" t="n">
        <v>52.8731000000001</v>
      </c>
      <c r="E260" s="24" t="n">
        <v>221.16109186087</v>
      </c>
      <c r="F260" s="23" t="n">
        <v>0.746376811594203</v>
      </c>
      <c r="G260" s="62" t="n">
        <v>0.203333333333333</v>
      </c>
      <c r="H260" s="33" t="s">
        <v>30</v>
      </c>
      <c r="I260" s="17" t="n">
        <v>13.5733333333333</v>
      </c>
      <c r="J260" s="23" t="n">
        <v>0.92</v>
      </c>
      <c r="K260" s="23" t="n">
        <v>0.57</v>
      </c>
      <c r="L260" s="24" t="n">
        <v>6.66</v>
      </c>
      <c r="M260" s="24" t="n">
        <v>4.98333333333333</v>
      </c>
      <c r="N260" s="15" t="n">
        <f aca="false">A260</f>
        <v>256</v>
      </c>
      <c r="O260" s="25" t="n">
        <v>0.126666666666667</v>
      </c>
      <c r="P260" s="24" t="n">
        <v>12.1166666666667</v>
      </c>
      <c r="Q260" s="23" t="n">
        <v>0.14</v>
      </c>
      <c r="R260" s="24" t="s">
        <v>31</v>
      </c>
      <c r="S260" s="24" t="n">
        <v>161.936666666667</v>
      </c>
      <c r="T260" s="25" t="n">
        <v>0.106666666666667</v>
      </c>
      <c r="U260" s="23" t="s">
        <v>31</v>
      </c>
      <c r="V260" s="60" t="s">
        <v>30</v>
      </c>
      <c r="W260" s="60" t="n">
        <v>5.33333333333333</v>
      </c>
      <c r="X260" s="15" t="n">
        <v>2.66666666666667</v>
      </c>
      <c r="Y260" s="25" t="s">
        <v>31</v>
      </c>
      <c r="Z260" s="25" t="s">
        <v>31</v>
      </c>
      <c r="AA260" s="25" t="n">
        <v>0.03</v>
      </c>
      <c r="AB260" s="25" t="s">
        <v>31</v>
      </c>
      <c r="AC260" s="23" t="n">
        <v>3.29333333333333</v>
      </c>
    </row>
    <row r="261" s="7" customFormat="true" ht="11.25" hidden="false" customHeight="true" outlineLevel="0" collapsed="false">
      <c r="A261" s="11" t="n">
        <f aca="false">A260+1</f>
        <v>257</v>
      </c>
      <c r="B261" s="7" t="s">
        <v>291</v>
      </c>
      <c r="C261" s="17" t="n">
        <v>86.084</v>
      </c>
      <c r="D261" s="15" t="n">
        <v>49.06129</v>
      </c>
      <c r="E261" s="15" t="n">
        <v>205.27243736</v>
      </c>
      <c r="F261" s="17" t="n">
        <v>0.608333333333333</v>
      </c>
      <c r="G261" s="22" t="n">
        <v>0.157</v>
      </c>
      <c r="H261" s="33" t="s">
        <v>30</v>
      </c>
      <c r="I261" s="17" t="n">
        <v>12.6953333333333</v>
      </c>
      <c r="J261" s="17" t="n">
        <v>0.933666666666667</v>
      </c>
      <c r="K261" s="17" t="n">
        <v>0.455333333333333</v>
      </c>
      <c r="L261" s="15" t="n">
        <v>7.61566666666667</v>
      </c>
      <c r="M261" s="15" t="n">
        <v>5.82733333333333</v>
      </c>
      <c r="N261" s="15" t="n">
        <f aca="false">A261</f>
        <v>257</v>
      </c>
      <c r="O261" s="18" t="n">
        <v>0.0716666666666667</v>
      </c>
      <c r="P261" s="15" t="n">
        <v>22.7856666666667</v>
      </c>
      <c r="Q261" s="17" t="n">
        <v>0.170666666666667</v>
      </c>
      <c r="R261" s="15" t="n">
        <v>7.919</v>
      </c>
      <c r="S261" s="15" t="n">
        <v>158.893333333333</v>
      </c>
      <c r="T261" s="18" t="n">
        <v>0.047</v>
      </c>
      <c r="U261" s="17" t="s">
        <v>31</v>
      </c>
      <c r="V261" s="60" t="s">
        <v>30</v>
      </c>
      <c r="W261" s="60"/>
      <c r="X261" s="60"/>
      <c r="Y261" s="18" t="n">
        <v>0.017</v>
      </c>
      <c r="Z261" s="32" t="n">
        <v>0.022</v>
      </c>
      <c r="AA261" s="32" t="s">
        <v>31</v>
      </c>
      <c r="AB261" s="32" t="s">
        <v>31</v>
      </c>
      <c r="AC261" s="45" t="n">
        <v>1.863</v>
      </c>
    </row>
    <row r="262" s="7" customFormat="true" ht="11.25" hidden="false" customHeight="true" outlineLevel="0" collapsed="false">
      <c r="A262" s="11" t="n">
        <f aca="false">A261+1</f>
        <v>258</v>
      </c>
      <c r="B262" s="7" t="s">
        <v>292</v>
      </c>
      <c r="C262" s="17" t="n">
        <v>85.1296666666667</v>
      </c>
      <c r="D262" s="15" t="n">
        <v>57.65536</v>
      </c>
      <c r="E262" s="15" t="n">
        <v>241.23002624</v>
      </c>
      <c r="F262" s="17" t="s">
        <v>31</v>
      </c>
      <c r="G262" s="17" t="s">
        <v>31</v>
      </c>
      <c r="H262" s="33" t="s">
        <v>30</v>
      </c>
      <c r="I262" s="17" t="n">
        <v>14.708</v>
      </c>
      <c r="J262" s="17" t="n">
        <v>0.233333333333333</v>
      </c>
      <c r="K262" s="17" t="n">
        <v>0.162333333333333</v>
      </c>
      <c r="L262" s="15" t="n">
        <v>9.317</v>
      </c>
      <c r="M262" s="15" t="n">
        <v>7.058</v>
      </c>
      <c r="N262" s="15" t="n">
        <f aca="false">A262</f>
        <v>258</v>
      </c>
      <c r="O262" s="18" t="n">
        <v>0.196666666666667</v>
      </c>
      <c r="P262" s="15" t="n">
        <v>10.0216666666667</v>
      </c>
      <c r="Q262" s="17" t="n">
        <v>0.124</v>
      </c>
      <c r="R262" s="33" t="n">
        <v>9.58333333333333</v>
      </c>
      <c r="S262" s="15" t="n">
        <v>53.7263333333333</v>
      </c>
      <c r="T262" s="18" t="n">
        <v>0.13</v>
      </c>
      <c r="U262" s="17" t="n">
        <v>0.054</v>
      </c>
      <c r="V262" s="60" t="s">
        <v>30</v>
      </c>
      <c r="W262" s="60"/>
      <c r="X262" s="60"/>
      <c r="Y262" s="18" t="n">
        <v>0.0716666666666667</v>
      </c>
      <c r="Z262" s="18" t="n">
        <v>0.017</v>
      </c>
      <c r="AA262" s="18" t="n">
        <v>0.05</v>
      </c>
      <c r="AB262" s="18" t="s">
        <v>31</v>
      </c>
      <c r="AC262" s="17" t="n">
        <v>20.9676666666667</v>
      </c>
    </row>
    <row r="263" s="7" customFormat="true" ht="11.25" hidden="false" customHeight="true" outlineLevel="0" collapsed="false">
      <c r="A263" s="14" t="s">
        <v>293</v>
      </c>
      <c r="B263" s="14"/>
      <c r="C263" s="9"/>
      <c r="D263" s="11"/>
      <c r="E263" s="11"/>
      <c r="F263" s="9"/>
      <c r="G263" s="9"/>
      <c r="H263" s="11"/>
      <c r="I263" s="17"/>
      <c r="J263" s="9"/>
      <c r="K263" s="9"/>
      <c r="L263" s="11"/>
      <c r="M263" s="11"/>
      <c r="N263" s="15"/>
      <c r="O263" s="13"/>
      <c r="P263" s="11"/>
      <c r="Q263" s="9"/>
      <c r="R263" s="11"/>
      <c r="S263" s="11"/>
      <c r="T263" s="13"/>
      <c r="U263" s="9"/>
      <c r="V263" s="11"/>
      <c r="W263" s="11"/>
      <c r="X263" s="11"/>
      <c r="Y263" s="13"/>
      <c r="Z263" s="13"/>
      <c r="AA263" s="13"/>
      <c r="AB263" s="13"/>
      <c r="AC263" s="9"/>
    </row>
    <row r="264" s="7" customFormat="true" ht="11.25" hidden="false" customHeight="true" outlineLevel="0" collapsed="false">
      <c r="A264" s="11" t="n">
        <f aca="false">A262+1</f>
        <v>259</v>
      </c>
      <c r="B264" s="7" t="s">
        <v>294</v>
      </c>
      <c r="C264" s="17" t="s">
        <v>30</v>
      </c>
      <c r="D264" s="15" t="n">
        <v>884</v>
      </c>
      <c r="E264" s="15" t="n">
        <v>3698.656</v>
      </c>
      <c r="F264" s="17" t="s">
        <v>30</v>
      </c>
      <c r="G264" s="17" t="n">
        <v>100</v>
      </c>
      <c r="H264" s="15" t="s">
        <v>30</v>
      </c>
      <c r="I264" s="17" t="s">
        <v>30</v>
      </c>
      <c r="J264" s="17" t="s">
        <v>30</v>
      </c>
      <c r="K264" s="17"/>
      <c r="L264" s="15"/>
      <c r="M264" s="15"/>
      <c r="N264" s="15" t="n">
        <f aca="false">A264</f>
        <v>259</v>
      </c>
      <c r="O264" s="18"/>
      <c r="P264" s="15"/>
      <c r="Q264" s="17"/>
      <c r="R264" s="15"/>
      <c r="S264" s="15"/>
      <c r="T264" s="18"/>
      <c r="U264" s="17"/>
      <c r="V264" s="15" t="s">
        <v>30</v>
      </c>
      <c r="W264" s="15"/>
      <c r="X264" s="15"/>
      <c r="Y264" s="18"/>
      <c r="Z264" s="18"/>
      <c r="AA264" s="18"/>
      <c r="AB264" s="18"/>
      <c r="AC264" s="17"/>
    </row>
    <row r="265" s="7" customFormat="true" ht="11.25" hidden="false" customHeight="true" outlineLevel="0" collapsed="false">
      <c r="A265" s="11" t="n">
        <f aca="false">A264+1</f>
        <v>260</v>
      </c>
      <c r="B265" s="7" t="s">
        <v>295</v>
      </c>
      <c r="C265" s="17" t="s">
        <v>30</v>
      </c>
      <c r="D265" s="15" t="n">
        <v>884</v>
      </c>
      <c r="E265" s="15" t="n">
        <v>3698.656</v>
      </c>
      <c r="F265" s="17" t="s">
        <v>30</v>
      </c>
      <c r="G265" s="17" t="n">
        <v>100</v>
      </c>
      <c r="H265" s="15" t="s">
        <v>30</v>
      </c>
      <c r="I265" s="17" t="s">
        <v>30</v>
      </c>
      <c r="J265" s="17" t="s">
        <v>30</v>
      </c>
      <c r="K265" s="17"/>
      <c r="L265" s="15"/>
      <c r="M265" s="15"/>
      <c r="N265" s="15" t="n">
        <f aca="false">A265</f>
        <v>260</v>
      </c>
      <c r="O265" s="18"/>
      <c r="P265" s="15"/>
      <c r="Q265" s="17"/>
      <c r="R265" s="15"/>
      <c r="S265" s="15"/>
      <c r="T265" s="18"/>
      <c r="U265" s="17"/>
      <c r="V265" s="15" t="s">
        <v>30</v>
      </c>
      <c r="W265" s="15"/>
      <c r="X265" s="15"/>
      <c r="Y265" s="18"/>
      <c r="Z265" s="18"/>
      <c r="AA265" s="18"/>
      <c r="AB265" s="18"/>
      <c r="AC265" s="17"/>
    </row>
    <row r="266" s="7" customFormat="true" ht="11.25" hidden="false" customHeight="true" outlineLevel="0" collapsed="false">
      <c r="A266" s="11" t="n">
        <f aca="false">A265+1</f>
        <v>261</v>
      </c>
      <c r="B266" s="7" t="s">
        <v>296</v>
      </c>
      <c r="C266" s="17" t="n">
        <v>15.7873333333333</v>
      </c>
      <c r="D266" s="15" t="n">
        <v>725.968926845999</v>
      </c>
      <c r="E266" s="15" t="n">
        <v>3037.45398992366</v>
      </c>
      <c r="F266" s="17" t="n">
        <v>0.41470000743866</v>
      </c>
      <c r="G266" s="22" t="n">
        <v>82.361</v>
      </c>
      <c r="H266" s="15" t="n">
        <v>200.55</v>
      </c>
      <c r="I266" s="17" t="n">
        <v>0.0632999925613329</v>
      </c>
      <c r="J266" s="17" t="s">
        <v>30</v>
      </c>
      <c r="K266" s="17" t="n">
        <v>1.37366666666667</v>
      </c>
      <c r="L266" s="33" t="n">
        <v>9.423</v>
      </c>
      <c r="M266" s="33" t="n">
        <v>1.46733333333333</v>
      </c>
      <c r="N266" s="15" t="n">
        <f aca="false">A266</f>
        <v>261</v>
      </c>
      <c r="O266" s="32" t="s">
        <v>31</v>
      </c>
      <c r="P266" s="33" t="n">
        <v>27.7003333333333</v>
      </c>
      <c r="Q266" s="45" t="n">
        <v>0.154</v>
      </c>
      <c r="R266" s="33" t="n">
        <v>578.694666666667</v>
      </c>
      <c r="S266" s="33" t="n">
        <v>14.783</v>
      </c>
      <c r="T266" s="32" t="s">
        <v>31</v>
      </c>
      <c r="U266" s="52" t="s">
        <v>31</v>
      </c>
      <c r="V266" s="33" t="n">
        <v>923.545</v>
      </c>
      <c r="W266" s="33"/>
      <c r="X266" s="33"/>
      <c r="Y266" s="32" t="s">
        <v>31</v>
      </c>
      <c r="Z266" s="32" t="s">
        <v>31</v>
      </c>
      <c r="AA266" s="32" t="s">
        <v>31</v>
      </c>
      <c r="AB266" s="32" t="s">
        <v>31</v>
      </c>
      <c r="AC266" s="52" t="s">
        <v>31</v>
      </c>
    </row>
    <row r="267" s="7" customFormat="true" ht="11.25" hidden="false" customHeight="true" outlineLevel="0" collapsed="false">
      <c r="A267" s="11" t="n">
        <f aca="false">A266+1</f>
        <v>262</v>
      </c>
      <c r="B267" s="7" t="s">
        <v>297</v>
      </c>
      <c r="C267" s="17" t="n">
        <v>13.6273333333333</v>
      </c>
      <c r="D267" s="15" t="n">
        <v>757.540460725997</v>
      </c>
      <c r="E267" s="15" t="n">
        <v>3169.54928767757</v>
      </c>
      <c r="F267" s="17" t="n">
        <v>0.395560007095337</v>
      </c>
      <c r="G267" s="22" t="n">
        <v>86.0393333333333</v>
      </c>
      <c r="H267" s="15" t="n">
        <v>213.951666666667</v>
      </c>
      <c r="I267" s="17" t="n">
        <v>0</v>
      </c>
      <c r="J267" s="17" t="s">
        <v>30</v>
      </c>
      <c r="K267" s="17" t="n">
        <v>0.05</v>
      </c>
      <c r="L267" s="15" t="n">
        <v>3.608</v>
      </c>
      <c r="M267" s="15" t="n">
        <v>1.429</v>
      </c>
      <c r="N267" s="15" t="n">
        <f aca="false">A267</f>
        <v>262</v>
      </c>
      <c r="O267" s="18" t="s">
        <v>31</v>
      </c>
      <c r="P267" s="15" t="n">
        <v>7.07166666666667</v>
      </c>
      <c r="Q267" s="17" t="s">
        <v>31</v>
      </c>
      <c r="R267" s="15" t="n">
        <v>3.84866666666667</v>
      </c>
      <c r="S267" s="15" t="n">
        <v>5.19833333333333</v>
      </c>
      <c r="T267" s="18" t="n">
        <v>0.0413333333333333</v>
      </c>
      <c r="U267" s="17" t="s">
        <v>31</v>
      </c>
      <c r="V267" s="15" t="n">
        <v>1013.09</v>
      </c>
      <c r="W267" s="15"/>
      <c r="X267" s="15"/>
      <c r="Y267" s="18" t="s">
        <v>31</v>
      </c>
      <c r="Z267" s="18" t="s">
        <v>31</v>
      </c>
      <c r="AA267" s="18" t="s">
        <v>31</v>
      </c>
      <c r="AB267" s="18" t="s">
        <v>31</v>
      </c>
      <c r="AC267" s="17" t="s">
        <v>31</v>
      </c>
    </row>
    <row r="268" s="7" customFormat="true" ht="11.25" hidden="false" customHeight="true" outlineLevel="0" collapsed="false">
      <c r="A268" s="11" t="n">
        <f aca="false">A267+1</f>
        <v>263</v>
      </c>
      <c r="B268" s="7" t="s">
        <v>298</v>
      </c>
      <c r="C268" s="17" t="n">
        <v>32.2313333333333</v>
      </c>
      <c r="D268" s="15" t="n">
        <v>596.119516956329</v>
      </c>
      <c r="E268" s="15" t="n">
        <v>2494.16405894528</v>
      </c>
      <c r="F268" s="17" t="s">
        <v>31</v>
      </c>
      <c r="G268" s="22" t="n">
        <v>67.4343333333333</v>
      </c>
      <c r="H268" s="15" t="s">
        <v>30</v>
      </c>
      <c r="I268" s="17" t="n">
        <v>0</v>
      </c>
      <c r="J268" s="17" t="s">
        <v>30</v>
      </c>
      <c r="K268" s="17" t="n">
        <v>1.94233333333333</v>
      </c>
      <c r="L268" s="33" t="n">
        <v>5.556</v>
      </c>
      <c r="M268" s="33" t="n">
        <v>1.13066666666667</v>
      </c>
      <c r="N268" s="15" t="n">
        <f aca="false">A268</f>
        <v>263</v>
      </c>
      <c r="O268" s="32" t="s">
        <v>31</v>
      </c>
      <c r="P268" s="33" t="n">
        <v>7.258</v>
      </c>
      <c r="Q268" s="45" t="n">
        <v>0.0873333333333333</v>
      </c>
      <c r="R268" s="33" t="n">
        <v>894.038666666667</v>
      </c>
      <c r="S268" s="33" t="n">
        <v>21.4196666666667</v>
      </c>
      <c r="T268" s="32" t="s">
        <v>31</v>
      </c>
      <c r="U268" s="52" t="s">
        <v>31</v>
      </c>
      <c r="V268" s="33" t="n">
        <v>462.123333333333</v>
      </c>
      <c r="W268" s="33"/>
      <c r="X268" s="33"/>
      <c r="Y268" s="19" t="s">
        <v>31</v>
      </c>
      <c r="Z268" s="19" t="s">
        <v>31</v>
      </c>
      <c r="AA268" s="19" t="s">
        <v>31</v>
      </c>
      <c r="AB268" s="32" t="s">
        <v>31</v>
      </c>
      <c r="AC268" s="52" t="s">
        <v>31</v>
      </c>
    </row>
    <row r="269" s="7" customFormat="true" ht="11.25" hidden="false" customHeight="true" outlineLevel="0" collapsed="false">
      <c r="A269" s="11" t="n">
        <f aca="false">A268+1</f>
        <v>264</v>
      </c>
      <c r="B269" s="7" t="s">
        <v>299</v>
      </c>
      <c r="C269" s="17" t="n">
        <v>19.5856666666667</v>
      </c>
      <c r="D269" s="15" t="n">
        <v>722.525625804901</v>
      </c>
      <c r="E269" s="15" t="n">
        <v>3023.04721836771</v>
      </c>
      <c r="F269" s="17" t="s">
        <v>31</v>
      </c>
      <c r="G269" s="17" t="n">
        <v>81.7336666666667</v>
      </c>
      <c r="H269" s="15" t="s">
        <v>30</v>
      </c>
      <c r="I269" s="17" t="n">
        <v>0</v>
      </c>
      <c r="J269" s="17" t="s">
        <v>30</v>
      </c>
      <c r="K269" s="17" t="n">
        <v>0.160666666666667</v>
      </c>
      <c r="L269" s="33" t="n">
        <v>2.597</v>
      </c>
      <c r="M269" s="33" t="n">
        <v>0.543</v>
      </c>
      <c r="N269" s="15" t="n">
        <f aca="false">A269</f>
        <v>264</v>
      </c>
      <c r="O269" s="32" t="s">
        <v>31</v>
      </c>
      <c r="P269" s="33" t="n">
        <v>3.749</v>
      </c>
      <c r="Q269" s="45" t="n">
        <v>0.0526666666666667</v>
      </c>
      <c r="R269" s="33" t="n">
        <v>77.891</v>
      </c>
      <c r="S269" s="33" t="n">
        <v>1.76966666666667</v>
      </c>
      <c r="T269" s="32" t="s">
        <v>31</v>
      </c>
      <c r="U269" s="52" t="s">
        <v>31</v>
      </c>
      <c r="V269" s="33" t="n">
        <v>534.376666666667</v>
      </c>
      <c r="W269" s="33"/>
      <c r="X269" s="33"/>
      <c r="Y269" s="19" t="s">
        <v>31</v>
      </c>
      <c r="Z269" s="19" t="s">
        <v>31</v>
      </c>
      <c r="AA269" s="19" t="s">
        <v>31</v>
      </c>
      <c r="AB269" s="32" t="s">
        <v>31</v>
      </c>
      <c r="AC269" s="52" t="s">
        <v>31</v>
      </c>
    </row>
    <row r="270" s="7" customFormat="true" ht="11.25" hidden="false" customHeight="true" outlineLevel="0" collapsed="false">
      <c r="A270" s="11" t="n">
        <f aca="false">A269+1</f>
        <v>265</v>
      </c>
      <c r="B270" s="7" t="s">
        <v>300</v>
      </c>
      <c r="C270" s="17" t="n">
        <v>31.969</v>
      </c>
      <c r="D270" s="15" t="n">
        <v>594.451693333333</v>
      </c>
      <c r="E270" s="15" t="n">
        <v>2487.18588490667</v>
      </c>
      <c r="F270" s="17" t="s">
        <v>31</v>
      </c>
      <c r="G270" s="17" t="n">
        <v>67.2456666666667</v>
      </c>
      <c r="H270" s="15" t="s">
        <v>30</v>
      </c>
      <c r="I270" s="17" t="n">
        <v>0</v>
      </c>
      <c r="J270" s="17" t="s">
        <v>30</v>
      </c>
      <c r="K270" s="17" t="n">
        <v>1.24966666666667</v>
      </c>
      <c r="L270" s="33" t="n">
        <v>4.54333333333333</v>
      </c>
      <c r="M270" s="33" t="n">
        <v>1.23366666666667</v>
      </c>
      <c r="N270" s="15" t="n">
        <f aca="false">A270</f>
        <v>265</v>
      </c>
      <c r="O270" s="32" t="s">
        <v>31</v>
      </c>
      <c r="P270" s="33" t="n">
        <v>5.96533333333333</v>
      </c>
      <c r="Q270" s="52" t="s">
        <v>31</v>
      </c>
      <c r="R270" s="33" t="n">
        <v>560.797666666667</v>
      </c>
      <c r="S270" s="33" t="n">
        <v>14.7113333333333</v>
      </c>
      <c r="T270" s="32" t="s">
        <v>31</v>
      </c>
      <c r="U270" s="52" t="s">
        <v>31</v>
      </c>
      <c r="V270" s="33" t="n">
        <v>385.386666666667</v>
      </c>
      <c r="W270" s="33"/>
      <c r="X270" s="33"/>
      <c r="Y270" s="32" t="s">
        <v>31</v>
      </c>
      <c r="Z270" s="32" t="s">
        <v>31</v>
      </c>
      <c r="AA270" s="32" t="s">
        <v>31</v>
      </c>
      <c r="AB270" s="32" t="s">
        <v>31</v>
      </c>
      <c r="AC270" s="52" t="s">
        <v>31</v>
      </c>
    </row>
    <row r="271" s="7" customFormat="true" ht="11.25" hidden="false" customHeight="true" outlineLevel="0" collapsed="false">
      <c r="A271" s="11" t="n">
        <f aca="false">A270+1</f>
        <v>266</v>
      </c>
      <c r="B271" s="7" t="s">
        <v>301</v>
      </c>
      <c r="C271" s="17" t="n">
        <v>33.37</v>
      </c>
      <c r="D271" s="15" t="n">
        <v>593.13749023819</v>
      </c>
      <c r="E271" s="15" t="n">
        <v>2481.68725915659</v>
      </c>
      <c r="F271" s="17" t="s">
        <v>31</v>
      </c>
      <c r="G271" s="17" t="n">
        <v>67.097</v>
      </c>
      <c r="H271" s="15" t="s">
        <v>30</v>
      </c>
      <c r="I271" s="17" t="n">
        <v>0</v>
      </c>
      <c r="J271" s="17" t="s">
        <v>30</v>
      </c>
      <c r="K271" s="17" t="n">
        <v>0.096</v>
      </c>
      <c r="L271" s="33" t="n">
        <v>4.96366666666667</v>
      </c>
      <c r="M271" s="33" t="n">
        <v>1.14933333333333</v>
      </c>
      <c r="N271" s="15" t="n">
        <f aca="false">A271</f>
        <v>266</v>
      </c>
      <c r="O271" s="32" t="s">
        <v>31</v>
      </c>
      <c r="P271" s="33" t="n">
        <v>7.16133333333333</v>
      </c>
      <c r="Q271" s="45" t="n">
        <v>0.0766666666666667</v>
      </c>
      <c r="R271" s="33" t="n">
        <v>33.1943333333333</v>
      </c>
      <c r="S271" s="33" t="n">
        <v>4.73</v>
      </c>
      <c r="T271" s="32" t="s">
        <v>31</v>
      </c>
      <c r="U271" s="52" t="s">
        <v>31</v>
      </c>
      <c r="V271" s="33" t="n">
        <v>245.1</v>
      </c>
      <c r="W271" s="33"/>
      <c r="X271" s="33"/>
      <c r="Y271" s="19" t="s">
        <v>31</v>
      </c>
      <c r="Z271" s="19" t="s">
        <v>31</v>
      </c>
      <c r="AA271" s="19" t="s">
        <v>31</v>
      </c>
      <c r="AB271" s="32" t="s">
        <v>31</v>
      </c>
      <c r="AC271" s="52" t="s">
        <v>31</v>
      </c>
    </row>
    <row r="272" s="7" customFormat="true" ht="11.25" hidden="false" customHeight="true" outlineLevel="0" collapsed="false">
      <c r="A272" s="11" t="n">
        <f aca="false">A271+1</f>
        <v>267</v>
      </c>
      <c r="B272" s="7" t="s">
        <v>302</v>
      </c>
      <c r="C272" s="17" t="s">
        <v>30</v>
      </c>
      <c r="D272" s="15" t="n">
        <v>884</v>
      </c>
      <c r="E272" s="15" t="n">
        <v>3698.656</v>
      </c>
      <c r="F272" s="17" t="s">
        <v>30</v>
      </c>
      <c r="G272" s="17" t="n">
        <v>100</v>
      </c>
      <c r="H272" s="15" t="s">
        <v>30</v>
      </c>
      <c r="I272" s="17" t="s">
        <v>30</v>
      </c>
      <c r="J272" s="17" t="s">
        <v>30</v>
      </c>
      <c r="K272" s="17"/>
      <c r="L272" s="15"/>
      <c r="M272" s="15"/>
      <c r="N272" s="15" t="n">
        <f aca="false">A272</f>
        <v>267</v>
      </c>
      <c r="O272" s="18"/>
      <c r="P272" s="15"/>
      <c r="Q272" s="17"/>
      <c r="R272" s="15"/>
      <c r="S272" s="15"/>
      <c r="T272" s="18"/>
      <c r="U272" s="17"/>
      <c r="V272" s="15" t="s">
        <v>30</v>
      </c>
      <c r="W272" s="15"/>
      <c r="X272" s="15"/>
      <c r="Y272" s="18"/>
      <c r="Z272" s="18"/>
      <c r="AA272" s="18"/>
      <c r="AB272" s="18"/>
      <c r="AC272" s="17"/>
    </row>
    <row r="273" s="7" customFormat="true" ht="11.25" hidden="false" customHeight="true" outlineLevel="0" collapsed="false">
      <c r="A273" s="11" t="n">
        <f aca="false">A272+1</f>
        <v>268</v>
      </c>
      <c r="B273" s="7" t="s">
        <v>303</v>
      </c>
      <c r="C273" s="17" t="s">
        <v>30</v>
      </c>
      <c r="D273" s="15" t="n">
        <v>884</v>
      </c>
      <c r="E273" s="15" t="n">
        <v>3698.656</v>
      </c>
      <c r="F273" s="17" t="s">
        <v>30</v>
      </c>
      <c r="G273" s="17" t="n">
        <v>100</v>
      </c>
      <c r="H273" s="15" t="s">
        <v>30</v>
      </c>
      <c r="I273" s="17" t="s">
        <v>30</v>
      </c>
      <c r="J273" s="17" t="s">
        <v>30</v>
      </c>
      <c r="K273" s="17"/>
      <c r="L273" s="15"/>
      <c r="M273" s="15"/>
      <c r="N273" s="15" t="n">
        <f aca="false">A273</f>
        <v>268</v>
      </c>
      <c r="O273" s="18"/>
      <c r="P273" s="15"/>
      <c r="Q273" s="17"/>
      <c r="R273" s="15"/>
      <c r="S273" s="15"/>
      <c r="T273" s="18"/>
      <c r="U273" s="17"/>
      <c r="V273" s="15" t="s">
        <v>30</v>
      </c>
      <c r="W273" s="15"/>
      <c r="X273" s="15"/>
      <c r="Y273" s="18"/>
      <c r="Z273" s="18"/>
      <c r="AA273" s="18"/>
      <c r="AB273" s="18"/>
      <c r="AC273" s="17"/>
    </row>
    <row r="274" s="7" customFormat="true" ht="11.25" hidden="false" customHeight="true" outlineLevel="0" collapsed="false">
      <c r="A274" s="11" t="n">
        <f aca="false">A273+1</f>
        <v>269</v>
      </c>
      <c r="B274" s="7" t="s">
        <v>304</v>
      </c>
      <c r="C274" s="17" t="s">
        <v>30</v>
      </c>
      <c r="D274" s="15" t="n">
        <v>884</v>
      </c>
      <c r="E274" s="15" t="n">
        <v>3698.656</v>
      </c>
      <c r="F274" s="17" t="s">
        <v>30</v>
      </c>
      <c r="G274" s="17" t="n">
        <v>100</v>
      </c>
      <c r="H274" s="15" t="s">
        <v>30</v>
      </c>
      <c r="I274" s="17" t="s">
        <v>30</v>
      </c>
      <c r="J274" s="17" t="s">
        <v>30</v>
      </c>
      <c r="K274" s="17"/>
      <c r="L274" s="15"/>
      <c r="M274" s="15"/>
      <c r="N274" s="15" t="n">
        <f aca="false">A274</f>
        <v>269</v>
      </c>
      <c r="O274" s="18"/>
      <c r="P274" s="15"/>
      <c r="Q274" s="17"/>
      <c r="R274" s="15"/>
      <c r="S274" s="15"/>
      <c r="T274" s="18"/>
      <c r="U274" s="17"/>
      <c r="V274" s="15" t="s">
        <v>30</v>
      </c>
      <c r="W274" s="15"/>
      <c r="X274" s="15"/>
      <c r="Y274" s="18"/>
      <c r="Z274" s="18"/>
      <c r="AA274" s="18"/>
      <c r="AB274" s="18"/>
      <c r="AC274" s="17"/>
    </row>
    <row r="275" s="7" customFormat="true" ht="11.25" hidden="false" customHeight="true" outlineLevel="0" collapsed="false">
      <c r="A275" s="11" t="n">
        <f aca="false">A274+1</f>
        <v>270</v>
      </c>
      <c r="B275" s="7" t="s">
        <v>305</v>
      </c>
      <c r="C275" s="17" t="s">
        <v>30</v>
      </c>
      <c r="D275" s="15" t="n">
        <v>884</v>
      </c>
      <c r="E275" s="15" t="n">
        <v>3698.656</v>
      </c>
      <c r="F275" s="17" t="s">
        <v>30</v>
      </c>
      <c r="G275" s="17" t="n">
        <v>100</v>
      </c>
      <c r="H275" s="15" t="s">
        <v>30</v>
      </c>
      <c r="I275" s="17" t="s">
        <v>30</v>
      </c>
      <c r="J275" s="17" t="s">
        <v>30</v>
      </c>
      <c r="K275" s="17"/>
      <c r="L275" s="15"/>
      <c r="M275" s="15"/>
      <c r="N275" s="15" t="n">
        <f aca="false">A275</f>
        <v>270</v>
      </c>
      <c r="O275" s="18"/>
      <c r="P275" s="15"/>
      <c r="Q275" s="17"/>
      <c r="R275" s="15"/>
      <c r="S275" s="15"/>
      <c r="T275" s="18"/>
      <c r="U275" s="17"/>
      <c r="V275" s="15" t="s">
        <v>30</v>
      </c>
      <c r="W275" s="15"/>
      <c r="X275" s="15"/>
      <c r="Y275" s="18"/>
      <c r="Z275" s="18"/>
      <c r="AA275" s="18"/>
      <c r="AB275" s="18"/>
      <c r="AC275" s="17"/>
    </row>
    <row r="276" s="7" customFormat="true" ht="11.25" hidden="false" customHeight="true" outlineLevel="0" collapsed="false">
      <c r="A276" s="11" t="n">
        <f aca="false">A275+1</f>
        <v>271</v>
      </c>
      <c r="B276" s="7" t="s">
        <v>306</v>
      </c>
      <c r="C276" s="17" t="s">
        <v>30</v>
      </c>
      <c r="D276" s="15" t="n">
        <v>884</v>
      </c>
      <c r="E276" s="15" t="n">
        <v>3698.656</v>
      </c>
      <c r="F276" s="17" t="s">
        <v>30</v>
      </c>
      <c r="G276" s="17" t="n">
        <v>100</v>
      </c>
      <c r="H276" s="15" t="s">
        <v>30</v>
      </c>
      <c r="I276" s="17" t="s">
        <v>30</v>
      </c>
      <c r="J276" s="17" t="s">
        <v>30</v>
      </c>
      <c r="K276" s="17"/>
      <c r="L276" s="15"/>
      <c r="M276" s="15"/>
      <c r="N276" s="15" t="n">
        <f aca="false">A276</f>
        <v>271</v>
      </c>
      <c r="O276" s="18"/>
      <c r="P276" s="15"/>
      <c r="Q276" s="17"/>
      <c r="R276" s="15"/>
      <c r="S276" s="15"/>
      <c r="T276" s="18"/>
      <c r="U276" s="17"/>
      <c r="V276" s="15" t="s">
        <v>30</v>
      </c>
      <c r="W276" s="15"/>
      <c r="X276" s="15"/>
      <c r="Y276" s="18"/>
      <c r="Z276" s="18"/>
      <c r="AA276" s="18"/>
      <c r="AB276" s="18"/>
      <c r="AC276" s="17"/>
    </row>
    <row r="277" s="7" customFormat="true" ht="11.25" hidden="false" customHeight="true" outlineLevel="0" collapsed="false">
      <c r="A277" s="11" t="n">
        <f aca="false">A276+1</f>
        <v>272</v>
      </c>
      <c r="B277" s="7" t="s">
        <v>307</v>
      </c>
      <c r="C277" s="17" t="s">
        <v>30</v>
      </c>
      <c r="D277" s="15" t="n">
        <v>884</v>
      </c>
      <c r="E277" s="15" t="n">
        <v>3698.65606384277</v>
      </c>
      <c r="F277" s="17" t="s">
        <v>30</v>
      </c>
      <c r="G277" s="17" t="n">
        <v>100</v>
      </c>
      <c r="H277" s="15" t="s">
        <v>30</v>
      </c>
      <c r="I277" s="17" t="s">
        <v>30</v>
      </c>
      <c r="J277" s="17" t="s">
        <v>30</v>
      </c>
      <c r="K277" s="17"/>
      <c r="L277" s="15"/>
      <c r="M277" s="15"/>
      <c r="N277" s="15" t="n">
        <f aca="false">A277</f>
        <v>272</v>
      </c>
      <c r="O277" s="18"/>
      <c r="P277" s="15"/>
      <c r="Q277" s="17"/>
      <c r="R277" s="15"/>
      <c r="S277" s="15"/>
      <c r="T277" s="18"/>
      <c r="U277" s="17"/>
      <c r="V277" s="15" t="s">
        <v>30</v>
      </c>
      <c r="W277" s="15"/>
      <c r="X277" s="15"/>
      <c r="Y277" s="18"/>
      <c r="Z277" s="18"/>
      <c r="AA277" s="18"/>
      <c r="AB277" s="18"/>
      <c r="AC277" s="17"/>
    </row>
    <row r="278" customFormat="false" ht="11.25" hidden="false" customHeight="true" outlineLevel="0" collapsed="false">
      <c r="A278" s="14" t="s">
        <v>308</v>
      </c>
      <c r="B278" s="14"/>
      <c r="I278" s="17"/>
      <c r="N278" s="15"/>
    </row>
    <row r="279" s="42" customFormat="true" ht="11.25" hidden="false" customHeight="true" outlineLevel="0" collapsed="false">
      <c r="A279" s="47" t="n">
        <f aca="false">A277+1</f>
        <v>273</v>
      </c>
      <c r="B279" s="42" t="s">
        <v>309</v>
      </c>
      <c r="C279" s="46" t="n">
        <v>74.3223333333333</v>
      </c>
      <c r="D279" s="37" t="n">
        <v>111.615503451188</v>
      </c>
      <c r="E279" s="37" t="n">
        <v>466.999266439772</v>
      </c>
      <c r="F279" s="36" t="n">
        <v>23.525</v>
      </c>
      <c r="G279" s="46" t="n">
        <v>1.23766666666667</v>
      </c>
      <c r="H279" s="47" t="n">
        <v>102.798666666667</v>
      </c>
      <c r="I279" s="36" t="n">
        <v>0</v>
      </c>
      <c r="J279" s="46" t="s">
        <v>30</v>
      </c>
      <c r="K279" s="46" t="n">
        <v>1.64833333333333</v>
      </c>
      <c r="L279" s="47" t="n">
        <v>22.607</v>
      </c>
      <c r="M279" s="47" t="n">
        <v>20.2456666666667</v>
      </c>
      <c r="N279" s="15" t="n">
        <f aca="false">A279</f>
        <v>273</v>
      </c>
      <c r="O279" s="50" t="s">
        <v>31</v>
      </c>
      <c r="P279" s="47" t="n">
        <v>337.857333333333</v>
      </c>
      <c r="Q279" s="46" t="n">
        <v>0.526</v>
      </c>
      <c r="R279" s="47" t="n">
        <v>334.391333333333</v>
      </c>
      <c r="S279" s="47" t="n">
        <v>155.636</v>
      </c>
      <c r="T279" s="48" t="n">
        <v>0.034</v>
      </c>
      <c r="U279" s="46" t="n">
        <v>0.513333333333333</v>
      </c>
      <c r="V279" s="59" t="s">
        <v>31</v>
      </c>
      <c r="W279" s="59" t="s">
        <v>31</v>
      </c>
      <c r="X279" s="59" t="s">
        <v>31</v>
      </c>
      <c r="Y279" s="50" t="s">
        <v>31</v>
      </c>
      <c r="Z279" s="50" t="s">
        <v>31</v>
      </c>
      <c r="AA279" s="50" t="s">
        <v>31</v>
      </c>
      <c r="AB279" s="48" t="n">
        <v>0.436666666666667</v>
      </c>
      <c r="AC279" s="46"/>
    </row>
    <row r="280" s="42" customFormat="true" ht="11.25" hidden="false" customHeight="true" outlineLevel="0" collapsed="false">
      <c r="A280" s="47" t="n">
        <f aca="false">A279+1</f>
        <v>274</v>
      </c>
      <c r="B280" s="42" t="s">
        <v>310</v>
      </c>
      <c r="C280" s="46" t="n">
        <v>79.7336666666667</v>
      </c>
      <c r="D280" s="37" t="n">
        <v>91.1035483955542</v>
      </c>
      <c r="E280" s="37" t="n">
        <v>381.177246486999</v>
      </c>
      <c r="F280" s="36" t="n">
        <v>19.3458333333333</v>
      </c>
      <c r="G280" s="46" t="n">
        <v>0.942</v>
      </c>
      <c r="H280" s="47" t="n">
        <v>86.8603333333333</v>
      </c>
      <c r="I280" s="36" t="n">
        <v>0</v>
      </c>
      <c r="J280" s="46" t="s">
        <v>30</v>
      </c>
      <c r="K280" s="46" t="n">
        <v>0.889333333333333</v>
      </c>
      <c r="L280" s="47" t="n">
        <v>16.7333333333333</v>
      </c>
      <c r="M280" s="47" t="n">
        <v>15.7423333333333</v>
      </c>
      <c r="N280" s="15" t="n">
        <f aca="false">A280</f>
        <v>274</v>
      </c>
      <c r="O280" s="50" t="s">
        <v>31</v>
      </c>
      <c r="P280" s="47" t="n">
        <v>350.697333333333</v>
      </c>
      <c r="Q280" s="46" t="n">
        <v>0.327333333333333</v>
      </c>
      <c r="R280" s="47" t="n">
        <v>189.337666666667</v>
      </c>
      <c r="S280" s="47" t="n">
        <v>145.670333333333</v>
      </c>
      <c r="T280" s="48" t="n">
        <v>0.0273333333333333</v>
      </c>
      <c r="U280" s="46" t="n">
        <v>0.435</v>
      </c>
      <c r="V280" s="59" t="s">
        <v>31</v>
      </c>
      <c r="W280" s="59" t="s">
        <v>31</v>
      </c>
      <c r="X280" s="59" t="s">
        <v>31</v>
      </c>
      <c r="Y280" s="50" t="s">
        <v>31</v>
      </c>
      <c r="Z280" s="50" t="s">
        <v>31</v>
      </c>
      <c r="AA280" s="50" t="s">
        <v>31</v>
      </c>
      <c r="AB280" s="50" t="s">
        <v>31</v>
      </c>
      <c r="AC280" s="46"/>
    </row>
    <row r="281" s="7" customFormat="true" ht="11.25" hidden="false" customHeight="true" outlineLevel="0" collapsed="false">
      <c r="A281" s="11" t="n">
        <f aca="false">A280+1</f>
        <v>275</v>
      </c>
      <c r="B281" s="7" t="s">
        <v>311</v>
      </c>
      <c r="C281" s="17" t="n">
        <v>86.4166666666667</v>
      </c>
      <c r="D281" s="15" t="n">
        <v>59.1130332485835</v>
      </c>
      <c r="E281" s="15" t="n">
        <v>247.328931112073</v>
      </c>
      <c r="F281" s="17" t="n">
        <v>13.0833333333333</v>
      </c>
      <c r="G281" s="22" t="n">
        <v>0.36</v>
      </c>
      <c r="H281" s="33" t="n">
        <v>31.4066666666667</v>
      </c>
      <c r="I281" s="17" t="n">
        <v>0</v>
      </c>
      <c r="J281" s="17" t="s">
        <v>30</v>
      </c>
      <c r="K281" s="17" t="n">
        <v>0.63</v>
      </c>
      <c r="L281" s="15" t="n">
        <v>10.1746666666667</v>
      </c>
      <c r="M281" s="15" t="n">
        <v>14.4973333333333</v>
      </c>
      <c r="N281" s="15" t="n">
        <f aca="false">A281</f>
        <v>275</v>
      </c>
      <c r="O281" s="65" t="n">
        <v>0.00533333333333333</v>
      </c>
      <c r="P281" s="15" t="n">
        <v>90.54</v>
      </c>
      <c r="Q281" s="17" t="n">
        <v>0.106</v>
      </c>
      <c r="R281" s="15" t="n">
        <v>78.515</v>
      </c>
      <c r="S281" s="15" t="n">
        <v>148.351333333333</v>
      </c>
      <c r="T281" s="18" t="n">
        <v>0.135333333333333</v>
      </c>
      <c r="U281" s="17" t="n">
        <v>0.390666666666667</v>
      </c>
      <c r="V281" s="59" t="s">
        <v>31</v>
      </c>
      <c r="W281" s="59" t="s">
        <v>31</v>
      </c>
      <c r="X281" s="59" t="s">
        <v>31</v>
      </c>
      <c r="Y281" s="18" t="n">
        <v>0.0366666666666667</v>
      </c>
      <c r="Z281" s="18" t="s">
        <v>31</v>
      </c>
      <c r="AA281" s="18" t="s">
        <v>31</v>
      </c>
      <c r="AB281" s="18" t="n">
        <v>4.6</v>
      </c>
      <c r="AC281" s="17"/>
    </row>
    <row r="282" s="42" customFormat="true" ht="11.25" hidden="false" customHeight="true" outlineLevel="0" collapsed="false">
      <c r="A282" s="11" t="n">
        <f aca="false">A281+1</f>
        <v>276</v>
      </c>
      <c r="B282" s="42" t="s">
        <v>312</v>
      </c>
      <c r="C282" s="46" t="n">
        <v>70.957</v>
      </c>
      <c r="D282" s="37" t="n">
        <v>129.643525902867</v>
      </c>
      <c r="E282" s="37" t="n">
        <v>542.428512377597</v>
      </c>
      <c r="F282" s="36" t="n">
        <v>27.6104166666667</v>
      </c>
      <c r="G282" s="46" t="n">
        <v>1.30233333333333</v>
      </c>
      <c r="H282" s="47" t="n">
        <v>135.853</v>
      </c>
      <c r="I282" s="36" t="n">
        <v>0</v>
      </c>
      <c r="J282" s="46" t="s">
        <v>30</v>
      </c>
      <c r="K282" s="46" t="n">
        <v>1.59</v>
      </c>
      <c r="L282" s="47" t="n">
        <v>20.1736666666667</v>
      </c>
      <c r="M282" s="47" t="n">
        <v>22.1116666666667</v>
      </c>
      <c r="N282" s="15" t="n">
        <f aca="false">A282</f>
        <v>276</v>
      </c>
      <c r="O282" s="50" t="s">
        <v>31</v>
      </c>
      <c r="P282" s="47" t="n">
        <v>581.134333333333</v>
      </c>
      <c r="Q282" s="46" t="n">
        <v>0.329</v>
      </c>
      <c r="R282" s="47" t="n">
        <v>305.093666666667</v>
      </c>
      <c r="S282" s="47" t="n">
        <v>278.639</v>
      </c>
      <c r="T282" s="50" t="s">
        <v>31</v>
      </c>
      <c r="U282" s="46" t="n">
        <v>0.438333333333333</v>
      </c>
      <c r="V282" s="47" t="n">
        <v>5.68666666666667</v>
      </c>
      <c r="W282" s="47" t="n">
        <v>5.68666666666667</v>
      </c>
      <c r="X282" s="47" t="n">
        <v>5.68666666666667</v>
      </c>
      <c r="Y282" s="48" t="n">
        <v>0.03</v>
      </c>
      <c r="Z282" s="50" t="s">
        <v>31</v>
      </c>
      <c r="AA282" s="50" t="s">
        <v>31</v>
      </c>
      <c r="AB282" s="48" t="n">
        <v>0.436666666666667</v>
      </c>
      <c r="AC282" s="46"/>
    </row>
    <row r="283" s="7" customFormat="true" ht="11.25" hidden="false" customHeight="true" outlineLevel="0" collapsed="false">
      <c r="A283" s="11" t="n">
        <f aca="false">A282+1</f>
        <v>277</v>
      </c>
      <c r="B283" s="7" t="s">
        <v>313</v>
      </c>
      <c r="C283" s="17" t="n">
        <v>64.5</v>
      </c>
      <c r="D283" s="15" t="n">
        <v>165.910560578903</v>
      </c>
      <c r="E283" s="15" t="n">
        <v>694.169785462128</v>
      </c>
      <c r="F283" s="17" t="n">
        <v>26.1875</v>
      </c>
      <c r="G283" s="22" t="n">
        <v>5.99666666666667</v>
      </c>
      <c r="H283" s="15" t="n">
        <v>52.9386666666667</v>
      </c>
      <c r="I283" s="17" t="n">
        <v>0</v>
      </c>
      <c r="J283" s="17" t="s">
        <v>30</v>
      </c>
      <c r="K283" s="17" t="n">
        <v>1.53</v>
      </c>
      <c r="L283" s="15" t="n">
        <v>6.516</v>
      </c>
      <c r="M283" s="15" t="n">
        <v>29.4815</v>
      </c>
      <c r="N283" s="15" t="n">
        <f aca="false">A283</f>
        <v>277</v>
      </c>
      <c r="O283" s="18" t="s">
        <v>31</v>
      </c>
      <c r="P283" s="15" t="n">
        <v>211.008</v>
      </c>
      <c r="Q283" s="17" t="n">
        <v>1.22975</v>
      </c>
      <c r="R283" s="15" t="n">
        <v>362.1465</v>
      </c>
      <c r="S283" s="15" t="n">
        <v>279.8645</v>
      </c>
      <c r="T283" s="18" t="n">
        <v>0.03775</v>
      </c>
      <c r="U283" s="17" t="n">
        <v>0.58825</v>
      </c>
      <c r="V283" s="15" t="s">
        <v>31</v>
      </c>
      <c r="W283" s="15" t="s">
        <v>31</v>
      </c>
      <c r="X283" s="15" t="s">
        <v>31</v>
      </c>
      <c r="Y283" s="18" t="n">
        <v>0.153333333333333</v>
      </c>
      <c r="Z283" s="18" t="n">
        <v>0.03</v>
      </c>
      <c r="AA283" s="18" t="s">
        <v>31</v>
      </c>
      <c r="AB283" s="18" t="n">
        <v>3.16666666666667</v>
      </c>
      <c r="AC283" s="17"/>
    </row>
    <row r="284" s="7" customFormat="true" ht="11.25" hidden="false" customHeight="true" outlineLevel="0" collapsed="false">
      <c r="A284" s="11" t="n">
        <f aca="false">A283+1</f>
        <v>278</v>
      </c>
      <c r="B284" s="7" t="s">
        <v>314</v>
      </c>
      <c r="C284" s="27" t="n">
        <v>73.0533333333333</v>
      </c>
      <c r="D284" s="21" t="n">
        <v>117.501</v>
      </c>
      <c r="E284" s="24" t="n">
        <v>491.624184</v>
      </c>
      <c r="F284" s="23" t="n">
        <v>25.68</v>
      </c>
      <c r="G284" s="74" t="n">
        <v>0.87</v>
      </c>
      <c r="H284" s="21" t="n">
        <v>47.8</v>
      </c>
      <c r="I284" s="17" t="n">
        <v>0</v>
      </c>
      <c r="J284" s="17" t="s">
        <v>30</v>
      </c>
      <c r="K284" s="74" t="n">
        <v>1.30666666666667</v>
      </c>
      <c r="L284" s="21" t="n">
        <v>6.69</v>
      </c>
      <c r="M284" s="21" t="n">
        <v>32.2266666666667</v>
      </c>
      <c r="N284" s="15" t="n">
        <f aca="false">A284</f>
        <v>278</v>
      </c>
      <c r="O284" s="57" t="s">
        <v>31</v>
      </c>
      <c r="P284" s="21" t="n">
        <v>253.856666666667</v>
      </c>
      <c r="Q284" s="27" t="n">
        <v>1.27333333333333</v>
      </c>
      <c r="R284" s="21" t="n">
        <v>30.3033333333333</v>
      </c>
      <c r="S284" s="44" t="n">
        <v>307.763333333333</v>
      </c>
      <c r="T284" s="57" t="n">
        <v>0.0866666666666667</v>
      </c>
      <c r="U284" s="74" t="n">
        <v>0.4</v>
      </c>
      <c r="V284" s="44" t="n">
        <v>20.3033333333333</v>
      </c>
      <c r="W284" s="44" t="n">
        <v>20.3033333333333</v>
      </c>
      <c r="X284" s="44" t="n">
        <v>20</v>
      </c>
      <c r="Y284" s="57" t="s">
        <v>31</v>
      </c>
      <c r="Z284" s="57" t="n">
        <v>0.04</v>
      </c>
      <c r="AA284" s="57" t="s">
        <v>31</v>
      </c>
      <c r="AB284" s="57" t="n">
        <v>5.94</v>
      </c>
      <c r="AC284" s="27"/>
    </row>
    <row r="285" s="7" customFormat="true" ht="11.25" hidden="false" customHeight="true" outlineLevel="0" collapsed="false">
      <c r="A285" s="11" t="n">
        <f aca="false">A284+1</f>
        <v>279</v>
      </c>
      <c r="B285" s="7" t="s">
        <v>315</v>
      </c>
      <c r="C285" s="27" t="n">
        <v>47.8866666666667</v>
      </c>
      <c r="D285" s="21" t="n">
        <v>135.892966666667</v>
      </c>
      <c r="E285" s="24" t="n">
        <v>568.576172533333</v>
      </c>
      <c r="F285" s="23" t="n">
        <v>29.0366666666667</v>
      </c>
      <c r="G285" s="74" t="n">
        <v>1.32</v>
      </c>
      <c r="H285" s="21" t="n">
        <v>138.88</v>
      </c>
      <c r="I285" s="17" t="n">
        <v>0</v>
      </c>
      <c r="J285" s="17" t="s">
        <v>30</v>
      </c>
      <c r="K285" s="74" t="n">
        <v>22.5</v>
      </c>
      <c r="L285" s="21" t="n">
        <v>156.966666666667</v>
      </c>
      <c r="M285" s="21" t="n">
        <v>49.4733333333333</v>
      </c>
      <c r="N285" s="15" t="n">
        <f aca="false">A285</f>
        <v>279</v>
      </c>
      <c r="O285" s="65" t="n">
        <v>0.0253333333333333</v>
      </c>
      <c r="P285" s="21" t="n">
        <v>186.206666666667</v>
      </c>
      <c r="Q285" s="27" t="n">
        <v>0.853333333333333</v>
      </c>
      <c r="R285" s="21" t="n">
        <v>13585.0566666667</v>
      </c>
      <c r="S285" s="44" t="n">
        <v>433.896666666667</v>
      </c>
      <c r="T285" s="57" t="n">
        <v>0.0933333333333333</v>
      </c>
      <c r="U285" s="74" t="n">
        <v>0.67</v>
      </c>
      <c r="V285" s="44" t="s">
        <v>31</v>
      </c>
      <c r="W285" s="44" t="s">
        <v>31</v>
      </c>
      <c r="X285" s="44" t="s">
        <v>31</v>
      </c>
      <c r="Y285" s="57" t="s">
        <v>31</v>
      </c>
      <c r="Z285" s="57" t="n">
        <v>0.21</v>
      </c>
      <c r="AA285" s="57" t="s">
        <v>31</v>
      </c>
      <c r="AB285" s="57" t="s">
        <v>115</v>
      </c>
      <c r="AC285" s="27"/>
    </row>
    <row r="286" s="7" customFormat="true" ht="11.25" hidden="false" customHeight="true" outlineLevel="0" collapsed="false">
      <c r="A286" s="11" t="n">
        <f aca="false">A285+1</f>
        <v>280</v>
      </c>
      <c r="B286" s="7" t="s">
        <v>316</v>
      </c>
      <c r="C286" s="17" t="n">
        <v>65.909</v>
      </c>
      <c r="D286" s="15" t="n">
        <v>139.66070105354</v>
      </c>
      <c r="E286" s="15" t="n">
        <v>584.340373208011</v>
      </c>
      <c r="F286" s="17" t="n">
        <v>23.9791666666667</v>
      </c>
      <c r="G286" s="22" t="n">
        <v>3.60666666666667</v>
      </c>
      <c r="H286" s="15" t="n">
        <v>111.968333333333</v>
      </c>
      <c r="I286" s="17" t="n">
        <v>1.22416666666668</v>
      </c>
      <c r="J286" s="17" t="s">
        <v>115</v>
      </c>
      <c r="K286" s="17" t="n">
        <v>5.281</v>
      </c>
      <c r="L286" s="15" t="n">
        <v>59.1236666666667</v>
      </c>
      <c r="M286" s="15" t="n">
        <v>15.0565</v>
      </c>
      <c r="N286" s="15" t="n">
        <f aca="false">A286</f>
        <v>280</v>
      </c>
      <c r="O286" s="18" t="s">
        <v>31</v>
      </c>
      <c r="P286" s="15" t="n">
        <v>51.3423333333333</v>
      </c>
      <c r="Q286" s="17" t="n">
        <v>0.152666666666667</v>
      </c>
      <c r="R286" s="15" t="n">
        <v>1256.27666666667</v>
      </c>
      <c r="S286" s="15" t="n">
        <v>50.2246666666667</v>
      </c>
      <c r="T286" s="18" t="n">
        <v>0.0433333333333333</v>
      </c>
      <c r="U286" s="17" t="n">
        <v>0.556</v>
      </c>
      <c r="V286" s="15" t="s">
        <v>31</v>
      </c>
      <c r="W286" s="15" t="s">
        <v>31</v>
      </c>
      <c r="X286" s="15" t="s">
        <v>31</v>
      </c>
      <c r="Y286" s="18" t="n">
        <v>0.0333333333333333</v>
      </c>
      <c r="Z286" s="18" t="n">
        <v>0.05</v>
      </c>
      <c r="AA286" s="19" t="s">
        <v>31</v>
      </c>
      <c r="AB286" s="18" t="n">
        <v>5.16666666666667</v>
      </c>
      <c r="AC286" s="17" t="s">
        <v>31</v>
      </c>
    </row>
    <row r="287" s="42" customFormat="true" ht="11.25" hidden="false" customHeight="true" outlineLevel="0" collapsed="false">
      <c r="A287" s="47" t="n">
        <f aca="false">A286+1</f>
        <v>281</v>
      </c>
      <c r="B287" s="42" t="s">
        <v>317</v>
      </c>
      <c r="C287" s="46" t="n">
        <v>60.6233333333333</v>
      </c>
      <c r="D287" s="37" t="n">
        <v>208.332743725975</v>
      </c>
      <c r="E287" s="37" t="n">
        <v>871.664199749481</v>
      </c>
      <c r="F287" s="36" t="n">
        <v>24.9520833333333</v>
      </c>
      <c r="G287" s="46" t="n">
        <v>9.95433333333333</v>
      </c>
      <c r="H287" s="47" t="n">
        <v>74.9073333333333</v>
      </c>
      <c r="I287" s="36" t="n">
        <v>3.10058333333333</v>
      </c>
      <c r="J287" s="46" t="n">
        <v>0.536666666666667</v>
      </c>
      <c r="K287" s="46" t="n">
        <v>1.36966666666667</v>
      </c>
      <c r="L287" s="47" t="n">
        <v>30.442</v>
      </c>
      <c r="M287" s="47" t="n">
        <v>25.507</v>
      </c>
      <c r="N287" s="15" t="n">
        <f aca="false">A287</f>
        <v>281</v>
      </c>
      <c r="O287" s="48" t="n">
        <v>0.0623333333333333</v>
      </c>
      <c r="P287" s="47" t="n">
        <v>461.569333333333</v>
      </c>
      <c r="Q287" s="46" t="n">
        <v>0.998333333333333</v>
      </c>
      <c r="R287" s="47" t="n">
        <v>160.031666666667</v>
      </c>
      <c r="S287" s="47" t="n">
        <v>419.890333333333</v>
      </c>
      <c r="T287" s="50" t="s">
        <v>31</v>
      </c>
      <c r="U287" s="46" t="n">
        <v>0.554</v>
      </c>
      <c r="V287" s="47" t="n">
        <v>17.3766666666667</v>
      </c>
      <c r="W287" s="47" t="n">
        <v>17.3766666666667</v>
      </c>
      <c r="X287" s="47" t="n">
        <v>17.3766666666667</v>
      </c>
      <c r="Y287" s="50" t="s">
        <v>31</v>
      </c>
      <c r="Z287" s="50" t="s">
        <v>31</v>
      </c>
      <c r="AA287" s="50" t="s">
        <v>31</v>
      </c>
      <c r="AB287" s="48" t="n">
        <v>0.77</v>
      </c>
      <c r="AC287" s="46"/>
    </row>
    <row r="288" s="7" customFormat="true" ht="11.25" hidden="false" customHeight="true" outlineLevel="0" collapsed="false">
      <c r="A288" s="11" t="n">
        <f aca="false">A287+1</f>
        <v>282</v>
      </c>
      <c r="B288" s="7" t="s">
        <v>318</v>
      </c>
      <c r="C288" s="17" t="n">
        <v>75.9283333333333</v>
      </c>
      <c r="D288" s="15" t="n">
        <v>116.014480687658</v>
      </c>
      <c r="E288" s="15" t="n">
        <v>485.404587197161</v>
      </c>
      <c r="F288" s="17" t="n">
        <v>25.5895833333333</v>
      </c>
      <c r="G288" s="22" t="n">
        <v>0.748</v>
      </c>
      <c r="H288" s="15" t="n">
        <v>83.25</v>
      </c>
      <c r="I288" s="17" t="n">
        <v>0</v>
      </c>
      <c r="J288" s="17" t="s">
        <v>30</v>
      </c>
      <c r="K288" s="17" t="n">
        <v>1.18</v>
      </c>
      <c r="L288" s="15" t="n">
        <v>10.3246666666667</v>
      </c>
      <c r="M288" s="15" t="n">
        <v>21.1226666666667</v>
      </c>
      <c r="N288" s="15" t="n">
        <f aca="false">A288</f>
        <v>282</v>
      </c>
      <c r="O288" s="18" t="s">
        <v>31</v>
      </c>
      <c r="P288" s="15" t="n">
        <v>203.712</v>
      </c>
      <c r="Q288" s="17" t="n">
        <v>0.317</v>
      </c>
      <c r="R288" s="15" t="n">
        <v>114.905333333333</v>
      </c>
      <c r="S288" s="15" t="n">
        <v>248.64</v>
      </c>
      <c r="T288" s="18" t="n">
        <v>0.0303333333333333</v>
      </c>
      <c r="U288" s="17" t="n">
        <v>0.605666666666667</v>
      </c>
      <c r="V288" s="15" t="n">
        <v>11.6233333333333</v>
      </c>
      <c r="W288" s="15" t="n">
        <v>11.6233333333333</v>
      </c>
      <c r="X288" s="15" t="n">
        <v>12</v>
      </c>
      <c r="Y288" s="18" t="s">
        <v>31</v>
      </c>
      <c r="Z288" s="18" t="n">
        <v>0.04</v>
      </c>
      <c r="AA288" s="18" t="s">
        <v>31</v>
      </c>
      <c r="AB288" s="18" t="n">
        <v>9.76666666666667</v>
      </c>
      <c r="AC288" s="17"/>
    </row>
    <row r="289" s="7" customFormat="true" ht="11.25" hidden="false" customHeight="true" outlineLevel="0" collapsed="false">
      <c r="A289" s="11" t="n">
        <f aca="false">A288+1</f>
        <v>283</v>
      </c>
      <c r="B289" s="7" t="s">
        <v>319</v>
      </c>
      <c r="C289" s="17" t="n">
        <v>81.3766666666667</v>
      </c>
      <c r="D289" s="15" t="n">
        <v>83.3330250195662</v>
      </c>
      <c r="E289" s="15" t="n">
        <v>348.665376681865</v>
      </c>
      <c r="F289" s="17" t="n">
        <v>17.8541666666667</v>
      </c>
      <c r="G289" s="22" t="n">
        <v>0.786666666666667</v>
      </c>
      <c r="H289" s="33" t="n">
        <v>36.1286666666667</v>
      </c>
      <c r="I289" s="17" t="n">
        <v>0</v>
      </c>
      <c r="J289" s="17" t="s">
        <v>30</v>
      </c>
      <c r="K289" s="17" t="n">
        <v>1.24333333333333</v>
      </c>
      <c r="L289" s="15" t="n">
        <v>8.70366666666667</v>
      </c>
      <c r="M289" s="15" t="n">
        <v>19.299</v>
      </c>
      <c r="N289" s="15" t="n">
        <f aca="false">A289</f>
        <v>283</v>
      </c>
      <c r="O289" s="65" t="n">
        <v>0.0353333333333333</v>
      </c>
      <c r="P289" s="15" t="n">
        <v>181.453666666667</v>
      </c>
      <c r="Q289" s="17" t="n">
        <v>0.204</v>
      </c>
      <c r="R289" s="15" t="n">
        <v>176.023666666667</v>
      </c>
      <c r="S289" s="15" t="n">
        <v>299.024</v>
      </c>
      <c r="T289" s="18" t="n">
        <v>0.128</v>
      </c>
      <c r="U289" s="17" t="n">
        <v>0.316666666666667</v>
      </c>
      <c r="V289" s="15" t="n">
        <v>5.996666667</v>
      </c>
      <c r="W289" s="15" t="n">
        <v>5.996666667</v>
      </c>
      <c r="X289" s="15" t="n">
        <v>5.996666667</v>
      </c>
      <c r="Y289" s="18" t="n">
        <v>0.0366666666666667</v>
      </c>
      <c r="Z289" s="18" t="s">
        <v>31</v>
      </c>
      <c r="AA289" s="18" t="s">
        <v>31</v>
      </c>
      <c r="AB289" s="18" t="n">
        <v>1.31</v>
      </c>
      <c r="AC289" s="17"/>
    </row>
    <row r="290" s="7" customFormat="true" ht="11.25" hidden="false" customHeight="true" outlineLevel="0" collapsed="false">
      <c r="A290" s="11" t="n">
        <f aca="false">A289+1</f>
        <v>284</v>
      </c>
      <c r="B290" s="7" t="s">
        <v>320</v>
      </c>
      <c r="C290" s="17" t="n">
        <v>78.707</v>
      </c>
      <c r="D290" s="15" t="n">
        <v>90.0136800963084</v>
      </c>
      <c r="E290" s="15" t="n">
        <v>376.617237522954</v>
      </c>
      <c r="F290" s="17" t="n">
        <v>18.9666666666667</v>
      </c>
      <c r="G290" s="22" t="n">
        <v>1.00066666666667</v>
      </c>
      <c r="H290" s="15" t="n">
        <v>240.854666666667</v>
      </c>
      <c r="I290" s="17" t="n">
        <v>0</v>
      </c>
      <c r="J290" s="17" t="s">
        <v>30</v>
      </c>
      <c r="K290" s="17" t="n">
        <v>1.73433333333333</v>
      </c>
      <c r="L290" s="15" t="n">
        <v>89.744</v>
      </c>
      <c r="M290" s="75" t="n">
        <v>18.9115833333333</v>
      </c>
      <c r="N290" s="15" t="n">
        <f aca="false">A290</f>
        <v>284</v>
      </c>
      <c r="O290" s="18" t="n">
        <v>0.058</v>
      </c>
      <c r="P290" s="15" t="n">
        <v>265.853333333333</v>
      </c>
      <c r="Q290" s="17" t="n">
        <v>1.278</v>
      </c>
      <c r="R290" s="15" t="n">
        <v>366.552</v>
      </c>
      <c r="S290" s="15" t="n">
        <v>101.735</v>
      </c>
      <c r="T290" s="18" t="n">
        <v>0.169333333333333</v>
      </c>
      <c r="U290" s="17" t="n">
        <v>1.23766666666667</v>
      </c>
      <c r="V290" s="15" t="s">
        <v>31</v>
      </c>
      <c r="W290" s="15" t="s">
        <v>31</v>
      </c>
      <c r="X290" s="15" t="s">
        <v>31</v>
      </c>
      <c r="Y290" s="19" t="s">
        <v>31</v>
      </c>
      <c r="Z290" s="19" t="s">
        <v>31</v>
      </c>
      <c r="AA290" s="19" t="s">
        <v>31</v>
      </c>
      <c r="AB290" s="18" t="n">
        <v>1.06666666666667</v>
      </c>
      <c r="AC290" s="17"/>
    </row>
    <row r="291" s="7" customFormat="true" ht="11.25" hidden="false" customHeight="true" outlineLevel="0" collapsed="false">
      <c r="A291" s="11" t="n">
        <f aca="false">A290+1</f>
        <v>285</v>
      </c>
      <c r="B291" s="7" t="s">
        <v>321</v>
      </c>
      <c r="C291" s="17" t="n">
        <v>89.1336666666667</v>
      </c>
      <c r="D291" s="15" t="n">
        <v>47.1834367054304</v>
      </c>
      <c r="E291" s="15" t="n">
        <v>197.415499175521</v>
      </c>
      <c r="F291" s="17" t="n">
        <v>9.99166666666667</v>
      </c>
      <c r="G291" s="22" t="n">
        <v>0.501</v>
      </c>
      <c r="H291" s="33" t="n">
        <v>123.987</v>
      </c>
      <c r="I291" s="17" t="n">
        <v>0</v>
      </c>
      <c r="J291" s="17" t="s">
        <v>30</v>
      </c>
      <c r="K291" s="17" t="n">
        <v>0.797333333333333</v>
      </c>
      <c r="L291" s="15" t="n">
        <v>51.1163333333333</v>
      </c>
      <c r="M291" s="15" t="n">
        <v>27.367</v>
      </c>
      <c r="N291" s="15" t="n">
        <f aca="false">A291</f>
        <v>285</v>
      </c>
      <c r="O291" s="65" t="n">
        <v>0.0353333333333333</v>
      </c>
      <c r="P291" s="15" t="n">
        <v>233.9225</v>
      </c>
      <c r="Q291" s="17" t="n">
        <v>0.668666666666667</v>
      </c>
      <c r="R291" s="15" t="n">
        <v>201.128</v>
      </c>
      <c r="S291" s="15" t="n">
        <v>72.0053333333333</v>
      </c>
      <c r="T291" s="18" t="n">
        <v>0.111666666666667</v>
      </c>
      <c r="U291" s="17" t="n">
        <v>0.713666666666667</v>
      </c>
      <c r="V291" s="15" t="n">
        <v>20</v>
      </c>
      <c r="W291" s="15" t="n">
        <v>20</v>
      </c>
      <c r="X291" s="15" t="n">
        <v>20</v>
      </c>
      <c r="Y291" s="19" t="s">
        <v>31</v>
      </c>
      <c r="Z291" s="19" t="s">
        <v>31</v>
      </c>
      <c r="AA291" s="19" t="s">
        <v>31</v>
      </c>
      <c r="AB291" s="18" t="s">
        <v>31</v>
      </c>
      <c r="AC291" s="17"/>
    </row>
    <row r="292" s="42" customFormat="true" ht="11.25" hidden="false" customHeight="true" outlineLevel="0" collapsed="false">
      <c r="A292" s="11" t="n">
        <f aca="false">A291+1</f>
        <v>286</v>
      </c>
      <c r="B292" s="66" t="s">
        <v>322</v>
      </c>
      <c r="C292" s="46" t="n">
        <v>61.0393333333333</v>
      </c>
      <c r="D292" s="37" t="n">
        <v>231.246153850873</v>
      </c>
      <c r="E292" s="37" t="n">
        <v>967.533907712054</v>
      </c>
      <c r="F292" s="36" t="n">
        <v>18.3875</v>
      </c>
      <c r="G292" s="46" t="n">
        <v>15.6203333333333</v>
      </c>
      <c r="H292" s="47" t="n">
        <v>283.135333333333</v>
      </c>
      <c r="I292" s="36" t="n">
        <v>2.87983333333333</v>
      </c>
      <c r="J292" s="46" t="s">
        <v>30</v>
      </c>
      <c r="K292" s="46" t="n">
        <v>2.073</v>
      </c>
      <c r="L292" s="47" t="n">
        <v>959.701333333333</v>
      </c>
      <c r="M292" s="47" t="n">
        <v>73.9716666666667</v>
      </c>
      <c r="N292" s="15" t="n">
        <f aca="false">A292</f>
        <v>286</v>
      </c>
      <c r="O292" s="48" t="n">
        <v>0.379333333333333</v>
      </c>
      <c r="P292" s="47" t="n">
        <v>336.989333333333</v>
      </c>
      <c r="Q292" s="46" t="n">
        <v>2.439</v>
      </c>
      <c r="R292" s="47" t="n">
        <v>99.055</v>
      </c>
      <c r="S292" s="47" t="n">
        <v>106.773666666667</v>
      </c>
      <c r="T292" s="48" t="n">
        <v>0.187666666666667</v>
      </c>
      <c r="U292" s="46" t="n">
        <v>1.098</v>
      </c>
      <c r="V292" s="59" t="s">
        <v>31</v>
      </c>
      <c r="W292" s="59" t="s">
        <v>31</v>
      </c>
      <c r="X292" s="59" t="s">
        <v>31</v>
      </c>
      <c r="Y292" s="48" t="n">
        <v>0.0533333333333333</v>
      </c>
      <c r="Z292" s="50" t="s">
        <v>31</v>
      </c>
      <c r="AA292" s="50" t="s">
        <v>31</v>
      </c>
      <c r="AB292" s="48" t="n">
        <v>0.35</v>
      </c>
      <c r="AC292" s="46"/>
    </row>
    <row r="293" s="7" customFormat="true" ht="11.25" hidden="false" customHeight="true" outlineLevel="0" collapsed="false">
      <c r="A293" s="11" t="n">
        <f aca="false">A292+1</f>
        <v>287</v>
      </c>
      <c r="B293" s="7" t="s">
        <v>323</v>
      </c>
      <c r="C293" s="17" t="n">
        <v>76.9966666666667</v>
      </c>
      <c r="D293" s="15" t="n">
        <v>82.7215015078386</v>
      </c>
      <c r="E293" s="15" t="n">
        <v>346.106762308797</v>
      </c>
      <c r="F293" s="17" t="n">
        <v>18.4791666666667</v>
      </c>
      <c r="G293" s="22" t="n">
        <v>0.423</v>
      </c>
      <c r="H293" s="15" t="n">
        <v>84.6053333333334</v>
      </c>
      <c r="I293" s="17" t="n">
        <v>0</v>
      </c>
      <c r="J293" s="17" t="s">
        <v>30</v>
      </c>
      <c r="K293" s="17" t="n">
        <v>3.54533333333333</v>
      </c>
      <c r="L293" s="15" t="n">
        <v>357.152666666667</v>
      </c>
      <c r="M293" s="15" t="n">
        <v>52.2253333333333</v>
      </c>
      <c r="N293" s="15" t="n">
        <f aca="false">A293</f>
        <v>287</v>
      </c>
      <c r="O293" s="18" t="n">
        <v>0.0726666666666667</v>
      </c>
      <c r="P293" s="15" t="n">
        <v>153.689333333333</v>
      </c>
      <c r="Q293" s="17" t="n">
        <v>2.86166666666667</v>
      </c>
      <c r="R293" s="15" t="n">
        <v>360.105666666667</v>
      </c>
      <c r="S293" s="15" t="n">
        <v>185.831333333333</v>
      </c>
      <c r="T293" s="18" t="n">
        <v>0.72</v>
      </c>
      <c r="U293" s="17" t="n">
        <v>5.65</v>
      </c>
      <c r="V293" s="59" t="s">
        <v>31</v>
      </c>
      <c r="W293" s="59" t="s">
        <v>31</v>
      </c>
      <c r="X293" s="59" t="s">
        <v>31</v>
      </c>
      <c r="Y293" s="18" t="n">
        <v>0.04</v>
      </c>
      <c r="Z293" s="18" t="n">
        <v>0.31</v>
      </c>
      <c r="AA293" s="18" t="s">
        <v>31</v>
      </c>
      <c r="AB293" s="18" t="n">
        <v>4.16666666666667</v>
      </c>
      <c r="AC293" s="17" t="s">
        <v>31</v>
      </c>
    </row>
    <row r="294" s="7" customFormat="true" ht="11.25" hidden="false" customHeight="true" outlineLevel="0" collapsed="false">
      <c r="A294" s="11" t="n">
        <f aca="false">A293+1</f>
        <v>288</v>
      </c>
      <c r="B294" s="7" t="s">
        <v>324</v>
      </c>
      <c r="C294" s="27" t="n">
        <v>75.6433333333333</v>
      </c>
      <c r="D294" s="21" t="n">
        <v>128.1554</v>
      </c>
      <c r="E294" s="24" t="n">
        <v>536.2021936</v>
      </c>
      <c r="F294" s="23" t="n">
        <v>17.3666666666667</v>
      </c>
      <c r="G294" s="74" t="n">
        <v>5.98666666666667</v>
      </c>
      <c r="H294" s="21" t="n">
        <v>40.23</v>
      </c>
      <c r="I294" s="17" t="n">
        <v>-0.0266666666666662</v>
      </c>
      <c r="J294" s="17" t="s">
        <v>30</v>
      </c>
      <c r="K294" s="74" t="n">
        <v>1.03</v>
      </c>
      <c r="L294" s="21" t="n">
        <v>40.0533333333333</v>
      </c>
      <c r="M294" s="21" t="n">
        <v>22.7666666666667</v>
      </c>
      <c r="N294" s="15" t="n">
        <f aca="false">A294</f>
        <v>288</v>
      </c>
      <c r="O294" s="57" t="n">
        <v>0.02</v>
      </c>
      <c r="P294" s="21" t="n">
        <v>190.07</v>
      </c>
      <c r="Q294" s="27" t="n">
        <v>0.503333333333333</v>
      </c>
      <c r="R294" s="21" t="n">
        <v>47.01</v>
      </c>
      <c r="S294" s="44" t="n">
        <v>316.736666666667</v>
      </c>
      <c r="T294" s="57" t="n">
        <v>0.0333333333333333</v>
      </c>
      <c r="U294" s="74" t="n">
        <v>0.4</v>
      </c>
      <c r="V294" s="59" t="s">
        <v>31</v>
      </c>
      <c r="W294" s="59" t="s">
        <v>31</v>
      </c>
      <c r="X294" s="59" t="s">
        <v>31</v>
      </c>
      <c r="Y294" s="57" t="s">
        <v>31</v>
      </c>
      <c r="Z294" s="57" t="s">
        <v>31</v>
      </c>
      <c r="AA294" s="57" t="s">
        <v>31</v>
      </c>
      <c r="AB294" s="57" t="n">
        <v>1.87333333333333</v>
      </c>
      <c r="AC294" s="27"/>
    </row>
    <row r="295" s="42" customFormat="true" ht="11.25" hidden="false" customHeight="true" outlineLevel="0" collapsed="false">
      <c r="A295" s="11" t="n">
        <f aca="false">A294+1</f>
        <v>289</v>
      </c>
      <c r="B295" s="66" t="s">
        <v>325</v>
      </c>
      <c r="C295" s="46" t="n">
        <v>59.9266666666667</v>
      </c>
      <c r="D295" s="37" t="n">
        <v>261.452439410567</v>
      </c>
      <c r="E295" s="37" t="n">
        <v>1093.91700649381</v>
      </c>
      <c r="F295" s="36" t="n">
        <v>19.8979166666667</v>
      </c>
      <c r="G295" s="46" t="n">
        <v>19.5663333333333</v>
      </c>
      <c r="H295" s="47" t="n">
        <v>80.091</v>
      </c>
      <c r="I295" s="36" t="n">
        <v>0</v>
      </c>
      <c r="J295" s="46" t="s">
        <v>30</v>
      </c>
      <c r="K295" s="46" t="n">
        <v>0.96</v>
      </c>
      <c r="L295" s="47" t="n">
        <v>22.3043333333333</v>
      </c>
      <c r="M295" s="47" t="n">
        <v>24.212</v>
      </c>
      <c r="N295" s="15" t="n">
        <f aca="false">A295</f>
        <v>289</v>
      </c>
      <c r="O295" s="48" t="n">
        <v>0.0133333333333333</v>
      </c>
      <c r="P295" s="47" t="n">
        <v>220.641333333333</v>
      </c>
      <c r="Q295" s="46" t="n">
        <v>0.971333333333333</v>
      </c>
      <c r="R295" s="47" t="n">
        <v>40.426</v>
      </c>
      <c r="S295" s="47" t="n">
        <v>326.497333333333</v>
      </c>
      <c r="T295" s="48" t="n">
        <v>0.0316666666666667</v>
      </c>
      <c r="U295" s="46" t="n">
        <v>0.747666666666667</v>
      </c>
      <c r="V295" s="59" t="s">
        <v>31</v>
      </c>
      <c r="W295" s="59" t="s">
        <v>31</v>
      </c>
      <c r="X295" s="59" t="s">
        <v>31</v>
      </c>
      <c r="Y295" s="48" t="n">
        <v>0.133333333333333</v>
      </c>
      <c r="Z295" s="48" t="n">
        <v>0.06</v>
      </c>
      <c r="AA295" s="50" t="s">
        <v>31</v>
      </c>
      <c r="AB295" s="48" t="n">
        <v>2.69666666666667</v>
      </c>
      <c r="AC295" s="46"/>
    </row>
    <row r="296" s="42" customFormat="true" ht="11.25" hidden="false" customHeight="true" outlineLevel="0" collapsed="false">
      <c r="A296" s="11" t="n">
        <f aca="false">A295+1</f>
        <v>290</v>
      </c>
      <c r="B296" s="66" t="s">
        <v>326</v>
      </c>
      <c r="C296" s="46" t="n">
        <v>64.562</v>
      </c>
      <c r="D296" s="37" t="n">
        <v>238.696104867339</v>
      </c>
      <c r="E296" s="37" t="n">
        <v>998.704502764947</v>
      </c>
      <c r="F296" s="36" t="n">
        <v>20.13125</v>
      </c>
      <c r="G296" s="46" t="n">
        <v>16.933</v>
      </c>
      <c r="H296" s="47" t="n">
        <v>74.6173333333333</v>
      </c>
      <c r="I296" s="36" t="n">
        <v>0</v>
      </c>
      <c r="J296" s="46" t="s">
        <v>30</v>
      </c>
      <c r="K296" s="46" t="n">
        <v>0.837666666666667</v>
      </c>
      <c r="L296" s="47" t="n">
        <v>64.6856666666667</v>
      </c>
      <c r="M296" s="47" t="n">
        <v>22.829</v>
      </c>
      <c r="N296" s="15" t="n">
        <f aca="false">A296</f>
        <v>290</v>
      </c>
      <c r="O296" s="48" t="n">
        <v>0.0213333333333333</v>
      </c>
      <c r="P296" s="47" t="n">
        <v>185.265</v>
      </c>
      <c r="Q296" s="46" t="n">
        <v>0.622666666666667</v>
      </c>
      <c r="R296" s="47" t="n">
        <v>37.1656666666667</v>
      </c>
      <c r="S296" s="47" t="n">
        <v>253.992</v>
      </c>
      <c r="T296" s="48" t="n">
        <v>0.0523333333333333</v>
      </c>
      <c r="U296" s="46" t="n">
        <v>0.954</v>
      </c>
      <c r="V296" s="59" t="s">
        <v>31</v>
      </c>
      <c r="W296" s="59" t="s">
        <v>31</v>
      </c>
      <c r="X296" s="59" t="s">
        <v>31</v>
      </c>
      <c r="Y296" s="50" t="s">
        <v>31</v>
      </c>
      <c r="Z296" s="50" t="s">
        <v>31</v>
      </c>
      <c r="AA296" s="50" t="s">
        <v>31</v>
      </c>
      <c r="AB296" s="48" t="n">
        <v>2.09333333333333</v>
      </c>
      <c r="AC296" s="46"/>
    </row>
    <row r="297" s="7" customFormat="true" ht="11.25" hidden="false" customHeight="true" outlineLevel="0" collapsed="false">
      <c r="A297" s="11" t="n">
        <f aca="false">A296+1</f>
        <v>291</v>
      </c>
      <c r="B297" s="7" t="s">
        <v>327</v>
      </c>
      <c r="C297" s="27" t="n">
        <v>79.2466666666667</v>
      </c>
      <c r="D297" s="21" t="n">
        <v>101.009033333333</v>
      </c>
      <c r="E297" s="24" t="n">
        <v>422.621795466667</v>
      </c>
      <c r="F297" s="23" t="n">
        <v>18.9166666666667</v>
      </c>
      <c r="G297" s="74" t="n">
        <v>2.24333333333333</v>
      </c>
      <c r="H297" s="21" t="n">
        <v>73.11</v>
      </c>
      <c r="I297" s="17" t="n">
        <v>0</v>
      </c>
      <c r="J297" s="17" t="s">
        <v>30</v>
      </c>
      <c r="K297" s="74" t="n">
        <v>1.02333333333333</v>
      </c>
      <c r="L297" s="21" t="n">
        <v>39.43</v>
      </c>
      <c r="M297" s="21" t="n">
        <v>24.5</v>
      </c>
      <c r="N297" s="15" t="n">
        <f aca="false">A297</f>
        <v>291</v>
      </c>
      <c r="O297" s="57" t="n">
        <v>0.02</v>
      </c>
      <c r="P297" s="21" t="n">
        <v>153.823333333333</v>
      </c>
      <c r="Q297" s="27" t="n">
        <v>0.256666666666667</v>
      </c>
      <c r="R297" s="21" t="n">
        <v>45.09</v>
      </c>
      <c r="S297" s="44" t="n">
        <v>293.023333333333</v>
      </c>
      <c r="T297" s="57" t="n">
        <v>0.02</v>
      </c>
      <c r="U297" s="74" t="n">
        <v>0.36</v>
      </c>
      <c r="V297" s="44" t="n">
        <v>8.12</v>
      </c>
      <c r="W297" s="44" t="n">
        <v>8.12</v>
      </c>
      <c r="X297" s="44" t="n">
        <v>8.12</v>
      </c>
      <c r="Y297" s="57" t="s">
        <v>31</v>
      </c>
      <c r="Z297" s="57" t="n">
        <v>0.08</v>
      </c>
      <c r="AA297" s="57" t="s">
        <v>31</v>
      </c>
      <c r="AB297" s="57" t="s">
        <v>115</v>
      </c>
      <c r="AC297" s="23"/>
    </row>
    <row r="298" s="7" customFormat="true" ht="11.25" hidden="false" customHeight="true" outlineLevel="0" collapsed="false">
      <c r="A298" s="11" t="n">
        <f aca="false">A297+1</f>
        <v>292</v>
      </c>
      <c r="B298" s="7" t="s">
        <v>328</v>
      </c>
      <c r="C298" s="27" t="n">
        <v>79.3533333333333</v>
      </c>
      <c r="D298" s="21" t="n">
        <v>94</v>
      </c>
      <c r="E298" s="24" t="n">
        <v>391.520170933333</v>
      </c>
      <c r="F298" s="23" t="n">
        <v>18.57</v>
      </c>
      <c r="G298" s="74" t="n">
        <v>1.58333333333333</v>
      </c>
      <c r="H298" s="21" t="n">
        <v>67.07</v>
      </c>
      <c r="I298" s="17" t="n">
        <v>0</v>
      </c>
      <c r="J298" s="17" t="s">
        <v>30</v>
      </c>
      <c r="K298" s="74" t="n">
        <v>1.08333333333333</v>
      </c>
      <c r="L298" s="21" t="s">
        <v>115</v>
      </c>
      <c r="M298" s="21" t="n">
        <v>23.75</v>
      </c>
      <c r="N298" s="15" t="n">
        <f aca="false">A298</f>
        <v>292</v>
      </c>
      <c r="O298" s="57" t="n">
        <v>0.01</v>
      </c>
      <c r="P298" s="21" t="n">
        <v>183.08</v>
      </c>
      <c r="Q298" s="27" t="n">
        <v>0.376666666666667</v>
      </c>
      <c r="R298" s="21" t="n">
        <v>67.97</v>
      </c>
      <c r="S298" s="44" t="n">
        <v>338.703333333333</v>
      </c>
      <c r="T298" s="57" t="n">
        <v>0.0266666666666667</v>
      </c>
      <c r="U298" s="74" t="n">
        <v>0.356666666666667</v>
      </c>
      <c r="V298" s="44" t="n">
        <v>65.0166666666667</v>
      </c>
      <c r="W298" s="44" t="n">
        <v>65.0166666666667</v>
      </c>
      <c r="X298" s="44" t="n">
        <v>65.0166666666667</v>
      </c>
      <c r="Y298" s="57" t="n">
        <v>0.12</v>
      </c>
      <c r="Z298" s="57" t="n">
        <v>0.0533333333333333</v>
      </c>
      <c r="AA298" s="57" t="s">
        <v>31</v>
      </c>
      <c r="AB298" s="57" t="n">
        <v>2.62333333333333</v>
      </c>
      <c r="AC298" s="23"/>
    </row>
    <row r="299" s="7" customFormat="true" ht="11.25" hidden="false" customHeight="true" outlineLevel="0" collapsed="false">
      <c r="A299" s="11" t="n">
        <f aca="false">A298+1</f>
        <v>293</v>
      </c>
      <c r="B299" s="7" t="s">
        <v>329</v>
      </c>
      <c r="C299" s="17" t="n">
        <v>69.0263333333333</v>
      </c>
      <c r="D299" s="15" t="n">
        <v>146.528141125361</v>
      </c>
      <c r="E299" s="15" t="n">
        <v>613.073742468511</v>
      </c>
      <c r="F299" s="17" t="n">
        <v>26.7666666666667</v>
      </c>
      <c r="G299" s="22" t="n">
        <v>3.57366666666667</v>
      </c>
      <c r="H299" s="15" t="n">
        <v>117.05</v>
      </c>
      <c r="I299" s="17" t="n">
        <v>0</v>
      </c>
      <c r="J299" s="17" t="s">
        <v>30</v>
      </c>
      <c r="K299" s="17" t="n">
        <v>1.347</v>
      </c>
      <c r="L299" s="15" t="n">
        <v>60.225</v>
      </c>
      <c r="M299" s="15" t="n">
        <v>24.1013333333333</v>
      </c>
      <c r="N299" s="15" t="n">
        <f aca="false">A299</f>
        <v>293</v>
      </c>
      <c r="O299" s="65" t="n">
        <v>0.025</v>
      </c>
      <c r="P299" s="15" t="n">
        <v>175.898</v>
      </c>
      <c r="Q299" s="17" t="n">
        <v>0.538333333333333</v>
      </c>
      <c r="R299" s="15" t="n">
        <v>85.352</v>
      </c>
      <c r="S299" s="15" t="n">
        <v>291.46</v>
      </c>
      <c r="T299" s="18" t="n">
        <v>0.0203333333333333</v>
      </c>
      <c r="U299" s="17" t="n">
        <v>0.674666666666667</v>
      </c>
      <c r="V299" s="15" t="s">
        <v>31</v>
      </c>
      <c r="W299" s="15" t="s">
        <v>31</v>
      </c>
      <c r="X299" s="15" t="s">
        <v>31</v>
      </c>
      <c r="Y299" s="18" t="n">
        <v>0.113333333333333</v>
      </c>
      <c r="Z299" s="18" t="n">
        <v>0.1</v>
      </c>
      <c r="AA299" s="19" t="s">
        <v>31</v>
      </c>
      <c r="AB299" s="18" t="n">
        <v>4.23333333333333</v>
      </c>
      <c r="AC299" s="17"/>
    </row>
    <row r="300" s="42" customFormat="true" ht="11.25" hidden="false" customHeight="true" outlineLevel="0" collapsed="false">
      <c r="A300" s="11" t="n">
        <f aca="false">A299+1</f>
        <v>294</v>
      </c>
      <c r="B300" s="66" t="s">
        <v>330</v>
      </c>
      <c r="C300" s="46" t="n">
        <v>73.6093333333333</v>
      </c>
      <c r="D300" s="37" t="n">
        <v>100.078124552965</v>
      </c>
      <c r="E300" s="37" t="n">
        <v>418.726873129606</v>
      </c>
      <c r="F300" s="36" t="n">
        <v>23.4375</v>
      </c>
      <c r="G300" s="46" t="n">
        <v>2.56266666666667</v>
      </c>
      <c r="H300" s="47" t="n">
        <v>122.556</v>
      </c>
      <c r="I300" s="46" t="n">
        <v>0</v>
      </c>
      <c r="J300" s="46" t="s">
        <v>30</v>
      </c>
      <c r="K300" s="46" t="n">
        <v>0.904</v>
      </c>
      <c r="L300" s="47" t="n">
        <v>69.3736666666667</v>
      </c>
      <c r="M300" s="47" t="n">
        <v>22.2226666666667</v>
      </c>
      <c r="N300" s="15" t="n">
        <f aca="false">A300</f>
        <v>294</v>
      </c>
      <c r="O300" s="48" t="n">
        <v>0.0186666666666667</v>
      </c>
      <c r="P300" s="47" t="n">
        <v>163.555</v>
      </c>
      <c r="Q300" s="46" t="n">
        <v>0.578666666666667</v>
      </c>
      <c r="R300" s="47" t="n">
        <v>68.39</v>
      </c>
      <c r="S300" s="47" t="n">
        <v>194.035333333333</v>
      </c>
      <c r="T300" s="48" t="n">
        <v>0.0253333333333333</v>
      </c>
      <c r="U300" s="46" t="n">
        <v>0.688666666666667</v>
      </c>
      <c r="V300" s="47" t="n">
        <v>6.27666666666667</v>
      </c>
      <c r="W300" s="47" t="n">
        <v>6.27666666666667</v>
      </c>
      <c r="X300" s="47" t="n">
        <v>6.27666666666667</v>
      </c>
      <c r="Y300" s="50" t="s">
        <v>31</v>
      </c>
      <c r="Z300" s="48" t="n">
        <v>0.0333333333333333</v>
      </c>
      <c r="AA300" s="50" t="s">
        <v>31</v>
      </c>
      <c r="AB300" s="48" t="n">
        <v>0.77</v>
      </c>
      <c r="AC300" s="46"/>
    </row>
    <row r="301" s="42" customFormat="true" ht="11.25" hidden="false" customHeight="true" outlineLevel="0" collapsed="false">
      <c r="A301" s="11" t="n">
        <f aca="false">A300+1</f>
        <v>295</v>
      </c>
      <c r="B301" s="66" t="s">
        <v>331</v>
      </c>
      <c r="C301" s="46" t="n">
        <v>76.16</v>
      </c>
      <c r="D301" s="37" t="n">
        <v>131.20831472377</v>
      </c>
      <c r="E301" s="37" t="n">
        <v>548.975588804253</v>
      </c>
      <c r="F301" s="36" t="n">
        <v>18.8104166666667</v>
      </c>
      <c r="G301" s="46" t="n">
        <v>5.64166666666667</v>
      </c>
      <c r="H301" s="47" t="n">
        <v>51.9893333333333</v>
      </c>
      <c r="I301" s="36" t="n">
        <v>0</v>
      </c>
      <c r="J301" s="46" t="s">
        <v>30</v>
      </c>
      <c r="K301" s="46" t="n">
        <v>1.071</v>
      </c>
      <c r="L301" s="47" t="n">
        <v>12.133</v>
      </c>
      <c r="M301" s="47" t="n">
        <v>26.2626666666667</v>
      </c>
      <c r="N301" s="15" t="n">
        <f aca="false">A301</f>
        <v>295</v>
      </c>
      <c r="O301" s="48" t="n">
        <v>0.0103333333333333</v>
      </c>
      <c r="P301" s="47" t="n">
        <v>189.271666666667</v>
      </c>
      <c r="Q301" s="46" t="n">
        <v>0.152</v>
      </c>
      <c r="R301" s="47" t="n">
        <v>40.2976666666667</v>
      </c>
      <c r="S301" s="47" t="n">
        <v>392.505666666667</v>
      </c>
      <c r="T301" s="48" t="n">
        <v>0.0203333333333333</v>
      </c>
      <c r="U301" s="46" t="n">
        <v>0.477</v>
      </c>
      <c r="V301" s="59" t="s">
        <v>31</v>
      </c>
      <c r="W301" s="59" t="s">
        <v>31</v>
      </c>
      <c r="X301" s="59" t="s">
        <v>31</v>
      </c>
      <c r="Y301" s="50" t="s">
        <v>31</v>
      </c>
      <c r="Z301" s="50" t="s">
        <v>31</v>
      </c>
      <c r="AA301" s="50" t="s">
        <v>31</v>
      </c>
      <c r="AB301" s="48" t="n">
        <v>3.70333333333333</v>
      </c>
      <c r="AC301" s="46"/>
    </row>
    <row r="302" s="7" customFormat="true" ht="11.25" hidden="false" customHeight="true" outlineLevel="0" collapsed="false">
      <c r="A302" s="11" t="n">
        <f aca="false">A301+1</f>
        <v>296</v>
      </c>
      <c r="B302" s="7" t="s">
        <v>332</v>
      </c>
      <c r="C302" s="17" t="n">
        <v>71.8866666666667</v>
      </c>
      <c r="D302" s="15" t="n">
        <v>130.840311009487</v>
      </c>
      <c r="E302" s="15" t="n">
        <v>547.435861263692</v>
      </c>
      <c r="F302" s="17" t="n">
        <v>16.8125</v>
      </c>
      <c r="G302" s="22" t="n">
        <v>6.54666666666667</v>
      </c>
      <c r="H302" s="33" t="n">
        <v>158.661333333333</v>
      </c>
      <c r="I302" s="17" t="n">
        <v>0</v>
      </c>
      <c r="J302" s="17" t="s">
        <v>30</v>
      </c>
      <c r="K302" s="17" t="n">
        <v>3.57</v>
      </c>
      <c r="L302" s="33" t="n">
        <v>1181.277</v>
      </c>
      <c r="M302" s="15" t="n">
        <v>44.693</v>
      </c>
      <c r="N302" s="15" t="n">
        <f aca="false">A302</f>
        <v>296</v>
      </c>
      <c r="O302" s="18" t="n">
        <v>0.278</v>
      </c>
      <c r="P302" s="15" t="n">
        <v>696.151666666667</v>
      </c>
      <c r="Q302" s="17" t="n">
        <v>0.905666666666667</v>
      </c>
      <c r="R302" s="15" t="n">
        <v>47.92</v>
      </c>
      <c r="S302" s="15" t="n">
        <v>244.401333333333</v>
      </c>
      <c r="T302" s="18" t="n">
        <v>0.094</v>
      </c>
      <c r="U302" s="17" t="n">
        <v>3.33666666666667</v>
      </c>
      <c r="V302" s="15" t="n">
        <v>4.30666666666667</v>
      </c>
      <c r="W302" s="15" t="n">
        <v>4.30666666666667</v>
      </c>
      <c r="X302" s="15" t="n">
        <v>4.30666666666667</v>
      </c>
      <c r="Y302" s="18" t="n">
        <v>0.0533333333333333</v>
      </c>
      <c r="Z302" s="18" t="s">
        <v>31</v>
      </c>
      <c r="AA302" s="18" t="s">
        <v>31</v>
      </c>
      <c r="AB302" s="18" t="n">
        <v>3.3</v>
      </c>
      <c r="AC302" s="17"/>
    </row>
    <row r="303" s="7" customFormat="true" ht="11.25" hidden="false" customHeight="true" outlineLevel="0" collapsed="false">
      <c r="A303" s="11" t="n">
        <f aca="false">A302+1</f>
        <v>297</v>
      </c>
      <c r="B303" s="7" t="s">
        <v>333</v>
      </c>
      <c r="C303" s="17" t="n">
        <v>40.138</v>
      </c>
      <c r="D303" s="15" t="n">
        <v>326.868399886608</v>
      </c>
      <c r="E303" s="15" t="n">
        <v>1367.61738512557</v>
      </c>
      <c r="F303" s="17" t="n">
        <v>28.425</v>
      </c>
      <c r="G303" s="22" t="n">
        <v>22.782</v>
      </c>
      <c r="H303" s="15" t="n">
        <v>246.323333333333</v>
      </c>
      <c r="I303" s="17" t="n">
        <v>0</v>
      </c>
      <c r="J303" s="17" t="s">
        <v>30</v>
      </c>
      <c r="K303" s="17" t="n">
        <v>6.167</v>
      </c>
      <c r="L303" s="33" t="n">
        <v>1881.039</v>
      </c>
      <c r="M303" s="15" t="n">
        <v>66.2906666666667</v>
      </c>
      <c r="N303" s="15" t="n">
        <f aca="false">A303</f>
        <v>297</v>
      </c>
      <c r="O303" s="18" t="n">
        <v>0.337333333333333</v>
      </c>
      <c r="P303" s="15" t="n">
        <v>1067.27766666667</v>
      </c>
      <c r="Q303" s="17" t="n">
        <v>0.813333333333333</v>
      </c>
      <c r="R303" s="15" t="n">
        <v>64.5516666666667</v>
      </c>
      <c r="S303" s="15" t="n">
        <v>331.169</v>
      </c>
      <c r="T303" s="18" t="n">
        <v>0.306333333333333</v>
      </c>
      <c r="U303" s="17" t="n">
        <v>5.625</v>
      </c>
      <c r="V303" s="15" t="n">
        <v>9.44666666666667</v>
      </c>
      <c r="W303" s="15" t="n">
        <v>9.44666666666667</v>
      </c>
      <c r="X303" s="15" t="n">
        <v>9.44666666666667</v>
      </c>
      <c r="Y303" s="18" t="n">
        <v>0.253333333333333</v>
      </c>
      <c r="Z303" s="18" t="n">
        <v>0.03</v>
      </c>
      <c r="AA303" s="18" t="n">
        <v>0.04</v>
      </c>
      <c r="AB303" s="18" t="n">
        <v>8.93333333333333</v>
      </c>
      <c r="AC303" s="17"/>
    </row>
    <row r="304" s="42" customFormat="true" ht="11.25" hidden="false" customHeight="true" outlineLevel="0" collapsed="false">
      <c r="A304" s="11" t="n">
        <f aca="false">A303+1</f>
        <v>298</v>
      </c>
      <c r="B304" s="42" t="s">
        <v>334</v>
      </c>
      <c r="C304" s="46" t="n">
        <v>72.1656666666667</v>
      </c>
      <c r="D304" s="37" t="n">
        <v>151.598346503218</v>
      </c>
      <c r="E304" s="37" t="n">
        <v>634.287481769464</v>
      </c>
      <c r="F304" s="36" t="n">
        <v>15.6520833333333</v>
      </c>
      <c r="G304" s="46" t="n">
        <v>9.39733333333333</v>
      </c>
      <c r="H304" s="47" t="n">
        <v>144.254666666667</v>
      </c>
      <c r="I304" s="36" t="n">
        <v>0</v>
      </c>
      <c r="J304" s="46" t="s">
        <v>30</v>
      </c>
      <c r="K304" s="46" t="n">
        <v>2.211</v>
      </c>
      <c r="L304" s="47" t="n">
        <v>590.272</v>
      </c>
      <c r="M304" s="47" t="n">
        <v>31.6076666666667</v>
      </c>
      <c r="N304" s="15" t="n">
        <f aca="false">A304</f>
        <v>298</v>
      </c>
      <c r="O304" s="48" t="n">
        <v>0.413</v>
      </c>
      <c r="P304" s="47" t="n">
        <v>440.931333333333</v>
      </c>
      <c r="Q304" s="46" t="n">
        <v>0.631333333333333</v>
      </c>
      <c r="R304" s="47" t="n">
        <v>41.1093333333333</v>
      </c>
      <c r="S304" s="47" t="n">
        <v>207.358333333333</v>
      </c>
      <c r="T304" s="48" t="n">
        <v>0.0523333333333333</v>
      </c>
      <c r="U304" s="46" t="n">
        <v>2.418</v>
      </c>
      <c r="V304" s="59" t="s">
        <v>31</v>
      </c>
      <c r="W304" s="59" t="s">
        <v>31</v>
      </c>
      <c r="X304" s="59" t="s">
        <v>31</v>
      </c>
      <c r="Y304" s="50" t="s">
        <v>31</v>
      </c>
      <c r="Z304" s="48" t="n">
        <v>0.03</v>
      </c>
      <c r="AA304" s="48" t="n">
        <v>0.0733333333333334</v>
      </c>
      <c r="AB304" s="48" t="n">
        <v>1.85666666666667</v>
      </c>
      <c r="AC304" s="46"/>
    </row>
    <row r="305" s="42" customFormat="true" ht="11.25" hidden="false" customHeight="true" outlineLevel="0" collapsed="false">
      <c r="A305" s="11" t="n">
        <f aca="false">A304+1</f>
        <v>299</v>
      </c>
      <c r="B305" s="42" t="s">
        <v>335</v>
      </c>
      <c r="C305" s="46" t="n">
        <v>41.305</v>
      </c>
      <c r="D305" s="37" t="n">
        <v>343.550458723068</v>
      </c>
      <c r="E305" s="37" t="n">
        <v>1437.41511929732</v>
      </c>
      <c r="F305" s="36" t="n">
        <v>23.45</v>
      </c>
      <c r="G305" s="46" t="n">
        <v>22.593</v>
      </c>
      <c r="H305" s="47" t="n">
        <v>281.755</v>
      </c>
      <c r="I305" s="36" t="n">
        <v>10.2403333333333</v>
      </c>
      <c r="J305" s="46" t="n">
        <v>0.363333333333333</v>
      </c>
      <c r="K305" s="46" t="n">
        <v>2.41166666666667</v>
      </c>
      <c r="L305" s="47" t="n">
        <v>763.307333333333</v>
      </c>
      <c r="M305" s="47" t="n">
        <v>46.8966666666667</v>
      </c>
      <c r="N305" s="15" t="n">
        <f aca="false">A305</f>
        <v>299</v>
      </c>
      <c r="O305" s="48" t="n">
        <v>0.355666666666667</v>
      </c>
      <c r="P305" s="47" t="n">
        <v>577.935</v>
      </c>
      <c r="Q305" s="46" t="n">
        <v>3.04133333333333</v>
      </c>
      <c r="R305" s="47" t="n">
        <v>36.52</v>
      </c>
      <c r="S305" s="47" t="n">
        <v>319.265</v>
      </c>
      <c r="T305" s="48" t="n">
        <v>0.154</v>
      </c>
      <c r="U305" s="46" t="n">
        <v>3.76733333333333</v>
      </c>
      <c r="V305" s="47" t="n">
        <v>29.9433333333333</v>
      </c>
      <c r="W305" s="47" t="n">
        <v>29.9433333333333</v>
      </c>
      <c r="X305" s="47" t="n">
        <v>29.9433333333333</v>
      </c>
      <c r="Y305" s="48" t="n">
        <v>0.05</v>
      </c>
      <c r="Z305" s="48" t="n">
        <v>0.0666666666666667</v>
      </c>
      <c r="AA305" s="50" t="s">
        <v>31</v>
      </c>
      <c r="AB305" s="48" t="n">
        <v>0.786666666666667</v>
      </c>
      <c r="AC305" s="46"/>
    </row>
    <row r="306" s="7" customFormat="true" ht="11.25" hidden="false" customHeight="true" outlineLevel="0" collapsed="false">
      <c r="A306" s="11" t="n">
        <f aca="false">A305+1</f>
        <v>300</v>
      </c>
      <c r="B306" s="7" t="s">
        <v>336</v>
      </c>
      <c r="C306" s="17" t="n">
        <v>40.6806666666667</v>
      </c>
      <c r="D306" s="15" t="n">
        <v>349.325231455366</v>
      </c>
      <c r="E306" s="15" t="n">
        <v>1461.57676840925</v>
      </c>
      <c r="F306" s="17" t="n">
        <v>30.1395833333333</v>
      </c>
      <c r="G306" s="22" t="n">
        <v>24.46</v>
      </c>
      <c r="H306" s="15" t="n">
        <v>270.340333333333</v>
      </c>
      <c r="I306" s="17" t="n">
        <v>0</v>
      </c>
      <c r="J306" s="17" t="s">
        <v>30</v>
      </c>
      <c r="K306" s="17" t="n">
        <v>4.22533333333333</v>
      </c>
      <c r="L306" s="15" t="n">
        <v>575.029</v>
      </c>
      <c r="M306" s="15" t="n">
        <v>31.658</v>
      </c>
      <c r="N306" s="15" t="n">
        <f aca="false">A306</f>
        <v>300</v>
      </c>
      <c r="O306" s="18" t="n">
        <v>0.207333333333333</v>
      </c>
      <c r="P306" s="15" t="n">
        <v>735.426333333333</v>
      </c>
      <c r="Q306" s="17" t="n">
        <v>0.916333333333333</v>
      </c>
      <c r="R306" s="15" t="n">
        <v>40.61</v>
      </c>
      <c r="S306" s="15" t="n">
        <v>318.18</v>
      </c>
      <c r="T306" s="18" t="n">
        <v>0.137666666666667</v>
      </c>
      <c r="U306" s="17" t="n">
        <v>3.235</v>
      </c>
      <c r="V306" s="30" t="n">
        <v>12.0666666666667</v>
      </c>
      <c r="W306" s="30" t="n">
        <v>12.0666666666667</v>
      </c>
      <c r="X306" s="30" t="n">
        <v>12.0666666666667</v>
      </c>
      <c r="Y306" s="18" t="n">
        <v>0.03</v>
      </c>
      <c r="Z306" s="18" t="n">
        <v>0.0333333333333333</v>
      </c>
      <c r="AA306" s="19" t="s">
        <v>31</v>
      </c>
      <c r="AB306" s="18" t="n">
        <v>7.26666666666667</v>
      </c>
      <c r="AC306" s="17"/>
    </row>
    <row r="307" s="7" customFormat="true" ht="11.25" hidden="false" customHeight="true" outlineLevel="0" collapsed="false">
      <c r="A307" s="11" t="n">
        <f aca="false">A306+1</f>
        <v>301</v>
      </c>
      <c r="B307" s="7" t="s">
        <v>337</v>
      </c>
      <c r="C307" s="17" t="n">
        <v>70.7273333333333</v>
      </c>
      <c r="D307" s="15" t="n">
        <v>121.910218333333</v>
      </c>
      <c r="E307" s="15" t="n">
        <v>510.072353506667</v>
      </c>
      <c r="F307" s="17" t="n">
        <v>26.6041666666667</v>
      </c>
      <c r="G307" s="22" t="n">
        <v>0.921333333333333</v>
      </c>
      <c r="H307" s="15" t="n">
        <v>90.9716666666667</v>
      </c>
      <c r="I307" s="17" t="n">
        <v>0</v>
      </c>
      <c r="J307" s="17" t="s">
        <v>30</v>
      </c>
      <c r="K307" s="17" t="n">
        <v>1.23933333333333</v>
      </c>
      <c r="L307" s="15" t="n">
        <v>35.9056666666667</v>
      </c>
      <c r="M307" s="15" t="n">
        <v>20.2683333333333</v>
      </c>
      <c r="N307" s="15" t="n">
        <f aca="false">A307</f>
        <v>301</v>
      </c>
      <c r="O307" s="65" t="n">
        <v>0.0316666666666667</v>
      </c>
      <c r="P307" s="15" t="n">
        <v>273.203</v>
      </c>
      <c r="Q307" s="17" t="n">
        <v>0.371333333333333</v>
      </c>
      <c r="R307" s="15" t="n">
        <v>119.948666666667</v>
      </c>
      <c r="S307" s="15" t="n">
        <v>363.57</v>
      </c>
      <c r="T307" s="18" t="n">
        <v>0.031</v>
      </c>
      <c r="U307" s="17" t="n">
        <v>0.887333333333333</v>
      </c>
      <c r="V307" s="15" t="s">
        <v>31</v>
      </c>
      <c r="W307" s="15" t="s">
        <v>31</v>
      </c>
      <c r="X307" s="15" t="s">
        <v>31</v>
      </c>
      <c r="Y307" s="18" t="n">
        <v>0.05</v>
      </c>
      <c r="Z307" s="19" t="s">
        <v>31</v>
      </c>
      <c r="AA307" s="19" t="s">
        <v>31</v>
      </c>
      <c r="AB307" s="18" t="n">
        <v>7.96666666666667</v>
      </c>
      <c r="AC307" s="17"/>
    </row>
    <row r="308" s="7" customFormat="true" ht="11.25" hidden="false" customHeight="true" outlineLevel="0" collapsed="false">
      <c r="A308" s="11" t="n">
        <f aca="false">A307+1</f>
        <v>302</v>
      </c>
      <c r="B308" s="7" t="s">
        <v>338</v>
      </c>
      <c r="C308" s="27" t="n">
        <v>82.0733333333333</v>
      </c>
      <c r="D308" s="21" t="n">
        <v>89.1308666666667</v>
      </c>
      <c r="E308" s="24" t="n">
        <v>372.923546133333</v>
      </c>
      <c r="F308" s="23" t="n">
        <v>16.6066666666667</v>
      </c>
      <c r="G308" s="74" t="n">
        <v>2.02</v>
      </c>
      <c r="H308" s="21" t="n">
        <v>57.18</v>
      </c>
      <c r="I308" s="17" t="n">
        <v>0</v>
      </c>
      <c r="J308" s="17" t="s">
        <v>30</v>
      </c>
      <c r="K308" s="74" t="n">
        <v>1.14333333333333</v>
      </c>
      <c r="L308" s="21" t="n">
        <v>20.4</v>
      </c>
      <c r="M308" s="21" t="n">
        <v>27.02</v>
      </c>
      <c r="N308" s="15" t="n">
        <f aca="false">A308</f>
        <v>302</v>
      </c>
      <c r="O308" s="57" t="n">
        <v>0.01</v>
      </c>
      <c r="P308" s="21" t="n">
        <v>184.57</v>
      </c>
      <c r="Q308" s="27" t="n">
        <v>0.186666666666667</v>
      </c>
      <c r="R308" s="21" t="n">
        <v>79.5033333333333</v>
      </c>
      <c r="S308" s="44" t="n">
        <v>339.526666666667</v>
      </c>
      <c r="T308" s="57" t="s">
        <v>31</v>
      </c>
      <c r="U308" s="74" t="n">
        <v>0.326666666666667</v>
      </c>
      <c r="V308" s="44" t="s">
        <v>31</v>
      </c>
      <c r="W308" s="44" t="s">
        <v>31</v>
      </c>
      <c r="X308" s="44" t="s">
        <v>31</v>
      </c>
      <c r="Y308" s="57" t="s">
        <v>31</v>
      </c>
      <c r="Z308" s="57" t="s">
        <v>31</v>
      </c>
      <c r="AA308" s="57" t="s">
        <v>31</v>
      </c>
      <c r="AB308" s="57" t="n">
        <v>1.34333333333333</v>
      </c>
      <c r="AC308" s="23"/>
    </row>
    <row r="309" s="42" customFormat="true" ht="11.25" hidden="false" customHeight="true" outlineLevel="0" collapsed="false">
      <c r="A309" s="11" t="n">
        <f aca="false">A308+1</f>
        <v>303</v>
      </c>
      <c r="B309" s="42" t="s">
        <v>339</v>
      </c>
      <c r="C309" s="46" t="n">
        <v>63.4616666666667</v>
      </c>
      <c r="D309" s="37" t="n">
        <v>191.627478375832</v>
      </c>
      <c r="E309" s="37" t="n">
        <v>801.769369524482</v>
      </c>
      <c r="F309" s="36" t="n">
        <v>26.9291666666667</v>
      </c>
      <c r="G309" s="46" t="n">
        <v>8.49666666666667</v>
      </c>
      <c r="H309" s="47" t="n">
        <v>109.104333333333</v>
      </c>
      <c r="I309" s="36" t="n">
        <v>0</v>
      </c>
      <c r="J309" s="46" t="s">
        <v>30</v>
      </c>
      <c r="K309" s="46" t="n">
        <v>1.53133333333333</v>
      </c>
      <c r="L309" s="47" t="n">
        <v>35.6276666666667</v>
      </c>
      <c r="M309" s="47" t="n">
        <v>38.136</v>
      </c>
      <c r="N309" s="15" t="n">
        <f aca="false">A309</f>
        <v>303</v>
      </c>
      <c r="O309" s="48" t="n">
        <v>0.0233333333333333</v>
      </c>
      <c r="P309" s="47" t="n">
        <v>278.927333333333</v>
      </c>
      <c r="Q309" s="46" t="n">
        <v>0.383333333333333</v>
      </c>
      <c r="R309" s="47" t="n">
        <v>89.9613333333333</v>
      </c>
      <c r="S309" s="47" t="n">
        <v>446.619333333333</v>
      </c>
      <c r="T309" s="48" t="n">
        <v>0.027</v>
      </c>
      <c r="U309" s="46" t="n">
        <v>0.557333333333333</v>
      </c>
      <c r="V309" s="59" t="s">
        <v>31</v>
      </c>
      <c r="W309" s="59" t="s">
        <v>31</v>
      </c>
      <c r="X309" s="59" t="s">
        <v>31</v>
      </c>
      <c r="Y309" s="48" t="n">
        <v>0.05</v>
      </c>
      <c r="Z309" s="50" t="s">
        <v>31</v>
      </c>
      <c r="AA309" s="50" t="s">
        <v>31</v>
      </c>
      <c r="AB309" s="48" t="n">
        <v>0.77</v>
      </c>
      <c r="AC309" s="46"/>
    </row>
    <row r="310" s="7" customFormat="true" ht="11.25" hidden="false" customHeight="true" outlineLevel="0" collapsed="false">
      <c r="A310" s="11" t="n">
        <f aca="false">A309+1</f>
        <v>304</v>
      </c>
      <c r="B310" s="7" t="s">
        <v>340</v>
      </c>
      <c r="C310" s="27" t="n">
        <v>79.57</v>
      </c>
      <c r="D310" s="21" t="n">
        <v>110.8763</v>
      </c>
      <c r="E310" s="24" t="n">
        <v>463.9064392</v>
      </c>
      <c r="F310" s="23" t="n">
        <v>16.2633333333333</v>
      </c>
      <c r="G310" s="74" t="n">
        <v>4.59333333333333</v>
      </c>
      <c r="H310" s="21" t="n">
        <v>50.77</v>
      </c>
      <c r="I310" s="17" t="n">
        <v>0</v>
      </c>
      <c r="J310" s="17" t="s">
        <v>30</v>
      </c>
      <c r="K310" s="74" t="n">
        <v>0.936666666666667</v>
      </c>
      <c r="L310" s="21" t="n">
        <v>15.74</v>
      </c>
      <c r="M310" s="21" t="n">
        <v>19.2033333333333</v>
      </c>
      <c r="N310" s="15" t="n">
        <f aca="false">A310</f>
        <v>304</v>
      </c>
      <c r="O310" s="57" t="n">
        <v>0.01</v>
      </c>
      <c r="P310" s="21" t="n">
        <v>135.853333333333</v>
      </c>
      <c r="Q310" s="27" t="n">
        <v>0.163333333333333</v>
      </c>
      <c r="R310" s="21" t="n">
        <v>76.1666666666667</v>
      </c>
      <c r="S310" s="44" t="n">
        <v>261.396666666667</v>
      </c>
      <c r="T310" s="57" t="s">
        <v>31</v>
      </c>
      <c r="U310" s="74" t="n">
        <v>0.25</v>
      </c>
      <c r="V310" s="44" t="n">
        <v>2.77</v>
      </c>
      <c r="W310" s="44" t="n">
        <v>2.77</v>
      </c>
      <c r="X310" s="44" t="n">
        <v>2.77</v>
      </c>
      <c r="Y310" s="57" t="s">
        <v>31</v>
      </c>
      <c r="Z310" s="57" t="n">
        <v>0.04</v>
      </c>
      <c r="AA310" s="57" t="s">
        <v>31</v>
      </c>
      <c r="AB310" s="57" t="n">
        <v>0.603333333333333</v>
      </c>
      <c r="AC310" s="27"/>
    </row>
    <row r="311" s="7" customFormat="true" ht="11.25" hidden="false" customHeight="true" outlineLevel="0" collapsed="false">
      <c r="A311" s="11" t="n">
        <f aca="false">A310+1</f>
        <v>305</v>
      </c>
      <c r="B311" s="7" t="s">
        <v>341</v>
      </c>
      <c r="C311" s="17" t="n">
        <v>57.0033333333333</v>
      </c>
      <c r="D311" s="15" t="n">
        <v>223.039732369304</v>
      </c>
      <c r="E311" s="15" t="n">
        <v>933.198240233167</v>
      </c>
      <c r="F311" s="17" t="n">
        <v>27.35625</v>
      </c>
      <c r="G311" s="22" t="n">
        <v>11.777</v>
      </c>
      <c r="H311" s="15" t="n">
        <v>165.439666666667</v>
      </c>
      <c r="I311" s="17" t="n">
        <v>0</v>
      </c>
      <c r="J311" s="17" t="s">
        <v>30</v>
      </c>
      <c r="K311" s="17" t="n">
        <v>3.239</v>
      </c>
      <c r="L311" s="15" t="n">
        <v>378.27</v>
      </c>
      <c r="M311" s="15" t="n">
        <v>30.0766666666667</v>
      </c>
      <c r="N311" s="15" t="n">
        <f aca="false">A311</f>
        <v>305</v>
      </c>
      <c r="O311" s="18" t="n">
        <v>0.0553333333333333</v>
      </c>
      <c r="P311" s="15" t="n">
        <v>504.103333333333</v>
      </c>
      <c r="Q311" s="17" t="n">
        <v>0.506666666666667</v>
      </c>
      <c r="R311" s="15" t="n">
        <v>107.232666666667</v>
      </c>
      <c r="S311" s="15" t="n">
        <v>355.149666666667</v>
      </c>
      <c r="T311" s="18" t="n">
        <v>0.0846666666666667</v>
      </c>
      <c r="U311" s="17" t="n">
        <v>1.12433333333333</v>
      </c>
      <c r="V311" s="15" t="n">
        <v>39.35</v>
      </c>
      <c r="W311" s="15" t="n">
        <v>39.35</v>
      </c>
      <c r="X311" s="15" t="n">
        <v>39.35</v>
      </c>
      <c r="Y311" s="18" t="n">
        <v>0.08</v>
      </c>
      <c r="Z311" s="18" t="n">
        <v>0.113333333333333</v>
      </c>
      <c r="AA311" s="18" t="s">
        <v>31</v>
      </c>
      <c r="AB311" s="18" t="n">
        <v>8.06666666666667</v>
      </c>
      <c r="AC311" s="17"/>
    </row>
    <row r="312" s="42" customFormat="true" ht="11.25" hidden="false" customHeight="true" outlineLevel="0" collapsed="false">
      <c r="A312" s="11" t="n">
        <f aca="false">A311+1</f>
        <v>306</v>
      </c>
      <c r="B312" s="42" t="s">
        <v>342</v>
      </c>
      <c r="C312" s="46" t="n">
        <v>53.202</v>
      </c>
      <c r="D312" s="37" t="n">
        <v>283.425214431961</v>
      </c>
      <c r="E312" s="37" t="n">
        <v>1185.85109718333</v>
      </c>
      <c r="F312" s="36" t="n">
        <v>21.4354166666667</v>
      </c>
      <c r="G312" s="46" t="n">
        <v>19.115</v>
      </c>
      <c r="H312" s="47" t="n">
        <v>72.9713333333333</v>
      </c>
      <c r="I312" s="36" t="n">
        <v>5.03325000000001</v>
      </c>
      <c r="J312" s="46" t="s">
        <v>31</v>
      </c>
      <c r="K312" s="46" t="n">
        <v>1.21433333333333</v>
      </c>
      <c r="L312" s="47" t="n">
        <v>26.4343333333333</v>
      </c>
      <c r="M312" s="47" t="n">
        <v>28.397</v>
      </c>
      <c r="N312" s="15" t="n">
        <f aca="false">A312</f>
        <v>306</v>
      </c>
      <c r="O312" s="48" t="n">
        <v>0.0663333333333333</v>
      </c>
      <c r="P312" s="47" t="n">
        <v>216.374333333333</v>
      </c>
      <c r="Q312" s="46" t="n">
        <v>0.937333333333333</v>
      </c>
      <c r="R312" s="47" t="n">
        <v>90.5066666666667</v>
      </c>
      <c r="S312" s="47" t="n">
        <v>216.374333333333</v>
      </c>
      <c r="T312" s="48" t="n">
        <v>0.031</v>
      </c>
      <c r="U312" s="46" t="n">
        <v>0.429666666666667</v>
      </c>
      <c r="V312" s="47" t="n">
        <v>17.5</v>
      </c>
      <c r="W312" s="47" t="n">
        <v>17.5</v>
      </c>
      <c r="X312" s="47" t="n">
        <v>17.5</v>
      </c>
      <c r="Y312" s="50" t="s">
        <v>31</v>
      </c>
      <c r="Z312" s="48" t="n">
        <v>0.03</v>
      </c>
      <c r="AA312" s="50" t="s">
        <v>31</v>
      </c>
      <c r="AB312" s="48" t="n">
        <v>0.603333333333333</v>
      </c>
      <c r="AC312" s="46"/>
    </row>
    <row r="313" s="7" customFormat="true" ht="11.25" hidden="false" customHeight="true" outlineLevel="0" collapsed="false">
      <c r="A313" s="11" t="n">
        <f aca="false">A312+1</f>
        <v>307</v>
      </c>
      <c r="B313" s="7" t="s">
        <v>343</v>
      </c>
      <c r="C313" s="27" t="n">
        <v>79.52</v>
      </c>
      <c r="D313" s="21" t="n">
        <v>107.205566666667</v>
      </c>
      <c r="E313" s="24" t="n">
        <v>448.548090933333</v>
      </c>
      <c r="F313" s="23" t="n">
        <v>16.65</v>
      </c>
      <c r="G313" s="74" t="n">
        <v>4.00333333333333</v>
      </c>
      <c r="H313" s="21" t="n">
        <v>64.84</v>
      </c>
      <c r="I313" s="17" t="n">
        <v>0</v>
      </c>
      <c r="J313" s="17" t="s">
        <v>30</v>
      </c>
      <c r="K313" s="74" t="n">
        <v>0.9</v>
      </c>
      <c r="L313" s="21" t="n">
        <v>13.5466666666667</v>
      </c>
      <c r="M313" s="21" t="n">
        <v>22.8</v>
      </c>
      <c r="N313" s="15" t="n">
        <f aca="false">A313</f>
        <v>307</v>
      </c>
      <c r="O313" s="57" t="n">
        <v>0.01</v>
      </c>
      <c r="P313" s="21" t="n">
        <v>141.25</v>
      </c>
      <c r="Q313" s="27" t="n">
        <v>0.173333333333333</v>
      </c>
      <c r="R313" s="21" t="n">
        <v>77.4966666666667</v>
      </c>
      <c r="S313" s="44" t="n">
        <v>253.056666666667</v>
      </c>
      <c r="T313" s="57" t="s">
        <v>31</v>
      </c>
      <c r="U313" s="74" t="n">
        <v>0.253333333333333</v>
      </c>
      <c r="V313" s="44" t="n">
        <v>47.86</v>
      </c>
      <c r="W313" s="44" t="n">
        <v>47.86</v>
      </c>
      <c r="X313" s="44" t="n">
        <v>47.86</v>
      </c>
      <c r="Y313" s="57" t="s">
        <v>31</v>
      </c>
      <c r="Z313" s="57" t="n">
        <v>0.0466666666666667</v>
      </c>
      <c r="AA313" s="57" t="s">
        <v>31</v>
      </c>
      <c r="AB313" s="57" t="n">
        <v>3.10333333333333</v>
      </c>
      <c r="AC313" s="23"/>
    </row>
    <row r="314" s="7" customFormat="true" ht="11.25" hidden="false" customHeight="true" outlineLevel="0" collapsed="false">
      <c r="A314" s="11" t="n">
        <f aca="false">A313+1</f>
        <v>308</v>
      </c>
      <c r="B314" s="7" t="s">
        <v>344</v>
      </c>
      <c r="C314" s="17" t="n">
        <v>66.804</v>
      </c>
      <c r="D314" s="15" t="n">
        <v>154.270025</v>
      </c>
      <c r="E314" s="15" t="n">
        <v>645.4657846</v>
      </c>
      <c r="F314" s="17" t="n">
        <v>28.5875</v>
      </c>
      <c r="G314" s="22" t="n">
        <v>3.57</v>
      </c>
      <c r="H314" s="15" t="n">
        <v>80.8053333333333</v>
      </c>
      <c r="I314" s="17" t="n">
        <v>0</v>
      </c>
      <c r="J314" s="17" t="s">
        <v>30</v>
      </c>
      <c r="K314" s="17" t="n">
        <v>1.656</v>
      </c>
      <c r="L314" s="15" t="n">
        <v>10.3246666666667</v>
      </c>
      <c r="M314" s="15" t="n">
        <v>21.1226666666667</v>
      </c>
      <c r="N314" s="15" t="n">
        <f aca="false">A314</f>
        <v>308</v>
      </c>
      <c r="O314" s="19" t="s">
        <v>31</v>
      </c>
      <c r="P314" s="15" t="n">
        <v>203.712</v>
      </c>
      <c r="Q314" s="17" t="n">
        <v>0.320333333333333</v>
      </c>
      <c r="R314" s="15" t="n">
        <v>114.905333333333</v>
      </c>
      <c r="S314" s="15" t="n">
        <v>248.64</v>
      </c>
      <c r="T314" s="18" t="n">
        <v>0.0303333333333333</v>
      </c>
      <c r="U314" s="17" t="n">
        <v>0.605666666666667</v>
      </c>
      <c r="V314" s="30" t="n">
        <v>4.21666666666667</v>
      </c>
      <c r="W314" s="30" t="n">
        <v>4.21666666666667</v>
      </c>
      <c r="X314" s="30" t="n">
        <v>4.21666666666667</v>
      </c>
      <c r="Y314" s="18" t="n">
        <v>0.14</v>
      </c>
      <c r="Z314" s="19" t="s">
        <v>31</v>
      </c>
      <c r="AA314" s="19" t="s">
        <v>31</v>
      </c>
      <c r="AB314" s="18" t="n">
        <v>8.86666666666667</v>
      </c>
      <c r="AC314" s="17"/>
    </row>
    <row r="315" s="42" customFormat="true" ht="11.25" hidden="false" customHeight="true" outlineLevel="0" collapsed="false">
      <c r="A315" s="11" t="n">
        <f aca="false">A314+1</f>
        <v>309</v>
      </c>
      <c r="B315" s="42" t="s">
        <v>345</v>
      </c>
      <c r="C315" s="46" t="n">
        <v>74.5323333333333</v>
      </c>
      <c r="D315" s="37" t="n">
        <v>141.958322875023</v>
      </c>
      <c r="E315" s="37" t="n">
        <v>593.953622909096</v>
      </c>
      <c r="F315" s="36" t="n">
        <v>11.75</v>
      </c>
      <c r="G315" s="46" t="n">
        <v>8.024</v>
      </c>
      <c r="H315" s="47" t="n">
        <v>43.3953333333333</v>
      </c>
      <c r="I315" s="36" t="n">
        <v>5.01533333333334</v>
      </c>
      <c r="J315" s="46" t="n">
        <v>0.78</v>
      </c>
      <c r="K315" s="46" t="n">
        <v>0.678333333333333</v>
      </c>
      <c r="L315" s="47" t="n">
        <v>20.1163333333333</v>
      </c>
      <c r="M315" s="47" t="n">
        <v>18.063</v>
      </c>
      <c r="N315" s="15" t="n">
        <f aca="false">A315</f>
        <v>309</v>
      </c>
      <c r="O315" s="48" t="n">
        <v>0.0763333333333333</v>
      </c>
      <c r="P315" s="47" t="n">
        <v>105.464333333333</v>
      </c>
      <c r="Q315" s="46" t="n">
        <v>1.47433333333333</v>
      </c>
      <c r="R315" s="47" t="n">
        <v>51.2876666666667</v>
      </c>
      <c r="S315" s="47" t="n">
        <v>208.243</v>
      </c>
      <c r="T315" s="48" t="n">
        <v>0.364666666666667</v>
      </c>
      <c r="U315" s="46" t="n">
        <v>0.29</v>
      </c>
      <c r="V315" s="47" t="n">
        <v>19.1866666666667</v>
      </c>
      <c r="W315" s="47"/>
      <c r="X315" s="47"/>
      <c r="Y315" s="50" t="s">
        <v>31</v>
      </c>
      <c r="Z315" s="48" t="n">
        <v>0.03</v>
      </c>
      <c r="AA315" s="50" t="s">
        <v>31</v>
      </c>
      <c r="AB315" s="48" t="n">
        <v>1.10333333333333</v>
      </c>
      <c r="AC315" s="46" t="n">
        <v>6.89333333333333</v>
      </c>
    </row>
    <row r="316" s="7" customFormat="true" ht="11.25" hidden="false" customHeight="true" outlineLevel="0" collapsed="false">
      <c r="A316" s="11" t="n">
        <f aca="false">A315+1</f>
        <v>310</v>
      </c>
      <c r="B316" s="7" t="s">
        <v>346</v>
      </c>
      <c r="C316" s="17" t="n">
        <v>80.6233333333333</v>
      </c>
      <c r="D316" s="15" t="n">
        <v>76.4089083333333</v>
      </c>
      <c r="E316" s="15" t="n">
        <v>319.694872466667</v>
      </c>
      <c r="F316" s="17" t="n">
        <v>15.4791666666667</v>
      </c>
      <c r="G316" s="22" t="n">
        <v>1.14333333333333</v>
      </c>
      <c r="H316" s="15" t="n">
        <v>83.607</v>
      </c>
      <c r="I316" s="17" t="n">
        <v>0</v>
      </c>
      <c r="J316" s="17" t="s">
        <v>30</v>
      </c>
      <c r="K316" s="17" t="n">
        <v>2.02</v>
      </c>
      <c r="L316" s="15" t="n">
        <v>331.597333333333</v>
      </c>
      <c r="M316" s="15" t="n">
        <v>33.775</v>
      </c>
      <c r="N316" s="15" t="n">
        <f aca="false">A316</f>
        <v>310</v>
      </c>
      <c r="O316" s="18" t="n">
        <v>0.0656666666666667</v>
      </c>
      <c r="P316" s="15" t="n">
        <v>326.818666666667</v>
      </c>
      <c r="Q316" s="17" t="n">
        <v>0.547</v>
      </c>
      <c r="R316" s="15" t="n">
        <v>120.338666666667</v>
      </c>
      <c r="S316" s="15" t="n">
        <v>303.831</v>
      </c>
      <c r="T316" s="18" t="n">
        <v>0.101466666666667</v>
      </c>
      <c r="U316" s="17" t="n">
        <v>0.551666666666667</v>
      </c>
      <c r="V316" s="15" t="s">
        <v>31</v>
      </c>
      <c r="W316" s="15" t="s">
        <v>31</v>
      </c>
      <c r="X316" s="15" t="s">
        <v>31</v>
      </c>
      <c r="Y316" s="18" t="n">
        <v>0.0833333333333333</v>
      </c>
      <c r="Z316" s="18" t="s">
        <v>31</v>
      </c>
      <c r="AA316" s="18" t="s">
        <v>31</v>
      </c>
      <c r="AB316" s="18" t="n">
        <v>6.6</v>
      </c>
      <c r="AC316" s="17"/>
    </row>
    <row r="317" s="7" customFormat="true" ht="11.25" hidden="false" customHeight="true" outlineLevel="0" collapsed="false">
      <c r="A317" s="11" t="n">
        <f aca="false">A316+1</f>
        <v>311</v>
      </c>
      <c r="B317" s="7" t="s">
        <v>347</v>
      </c>
      <c r="C317" s="17" t="n">
        <v>56.98</v>
      </c>
      <c r="D317" s="15" t="n">
        <v>191.559141127586</v>
      </c>
      <c r="E317" s="15" t="n">
        <v>801.483446477821</v>
      </c>
      <c r="F317" s="17" t="n">
        <v>36.45</v>
      </c>
      <c r="G317" s="22" t="n">
        <v>3.982</v>
      </c>
      <c r="H317" s="15" t="n">
        <v>125.959666666667</v>
      </c>
      <c r="I317" s="17" t="n">
        <v>0</v>
      </c>
      <c r="J317" s="17" t="s">
        <v>30</v>
      </c>
      <c r="K317" s="17" t="n">
        <v>2.02666666666667</v>
      </c>
      <c r="L317" s="15" t="n">
        <v>113.542</v>
      </c>
      <c r="M317" s="15" t="n">
        <v>42.3576666666667</v>
      </c>
      <c r="N317" s="15" t="n">
        <f aca="false">A317</f>
        <v>311</v>
      </c>
      <c r="O317" s="18" t="n">
        <v>0.0813333333333333</v>
      </c>
      <c r="P317" s="15" t="n">
        <v>331.797</v>
      </c>
      <c r="Q317" s="17" t="n">
        <v>0.777</v>
      </c>
      <c r="R317" s="15" t="n">
        <v>80.9526666666667</v>
      </c>
      <c r="S317" s="15" t="n">
        <v>527.153</v>
      </c>
      <c r="T317" s="18" t="n">
        <v>0.0363333333333333</v>
      </c>
      <c r="U317" s="17" t="n">
        <v>2.099</v>
      </c>
      <c r="V317" s="15" t="n">
        <v>6.56666666666667</v>
      </c>
      <c r="W317" s="15" t="n">
        <v>6.56666666666667</v>
      </c>
      <c r="X317" s="15" t="n">
        <v>6.56666666666667</v>
      </c>
      <c r="Y317" s="18" t="n">
        <v>0.03</v>
      </c>
      <c r="Z317" s="18" t="s">
        <v>31</v>
      </c>
      <c r="AA317" s="18" t="s">
        <v>31</v>
      </c>
      <c r="AB317" s="18" t="n">
        <v>6.63333333333333</v>
      </c>
      <c r="AC317" s="17"/>
    </row>
    <row r="318" s="7" customFormat="true" ht="11.25" hidden="false" customHeight="true" outlineLevel="0" collapsed="false">
      <c r="A318" s="11" t="n">
        <f aca="false">A317+1</f>
        <v>312</v>
      </c>
      <c r="B318" s="7" t="s">
        <v>348</v>
      </c>
      <c r="C318" s="27" t="n">
        <v>80.27</v>
      </c>
      <c r="D318" s="21" t="n">
        <v>91.0832333333333</v>
      </c>
      <c r="E318" s="24" t="n">
        <v>381.092248266667</v>
      </c>
      <c r="F318" s="23" t="n">
        <v>18.5566666666667</v>
      </c>
      <c r="G318" s="74" t="n">
        <v>1.31333333333333</v>
      </c>
      <c r="H318" s="21" t="n">
        <v>50.3</v>
      </c>
      <c r="I318" s="17" t="n">
        <v>0</v>
      </c>
      <c r="J318" s="17" t="s">
        <v>30</v>
      </c>
      <c r="K318" s="74" t="n">
        <v>1.08333333333333</v>
      </c>
      <c r="L318" s="21" t="n">
        <v>12.0033333333333</v>
      </c>
      <c r="M318" s="21" t="n">
        <v>23.6966666666667</v>
      </c>
      <c r="N318" s="15" t="n">
        <f aca="false">A318</f>
        <v>312</v>
      </c>
      <c r="O318" s="57" t="n">
        <v>0.01</v>
      </c>
      <c r="P318" s="21" t="n">
        <v>174.473333333333</v>
      </c>
      <c r="Q318" s="27" t="n">
        <v>0.216666666666667</v>
      </c>
      <c r="R318" s="21" t="n">
        <v>43.3366666666667</v>
      </c>
      <c r="S318" s="44" t="n">
        <v>293.646666666667</v>
      </c>
      <c r="T318" s="57" t="n">
        <v>0.03</v>
      </c>
      <c r="U318" s="74" t="n">
        <v>0.393333333333333</v>
      </c>
      <c r="V318" s="44" t="s">
        <v>31</v>
      </c>
      <c r="W318" s="44" t="s">
        <v>31</v>
      </c>
      <c r="X318" s="44" t="s">
        <v>31</v>
      </c>
      <c r="Y318" s="57" t="s">
        <v>31</v>
      </c>
      <c r="Z318" s="57" t="s">
        <v>31</v>
      </c>
      <c r="AA318" s="57" t="s">
        <v>31</v>
      </c>
      <c r="AB318" s="57" t="n">
        <v>4.95333333333333</v>
      </c>
      <c r="AC318" s="27"/>
    </row>
    <row r="319" s="7" customFormat="true" ht="11.25" hidden="false" customHeight="true" outlineLevel="0" collapsed="false">
      <c r="A319" s="11" t="n">
        <f aca="false">A318+1</f>
        <v>313</v>
      </c>
      <c r="B319" s="7" t="s">
        <v>349</v>
      </c>
      <c r="C319" s="17" t="n">
        <v>65.4943333333333</v>
      </c>
      <c r="D319" s="15" t="n">
        <v>152.190088333333</v>
      </c>
      <c r="E319" s="15" t="n">
        <v>636.763329586667</v>
      </c>
      <c r="F319" s="17" t="n">
        <v>30.7958333333333</v>
      </c>
      <c r="G319" s="22" t="n">
        <v>2.294</v>
      </c>
      <c r="H319" s="15" t="n">
        <v>99.3026666666667</v>
      </c>
      <c r="I319" s="17" t="n">
        <v>0</v>
      </c>
      <c r="J319" s="17" t="s">
        <v>30</v>
      </c>
      <c r="K319" s="17" t="n">
        <v>1.57366666666667</v>
      </c>
      <c r="L319" s="15" t="n">
        <v>68.9763333333333</v>
      </c>
      <c r="M319" s="15" t="n">
        <v>26.7403333333333</v>
      </c>
      <c r="N319" s="15" t="n">
        <f aca="false">A319</f>
        <v>313</v>
      </c>
      <c r="O319" s="65" t="n">
        <v>0.0303333333333333</v>
      </c>
      <c r="P319" s="15" t="n">
        <v>237.293666666667</v>
      </c>
      <c r="Q319" s="17" t="n">
        <v>0.475333333333333</v>
      </c>
      <c r="R319" s="15" t="n">
        <v>53.0886666666667</v>
      </c>
      <c r="S319" s="15" t="n">
        <v>360.153333333333</v>
      </c>
      <c r="T319" s="18" t="n">
        <v>0.0376666666666667</v>
      </c>
      <c r="U319" s="17" t="n">
        <v>0.756333333333333</v>
      </c>
      <c r="V319" s="15" t="n">
        <v>5.1333333</v>
      </c>
      <c r="W319" s="15" t="n">
        <v>5.1333333</v>
      </c>
      <c r="X319" s="15" t="n">
        <v>5.1333333</v>
      </c>
      <c r="Y319" s="18" t="n">
        <v>0.03</v>
      </c>
      <c r="Z319" s="18" t="s">
        <v>31</v>
      </c>
      <c r="AA319" s="18" t="s">
        <v>31</v>
      </c>
      <c r="AB319" s="18" t="n">
        <v>2.86666666666667</v>
      </c>
      <c r="AC319" s="17"/>
    </row>
    <row r="320" s="7" customFormat="true" ht="11.25" hidden="false" customHeight="true" outlineLevel="0" collapsed="false">
      <c r="A320" s="11" t="n">
        <f aca="false">A319+1</f>
        <v>314</v>
      </c>
      <c r="B320" s="7" t="s">
        <v>350</v>
      </c>
      <c r="C320" s="27" t="n">
        <v>79.1666666666667</v>
      </c>
      <c r="D320" s="21" t="n">
        <v>93.0245666666667</v>
      </c>
      <c r="E320" s="24" t="n">
        <v>389.214786933333</v>
      </c>
      <c r="F320" s="23" t="n">
        <v>20.49</v>
      </c>
      <c r="G320" s="74" t="n">
        <v>0.613333333333333</v>
      </c>
      <c r="H320" s="21" t="n">
        <v>48.61</v>
      </c>
      <c r="I320" s="17" t="n">
        <v>0</v>
      </c>
      <c r="J320" s="17" t="s">
        <v>30</v>
      </c>
      <c r="K320" s="74" t="n">
        <v>1.25666666666667</v>
      </c>
      <c r="L320" s="21" t="n">
        <v>25.8833333333333</v>
      </c>
      <c r="M320" s="21" t="n">
        <v>24.35</v>
      </c>
      <c r="N320" s="15" t="n">
        <f aca="false">A320</f>
        <v>314</v>
      </c>
      <c r="O320" s="57" t="n">
        <v>0.0533333333333333</v>
      </c>
      <c r="P320" s="21" t="n">
        <v>207.303333333333</v>
      </c>
      <c r="Q320" s="27" t="n">
        <v>0.386666666666667</v>
      </c>
      <c r="R320" s="21" t="n">
        <v>66.73</v>
      </c>
      <c r="S320" s="44" t="n">
        <v>313.416666666667</v>
      </c>
      <c r="T320" s="57" t="n">
        <v>0.0366666666666667</v>
      </c>
      <c r="U320" s="74" t="n">
        <v>0.656666666666667</v>
      </c>
      <c r="V320" s="44" t="n">
        <v>4.65333333333333</v>
      </c>
      <c r="W320" s="44" t="n">
        <v>4.65333333333333</v>
      </c>
      <c r="X320" s="44" t="n">
        <v>4.65333333333333</v>
      </c>
      <c r="Y320" s="57" t="s">
        <v>31</v>
      </c>
      <c r="Z320" s="57" t="s">
        <v>31</v>
      </c>
      <c r="AA320" s="57" t="s">
        <v>31</v>
      </c>
      <c r="AB320" s="57" t="n">
        <v>1.19333333333333</v>
      </c>
      <c r="AC320" s="27"/>
    </row>
    <row r="321" s="42" customFormat="true" ht="11.25" hidden="false" customHeight="true" outlineLevel="0" collapsed="false">
      <c r="A321" s="11" t="n">
        <f aca="false">A320+1</f>
        <v>315</v>
      </c>
      <c r="B321" s="42" t="s">
        <v>351</v>
      </c>
      <c r="C321" s="46" t="n">
        <v>60.9273333333333</v>
      </c>
      <c r="D321" s="37" t="n">
        <v>228.731775135318</v>
      </c>
      <c r="E321" s="37" t="n">
        <v>957.013747166172</v>
      </c>
      <c r="F321" s="36" t="n">
        <v>23.91875</v>
      </c>
      <c r="G321" s="46" t="n">
        <v>14.0353333333333</v>
      </c>
      <c r="H321" s="47" t="n">
        <v>85.3096666666667</v>
      </c>
      <c r="I321" s="36" t="n">
        <v>0</v>
      </c>
      <c r="J321" s="46" t="s">
        <v>30</v>
      </c>
      <c r="K321" s="46" t="n">
        <v>1.29033333333333</v>
      </c>
      <c r="L321" s="47" t="n">
        <v>28.7573333333333</v>
      </c>
      <c r="M321" s="47" t="n">
        <v>27.786</v>
      </c>
      <c r="N321" s="15" t="n">
        <f aca="false">A321</f>
        <v>315</v>
      </c>
      <c r="O321" s="48" t="n">
        <v>0.0156666666666667</v>
      </c>
      <c r="P321" s="47" t="n">
        <v>299.723333333333</v>
      </c>
      <c r="Q321" s="46" t="n">
        <v>0.543666666666667</v>
      </c>
      <c r="R321" s="47" t="n">
        <v>85.135</v>
      </c>
      <c r="S321" s="47" t="n">
        <v>383.936333333333</v>
      </c>
      <c r="T321" s="48" t="n">
        <v>0.0433333333333333</v>
      </c>
      <c r="U321" s="46" t="n">
        <v>0.559666666666667</v>
      </c>
      <c r="V321" s="59" t="s">
        <v>31</v>
      </c>
      <c r="W321" s="59" t="s">
        <v>31</v>
      </c>
      <c r="X321" s="59" t="s">
        <v>31</v>
      </c>
      <c r="Y321" s="48" t="n">
        <v>0.126666666666667</v>
      </c>
      <c r="Z321" s="48" t="n">
        <v>0.06</v>
      </c>
      <c r="AA321" s="50" t="s">
        <v>31</v>
      </c>
      <c r="AB321" s="48" t="n">
        <v>5.34666666666667</v>
      </c>
      <c r="AC321" s="46"/>
    </row>
    <row r="322" s="42" customFormat="true" ht="11.25" hidden="false" customHeight="true" outlineLevel="0" collapsed="false">
      <c r="A322" s="11" t="n">
        <f aca="false">A321+1</f>
        <v>316</v>
      </c>
      <c r="B322" s="42" t="s">
        <v>352</v>
      </c>
      <c r="C322" s="46" t="n">
        <v>68.984</v>
      </c>
      <c r="D322" s="37" t="n">
        <v>169.781579910556</v>
      </c>
      <c r="E322" s="37" t="n">
        <v>710.366130345768</v>
      </c>
      <c r="F322" s="36" t="n">
        <v>19.2520833333333</v>
      </c>
      <c r="G322" s="46" t="n">
        <v>9.709</v>
      </c>
      <c r="H322" s="47" t="n">
        <v>53.027</v>
      </c>
      <c r="I322" s="36" t="n">
        <v>0</v>
      </c>
      <c r="J322" s="46" t="s">
        <v>30</v>
      </c>
      <c r="K322" s="46" t="n">
        <v>1.22233333333333</v>
      </c>
      <c r="L322" s="47" t="n">
        <v>8.748</v>
      </c>
      <c r="M322" s="47" t="n">
        <v>27.4216666666667</v>
      </c>
      <c r="N322" s="15" t="n">
        <f aca="false">A322</f>
        <v>316</v>
      </c>
      <c r="O322" s="50" t="s">
        <v>31</v>
      </c>
      <c r="P322" s="47" t="n">
        <v>258.799</v>
      </c>
      <c r="Q322" s="46" t="n">
        <v>0.24</v>
      </c>
      <c r="R322" s="47" t="n">
        <v>64.2416666666667</v>
      </c>
      <c r="S322" s="47" t="n">
        <v>376.495666666667</v>
      </c>
      <c r="T322" s="48" t="n">
        <v>0.0223333333333333</v>
      </c>
      <c r="U322" s="46" t="n">
        <v>0.344</v>
      </c>
      <c r="V322" s="59" t="s">
        <v>31</v>
      </c>
      <c r="W322" s="59" t="s">
        <v>31</v>
      </c>
      <c r="X322" s="59" t="s">
        <v>31</v>
      </c>
      <c r="Y322" s="48" t="n">
        <v>0.196666666666667</v>
      </c>
      <c r="Z322" s="48" t="n">
        <v>0.03</v>
      </c>
      <c r="AA322" s="50" t="s">
        <v>31</v>
      </c>
      <c r="AB322" s="48" t="n">
        <v>3.21</v>
      </c>
      <c r="AC322" s="46"/>
    </row>
    <row r="323" s="42" customFormat="true" ht="11.25" hidden="false" customHeight="true" outlineLevel="0" collapsed="false">
      <c r="A323" s="11" t="n">
        <f aca="false">A322+1</f>
        <v>317</v>
      </c>
      <c r="B323" s="42" t="s">
        <v>353</v>
      </c>
      <c r="C323" s="46" t="n">
        <v>58.128</v>
      </c>
      <c r="D323" s="37" t="n">
        <v>242.706569487095</v>
      </c>
      <c r="E323" s="37" t="n">
        <v>1015.48428673401</v>
      </c>
      <c r="F323" s="36" t="n">
        <v>26.1416666666667</v>
      </c>
      <c r="G323" s="46" t="n">
        <v>14.5323333333333</v>
      </c>
      <c r="H323" s="47" t="n">
        <v>72.8156666666667</v>
      </c>
      <c r="I323" s="36" t="n">
        <v>0</v>
      </c>
      <c r="J323" s="46" t="s">
        <v>30</v>
      </c>
      <c r="K323" s="46" t="n">
        <v>1.61366666666667</v>
      </c>
      <c r="L323" s="47" t="n">
        <v>15.086</v>
      </c>
      <c r="M323" s="47" t="n">
        <v>37.8603333333333</v>
      </c>
      <c r="N323" s="15" t="n">
        <f aca="false">A323</f>
        <v>317</v>
      </c>
      <c r="O323" s="48" t="n">
        <v>0.0126666666666667</v>
      </c>
      <c r="P323" s="47" t="n">
        <v>352.158333333333</v>
      </c>
      <c r="Q323" s="46" t="n">
        <v>0.372666666666667</v>
      </c>
      <c r="R323" s="47" t="n">
        <v>95.8113333333333</v>
      </c>
      <c r="S323" s="47" t="n">
        <v>517.902</v>
      </c>
      <c r="T323" s="48" t="n">
        <v>0.0366666666666667</v>
      </c>
      <c r="U323" s="46" t="n">
        <v>0.497333333333333</v>
      </c>
      <c r="V323" s="59" t="s">
        <v>31</v>
      </c>
      <c r="W323" s="59" t="s">
        <v>31</v>
      </c>
      <c r="X323" s="59" t="s">
        <v>31</v>
      </c>
      <c r="Y323" s="48" t="n">
        <v>0.233333333333333</v>
      </c>
      <c r="Z323" s="48" t="n">
        <v>0.03</v>
      </c>
      <c r="AA323" s="50" t="s">
        <v>31</v>
      </c>
      <c r="AB323" s="48" t="n">
        <v>6.30333333333333</v>
      </c>
      <c r="AC323" s="46"/>
    </row>
    <row r="324" s="7" customFormat="true" ht="11.25" hidden="false" customHeight="true" outlineLevel="0" collapsed="false">
      <c r="A324" s="11" t="n">
        <f aca="false">A323+1</f>
        <v>318</v>
      </c>
      <c r="B324" s="7" t="s">
        <v>354</v>
      </c>
      <c r="C324" s="17" t="n">
        <v>60.08</v>
      </c>
      <c r="D324" s="15" t="n">
        <v>164.350788333333</v>
      </c>
      <c r="E324" s="15" t="n">
        <v>687.643698386667</v>
      </c>
      <c r="F324" s="17" t="n">
        <v>32.1791666666667</v>
      </c>
      <c r="G324" s="22" t="n">
        <v>2.98733333333333</v>
      </c>
      <c r="H324" s="15" t="n">
        <v>108.989333333333</v>
      </c>
      <c r="I324" s="17" t="n">
        <v>0</v>
      </c>
      <c r="J324" s="17" t="s">
        <v>30</v>
      </c>
      <c r="K324" s="17" t="n">
        <v>4.35233333333333</v>
      </c>
      <c r="L324" s="15" t="n">
        <v>437.727333333333</v>
      </c>
      <c r="M324" s="15" t="n">
        <v>51.3613333333333</v>
      </c>
      <c r="N324" s="15" t="n">
        <f aca="false">A324</f>
        <v>318</v>
      </c>
      <c r="O324" s="18" t="n">
        <v>0.242</v>
      </c>
      <c r="P324" s="15" t="n">
        <v>577.780333333333</v>
      </c>
      <c r="Q324" s="17" t="n">
        <v>1.251</v>
      </c>
      <c r="R324" s="15" t="n">
        <v>74.4683333333333</v>
      </c>
      <c r="S324" s="15" t="n">
        <v>574.338666666667</v>
      </c>
      <c r="T324" s="18" t="n">
        <v>0.137333333333333</v>
      </c>
      <c r="U324" s="17" t="n">
        <v>1.82033333333333</v>
      </c>
      <c r="V324" s="59" t="s">
        <v>31</v>
      </c>
      <c r="W324" s="59" t="s">
        <v>31</v>
      </c>
      <c r="X324" s="59" t="s">
        <v>31</v>
      </c>
      <c r="Y324" s="18" t="n">
        <v>0.0633333333333333</v>
      </c>
      <c r="Z324" s="18" t="s">
        <v>31</v>
      </c>
      <c r="AA324" s="18" t="s">
        <v>31</v>
      </c>
      <c r="AB324" s="18" t="n">
        <v>5.83333333333333</v>
      </c>
      <c r="AC324" s="17"/>
    </row>
    <row r="325" s="7" customFormat="true" ht="11.25" hidden="false" customHeight="true" outlineLevel="0" collapsed="false">
      <c r="A325" s="11" t="n">
        <f aca="false">A324+1</f>
        <v>319</v>
      </c>
      <c r="B325" s="7" t="s">
        <v>355</v>
      </c>
      <c r="C325" s="17" t="n">
        <v>55.1426666666667</v>
      </c>
      <c r="D325" s="15" t="n">
        <v>284.981004871249</v>
      </c>
      <c r="E325" s="15" t="n">
        <v>1192.36052438131</v>
      </c>
      <c r="F325" s="17" t="n">
        <v>15.9395833333333</v>
      </c>
      <c r="G325" s="22" t="n">
        <v>24.0486666666667</v>
      </c>
      <c r="H325" s="33" t="n">
        <v>72.567</v>
      </c>
      <c r="I325" s="17" t="n">
        <v>0</v>
      </c>
      <c r="J325" s="17" t="s">
        <v>30</v>
      </c>
      <c r="K325" s="17" t="n">
        <v>2.86466666666667</v>
      </c>
      <c r="L325" s="15" t="n">
        <v>550.243333333333</v>
      </c>
      <c r="M325" s="15" t="n">
        <v>35.27</v>
      </c>
      <c r="N325" s="15" t="n">
        <f aca="false">A325</f>
        <v>319</v>
      </c>
      <c r="O325" s="18" t="n">
        <v>0.112666666666667</v>
      </c>
      <c r="P325" s="15" t="n">
        <v>496.373333333333</v>
      </c>
      <c r="Q325" s="17" t="n">
        <v>3.53733333333333</v>
      </c>
      <c r="R325" s="15" t="n">
        <v>665.840333333333</v>
      </c>
      <c r="S325" s="15" t="n">
        <v>367.133666666667</v>
      </c>
      <c r="T325" s="18" t="n">
        <v>0.0336666666666667</v>
      </c>
      <c r="U325" s="17" t="n">
        <v>1.63833333333333</v>
      </c>
      <c r="V325" s="59" t="s">
        <v>31</v>
      </c>
      <c r="W325" s="59" t="s">
        <v>31</v>
      </c>
      <c r="X325" s="59" t="s">
        <v>31</v>
      </c>
      <c r="Y325" s="32" t="n">
        <v>0.416666666666667</v>
      </c>
      <c r="Z325" s="18" t="n">
        <v>0.0366666666666667</v>
      </c>
      <c r="AA325" s="18" t="s">
        <v>31</v>
      </c>
      <c r="AB325" s="18" t="n">
        <v>6.55333333333333</v>
      </c>
      <c r="AC325" s="17"/>
    </row>
    <row r="326" s="7" customFormat="true" ht="11.25" hidden="false" customHeight="true" outlineLevel="0" collapsed="false">
      <c r="A326" s="11" t="n">
        <f aca="false">A325+1</f>
        <v>320</v>
      </c>
      <c r="B326" s="7" t="s">
        <v>356</v>
      </c>
      <c r="C326" s="17" t="n">
        <v>48.489</v>
      </c>
      <c r="D326" s="15" t="n">
        <v>257.0407</v>
      </c>
      <c r="E326" s="15" t="n">
        <v>1075.4582888</v>
      </c>
      <c r="F326" s="17" t="n">
        <v>33.3833333333333</v>
      </c>
      <c r="G326" s="22" t="n">
        <v>12.6933333333333</v>
      </c>
      <c r="H326" s="15" t="n">
        <v>102.874666666667</v>
      </c>
      <c r="I326" s="17" t="n">
        <v>0</v>
      </c>
      <c r="J326" s="17" t="s">
        <v>30</v>
      </c>
      <c r="K326" s="17" t="n">
        <v>4.30166666666667</v>
      </c>
      <c r="L326" s="15" t="n">
        <v>482.074666666667</v>
      </c>
      <c r="M326" s="15" t="n">
        <v>38.8326666666667</v>
      </c>
      <c r="N326" s="15" t="n">
        <f aca="false">A326</f>
        <v>320</v>
      </c>
      <c r="O326" s="18" t="n">
        <v>0.246666666666667</v>
      </c>
      <c r="P326" s="15" t="n">
        <v>628.764</v>
      </c>
      <c r="Q326" s="17" t="n">
        <v>1.12366666666667</v>
      </c>
      <c r="R326" s="15" t="n">
        <v>60.099</v>
      </c>
      <c r="S326" s="15" t="n">
        <v>459.942666666667</v>
      </c>
      <c r="T326" s="18" t="n">
        <v>0.142666666666667</v>
      </c>
      <c r="U326" s="17" t="n">
        <v>1.64266666666667</v>
      </c>
      <c r="V326" s="59" t="s">
        <v>31</v>
      </c>
      <c r="W326" s="59" t="s">
        <v>31</v>
      </c>
      <c r="X326" s="59" t="s">
        <v>31</v>
      </c>
      <c r="Y326" s="18" t="n">
        <v>0.0633333333333333</v>
      </c>
      <c r="Z326" s="18" t="s">
        <v>31</v>
      </c>
      <c r="AA326" s="18" t="s">
        <v>31</v>
      </c>
      <c r="AB326" s="18" t="n">
        <v>7.1</v>
      </c>
      <c r="AC326" s="17"/>
    </row>
    <row r="327" s="7" customFormat="true" ht="11.25" hidden="false" customHeight="true" outlineLevel="0" collapsed="false">
      <c r="A327" s="11" t="n">
        <f aca="false">A326+1</f>
        <v>321</v>
      </c>
      <c r="B327" s="7" t="s">
        <v>357</v>
      </c>
      <c r="C327" s="27" t="n">
        <v>76.64</v>
      </c>
      <c r="D327" s="21" t="n">
        <v>113.900366666667</v>
      </c>
      <c r="E327" s="24" t="n">
        <v>476.559134133333</v>
      </c>
      <c r="F327" s="23" t="n">
        <v>21.0766666666667</v>
      </c>
      <c r="G327" s="74" t="n">
        <v>2.65</v>
      </c>
      <c r="H327" s="21" t="n">
        <v>60.5</v>
      </c>
      <c r="I327" s="17" t="n">
        <v>0</v>
      </c>
      <c r="J327" s="17" t="s">
        <v>30</v>
      </c>
      <c r="K327" s="74" t="n">
        <v>1.6</v>
      </c>
      <c r="L327" s="21" t="n">
        <v>167.333333333333</v>
      </c>
      <c r="M327" s="21" t="n">
        <v>28.5266666666667</v>
      </c>
      <c r="N327" s="15" t="n">
        <f aca="false">A327</f>
        <v>321</v>
      </c>
      <c r="O327" s="57" t="n">
        <v>0.0966666666666667</v>
      </c>
      <c r="P327" s="21" t="n">
        <v>293.896666666667</v>
      </c>
      <c r="Q327" s="27" t="n">
        <v>1.33666666666667</v>
      </c>
      <c r="R327" s="21" t="n">
        <v>60.3866666666667</v>
      </c>
      <c r="S327" s="44" t="n">
        <v>312.37</v>
      </c>
      <c r="T327" s="57" t="n">
        <v>0.13</v>
      </c>
      <c r="U327" s="74" t="n">
        <v>1.29</v>
      </c>
      <c r="V327" s="59" t="s">
        <v>31</v>
      </c>
      <c r="W327" s="59" t="s">
        <v>31</v>
      </c>
      <c r="X327" s="59" t="s">
        <v>31</v>
      </c>
      <c r="Y327" s="57" t="s">
        <v>31</v>
      </c>
      <c r="Z327" s="57" t="n">
        <v>0.07</v>
      </c>
      <c r="AA327" s="57" t="s">
        <v>31</v>
      </c>
      <c r="AB327" s="57" t="n">
        <v>7.7</v>
      </c>
      <c r="AC327" s="27"/>
    </row>
    <row r="328" s="7" customFormat="true" ht="11.25" hidden="false" customHeight="true" outlineLevel="0" collapsed="false">
      <c r="A328" s="11" t="n">
        <f aca="false">A327+1</f>
        <v>322</v>
      </c>
      <c r="B328" s="7" t="s">
        <v>358</v>
      </c>
      <c r="C328" s="17" t="n">
        <v>79.8833333333333</v>
      </c>
      <c r="D328" s="15" t="n">
        <v>87.686483549277</v>
      </c>
      <c r="E328" s="15" t="n">
        <v>366.880247170175</v>
      </c>
      <c r="F328" s="17" t="n">
        <v>17.9583333333333</v>
      </c>
      <c r="G328" s="22" t="n">
        <v>1.22</v>
      </c>
      <c r="H328" s="33" t="n">
        <v>46.8973333333333</v>
      </c>
      <c r="I328" s="17" t="n">
        <v>-0.0450000000000079</v>
      </c>
      <c r="J328" s="17" t="s">
        <v>30</v>
      </c>
      <c r="K328" s="17" t="n">
        <v>0.983333333333333</v>
      </c>
      <c r="L328" s="15" t="n">
        <v>19.2203333333333</v>
      </c>
      <c r="M328" s="15" t="n">
        <v>25.641</v>
      </c>
      <c r="N328" s="15" t="n">
        <f aca="false">A328</f>
        <v>322</v>
      </c>
      <c r="O328" s="65" t="n">
        <v>0.011</v>
      </c>
      <c r="P328" s="15" t="n">
        <v>167.866666666667</v>
      </c>
      <c r="Q328" s="17" t="n">
        <v>0.269333333333333</v>
      </c>
      <c r="R328" s="15" t="n">
        <v>56.5543333333333</v>
      </c>
      <c r="S328" s="15" t="n">
        <v>288.063</v>
      </c>
      <c r="T328" s="18" t="n">
        <v>0.0953333333333333</v>
      </c>
      <c r="U328" s="17" t="n">
        <v>0.441</v>
      </c>
      <c r="V328" s="59" t="s">
        <v>31</v>
      </c>
      <c r="W328" s="59" t="s">
        <v>31</v>
      </c>
      <c r="X328" s="59" t="s">
        <v>31</v>
      </c>
      <c r="Y328" s="18" t="s">
        <v>31</v>
      </c>
      <c r="Z328" s="18" t="n">
        <v>0.05</v>
      </c>
      <c r="AA328" s="18" t="s">
        <v>31</v>
      </c>
      <c r="AB328" s="18" t="n">
        <v>0.9</v>
      </c>
      <c r="AC328" s="17"/>
    </row>
    <row r="329" s="7" customFormat="true" ht="11.25" hidden="false" customHeight="true" outlineLevel="0" collapsed="false">
      <c r="A329" s="14" t="s">
        <v>359</v>
      </c>
      <c r="B329" s="14"/>
      <c r="C329" s="9"/>
      <c r="D329" s="11"/>
      <c r="E329" s="11"/>
      <c r="F329" s="9"/>
      <c r="G329" s="9"/>
      <c r="H329" s="11"/>
      <c r="I329" s="17"/>
      <c r="J329" s="9"/>
      <c r="K329" s="9"/>
      <c r="L329" s="11"/>
      <c r="M329" s="11"/>
      <c r="N329" s="15"/>
      <c r="O329" s="13"/>
      <c r="P329" s="11"/>
      <c r="Q329" s="9"/>
      <c r="R329" s="11"/>
      <c r="S329" s="11"/>
      <c r="T329" s="13"/>
      <c r="U329" s="9"/>
      <c r="V329" s="11"/>
      <c r="W329" s="11"/>
      <c r="X329" s="11"/>
      <c r="Y329" s="13"/>
      <c r="Z329" s="13"/>
      <c r="AA329" s="13"/>
      <c r="AB329" s="13"/>
      <c r="AC329" s="9"/>
    </row>
    <row r="330" s="42" customFormat="true" ht="11.25" hidden="false" customHeight="true" outlineLevel="0" collapsed="false">
      <c r="A330" s="47" t="n">
        <f aca="false">A328+1</f>
        <v>323</v>
      </c>
      <c r="B330" s="66" t="s">
        <v>360</v>
      </c>
      <c r="C330" s="46" t="n">
        <v>73.72</v>
      </c>
      <c r="D330" s="37" t="n">
        <v>128.857255812009</v>
      </c>
      <c r="E330" s="37" t="n">
        <v>539.138758317446</v>
      </c>
      <c r="F330" s="36" t="n">
        <v>13.45</v>
      </c>
      <c r="G330" s="46" t="n">
        <v>6.69066666666667</v>
      </c>
      <c r="H330" s="47" t="n">
        <v>37.671</v>
      </c>
      <c r="I330" s="36" t="n">
        <v>2.862</v>
      </c>
      <c r="J330" s="46" t="s">
        <v>30</v>
      </c>
      <c r="K330" s="46" t="n">
        <v>3.27733333333333</v>
      </c>
      <c r="L330" s="47" t="n">
        <v>22.5773333333333</v>
      </c>
      <c r="M330" s="47" t="n">
        <v>15.262</v>
      </c>
      <c r="N330" s="15" t="n">
        <f aca="false">A330</f>
        <v>323</v>
      </c>
      <c r="O330" s="48" t="n">
        <v>0.0393333333333333</v>
      </c>
      <c r="P330" s="47" t="n">
        <v>225.386</v>
      </c>
      <c r="Q330" s="46" t="n">
        <v>0.877666666666667</v>
      </c>
      <c r="R330" s="47" t="n">
        <v>942.933</v>
      </c>
      <c r="S330" s="47" t="n">
        <v>270.073666666667</v>
      </c>
      <c r="T330" s="48" t="n">
        <v>0.0293333333333333</v>
      </c>
      <c r="U330" s="46" t="n">
        <v>1.64966666666667</v>
      </c>
      <c r="V330" s="59" t="s">
        <v>31</v>
      </c>
      <c r="W330" s="47"/>
      <c r="X330" s="47"/>
      <c r="Y330" s="48" t="n">
        <v>0.623333333333333</v>
      </c>
      <c r="Z330" s="48" t="n">
        <v>0.0366666666666667</v>
      </c>
      <c r="AA330" s="50" t="s">
        <v>31</v>
      </c>
      <c r="AB330" s="48" t="n">
        <v>0.696666666666667</v>
      </c>
      <c r="AC330" s="51" t="s">
        <v>31</v>
      </c>
    </row>
    <row r="331" s="7" customFormat="true" ht="11.25" hidden="false" customHeight="true" outlineLevel="0" collapsed="false">
      <c r="A331" s="11" t="n">
        <f aca="false">A330+1</f>
        <v>324</v>
      </c>
      <c r="B331" s="7" t="s">
        <v>361</v>
      </c>
      <c r="C331" s="27" t="n">
        <v>2.93</v>
      </c>
      <c r="D331" s="21" t="n">
        <v>240.623333333333</v>
      </c>
      <c r="E331" s="24" t="n">
        <v>1006.76802666667</v>
      </c>
      <c r="F331" s="23" t="n">
        <v>7.82</v>
      </c>
      <c r="G331" s="27" t="n">
        <v>16.57</v>
      </c>
      <c r="H331" s="21" t="s">
        <v>31</v>
      </c>
      <c r="I331" s="17" t="n">
        <v>15.0533333333333</v>
      </c>
      <c r="J331" s="27" t="n">
        <v>0.576666666666667</v>
      </c>
      <c r="K331" s="27" t="n">
        <v>57.6266666666667</v>
      </c>
      <c r="L331" s="21" t="n">
        <v>129.03</v>
      </c>
      <c r="M331" s="21" t="n">
        <v>22.06</v>
      </c>
      <c r="N331" s="15" t="n">
        <f aca="false">A331</f>
        <v>324</v>
      </c>
      <c r="O331" s="28" t="n">
        <v>0.021</v>
      </c>
      <c r="P331" s="21" t="n">
        <v>123.04</v>
      </c>
      <c r="Q331" s="27" t="s">
        <v>31</v>
      </c>
      <c r="R331" s="21" t="n">
        <v>22179.6666666667</v>
      </c>
      <c r="S331" s="21" t="n">
        <v>218.153333333333</v>
      </c>
      <c r="T331" s="28" t="s">
        <v>31</v>
      </c>
      <c r="U331" s="27" t="s">
        <v>31</v>
      </c>
      <c r="V331" s="21" t="s">
        <v>31</v>
      </c>
      <c r="W331" s="21" t="s">
        <v>40</v>
      </c>
      <c r="X331" s="21"/>
      <c r="Y331" s="28" t="n">
        <v>0.703333333333334</v>
      </c>
      <c r="Z331" s="28" t="n">
        <v>0.07</v>
      </c>
      <c r="AA331" s="28" t="n">
        <v>0.266666666666667</v>
      </c>
      <c r="AB331" s="28" t="s">
        <v>31</v>
      </c>
      <c r="AC331" s="27"/>
    </row>
    <row r="332" s="7" customFormat="true" ht="11.25" hidden="false" customHeight="true" outlineLevel="0" collapsed="false">
      <c r="A332" s="11" t="n">
        <f aca="false">A331+1</f>
        <v>325</v>
      </c>
      <c r="B332" s="7" t="s">
        <v>362</v>
      </c>
      <c r="C332" s="17" t="n">
        <v>3.38266666666667</v>
      </c>
      <c r="D332" s="15" t="n">
        <v>251.445666666667</v>
      </c>
      <c r="E332" s="15" t="n">
        <v>1052.04866933333</v>
      </c>
      <c r="F332" s="17" t="n">
        <v>6.27916666666667</v>
      </c>
      <c r="G332" s="22" t="n">
        <v>20.4163333333333</v>
      </c>
      <c r="H332" s="15" t="n">
        <v>2.11266666666667</v>
      </c>
      <c r="I332" s="17" t="n">
        <v>10.6455</v>
      </c>
      <c r="J332" s="45" t="n">
        <v>11.8106666666667</v>
      </c>
      <c r="K332" s="17" t="n">
        <v>59.2763333333333</v>
      </c>
      <c r="L332" s="33" t="n">
        <v>16.36</v>
      </c>
      <c r="M332" s="33" t="n">
        <v>12.7906666666667</v>
      </c>
      <c r="N332" s="15" t="n">
        <f aca="false">A332</f>
        <v>325</v>
      </c>
      <c r="O332" s="32" t="n">
        <v>0.13</v>
      </c>
      <c r="P332" s="33" t="n">
        <v>48.0573333333333</v>
      </c>
      <c r="Q332" s="45" t="n">
        <v>0.689333333333333</v>
      </c>
      <c r="R332" s="33" t="n">
        <v>22299.9003333333</v>
      </c>
      <c r="S332" s="33" t="n">
        <v>68.028</v>
      </c>
      <c r="T332" s="32" t="s">
        <v>31</v>
      </c>
      <c r="U332" s="45" t="n">
        <v>0.258</v>
      </c>
      <c r="V332" s="30" t="s">
        <v>31</v>
      </c>
      <c r="W332" s="30" t="s">
        <v>40</v>
      </c>
      <c r="X332" s="30" t="s">
        <v>40</v>
      </c>
      <c r="Y332" s="18" t="n">
        <v>0.05</v>
      </c>
      <c r="Z332" s="18" t="n">
        <v>0.0366666666666667</v>
      </c>
      <c r="AA332" s="19" t="s">
        <v>31</v>
      </c>
      <c r="AB332" s="32" t="s">
        <v>115</v>
      </c>
      <c r="AC332" s="17"/>
    </row>
    <row r="333" s="7" customFormat="true" ht="11.25" hidden="false" customHeight="true" outlineLevel="0" collapsed="false">
      <c r="A333" s="11" t="n">
        <f aca="false">A332+1</f>
        <v>326</v>
      </c>
      <c r="B333" s="7" t="s">
        <v>363</v>
      </c>
      <c r="C333" s="27" t="n">
        <v>61.62</v>
      </c>
      <c r="D333" s="21" t="n">
        <v>212.4204</v>
      </c>
      <c r="E333" s="24" t="n">
        <v>888.7669536</v>
      </c>
      <c r="F333" s="23" t="n">
        <v>26.6866666666667</v>
      </c>
      <c r="G333" s="27" t="n">
        <v>10.9166666666667</v>
      </c>
      <c r="H333" s="21" t="n">
        <v>103.13</v>
      </c>
      <c r="I333" s="17" t="n">
        <v>0</v>
      </c>
      <c r="J333" s="23" t="s">
        <v>30</v>
      </c>
      <c r="K333" s="27" t="n">
        <v>0.84</v>
      </c>
      <c r="L333" s="21" t="n">
        <v>4.02666666666667</v>
      </c>
      <c r="M333" s="21" t="n">
        <v>17.07</v>
      </c>
      <c r="N333" s="15" t="n">
        <f aca="false">A333</f>
        <v>326</v>
      </c>
      <c r="O333" s="28" t="n">
        <v>0.013</v>
      </c>
      <c r="P333" s="21" t="n">
        <v>164.443333333333</v>
      </c>
      <c r="Q333" s="27" t="n">
        <v>2.65333333333333</v>
      </c>
      <c r="R333" s="21" t="n">
        <v>52.3566666666667</v>
      </c>
      <c r="S333" s="21" t="n">
        <v>255.706666666667</v>
      </c>
      <c r="T333" s="28" t="n">
        <v>0.0633333333333333</v>
      </c>
      <c r="U333" s="27" t="n">
        <v>8.1</v>
      </c>
      <c r="V333" s="21" t="s">
        <v>31</v>
      </c>
      <c r="W333" s="21" t="s">
        <v>31</v>
      </c>
      <c r="X333" s="21" t="s">
        <v>31</v>
      </c>
      <c r="Y333" s="28" t="s">
        <v>31</v>
      </c>
      <c r="Z333" s="28" t="n">
        <v>0.316666666666667</v>
      </c>
      <c r="AA333" s="28" t="s">
        <v>31</v>
      </c>
      <c r="AB333" s="28" t="n">
        <v>1.76333333333333</v>
      </c>
      <c r="AC333" s="27"/>
    </row>
    <row r="334" s="7" customFormat="true" ht="11.25" hidden="false" customHeight="true" outlineLevel="0" collapsed="false">
      <c r="A334" s="11" t="n">
        <f aca="false">A333+1</f>
        <v>327</v>
      </c>
      <c r="B334" s="7" t="s">
        <v>364</v>
      </c>
      <c r="C334" s="27" t="n">
        <v>72.7033333333333</v>
      </c>
      <c r="D334" s="21" t="n">
        <v>136.562333333333</v>
      </c>
      <c r="E334" s="24" t="n">
        <v>571.376802666667</v>
      </c>
      <c r="F334" s="23" t="n">
        <v>19.42</v>
      </c>
      <c r="G334" s="27" t="n">
        <v>5.94666666666667</v>
      </c>
      <c r="H334" s="21" t="n">
        <v>57.94</v>
      </c>
      <c r="I334" s="17" t="n">
        <v>0</v>
      </c>
      <c r="J334" s="23" t="s">
        <v>30</v>
      </c>
      <c r="K334" s="27" t="n">
        <v>0.933333333333334</v>
      </c>
      <c r="L334" s="21" t="n">
        <v>2.61</v>
      </c>
      <c r="M334" s="21" t="n">
        <v>14.1366666666667</v>
      </c>
      <c r="N334" s="15" t="n">
        <f aca="false">A334</f>
        <v>327</v>
      </c>
      <c r="O334" s="57" t="s">
        <v>31</v>
      </c>
      <c r="P334" s="21" t="n">
        <v>157.613333333333</v>
      </c>
      <c r="Q334" s="74" t="n">
        <v>1.76333333333333</v>
      </c>
      <c r="R334" s="21" t="n">
        <v>48.6133333333333</v>
      </c>
      <c r="S334" s="44" t="n">
        <v>237.303333333333</v>
      </c>
      <c r="T334" s="57" t="n">
        <v>0.0756666666666667</v>
      </c>
      <c r="U334" s="74" t="n">
        <v>6.33333333333333</v>
      </c>
      <c r="V334" s="44" t="n">
        <v>2.32</v>
      </c>
      <c r="W334" s="44" t="n">
        <v>2.32</v>
      </c>
      <c r="X334" s="44" t="n">
        <v>2.32</v>
      </c>
      <c r="Y334" s="57" t="n">
        <v>0.153333333333333</v>
      </c>
      <c r="Z334" s="57" t="n">
        <v>0.213333333333333</v>
      </c>
      <c r="AA334" s="57" t="n">
        <v>0.03</v>
      </c>
      <c r="AB334" s="57" t="n">
        <v>4.33</v>
      </c>
      <c r="AC334" s="27"/>
    </row>
    <row r="335" s="7" customFormat="true" ht="11.25" hidden="false" customHeight="true" outlineLevel="0" collapsed="false">
      <c r="A335" s="11" t="n">
        <f aca="false">A334+1</f>
        <v>328</v>
      </c>
      <c r="B335" s="7" t="s">
        <v>365</v>
      </c>
      <c r="C335" s="27" t="n">
        <v>60.3833333333333</v>
      </c>
      <c r="D335" s="21" t="n">
        <v>214.610566666667</v>
      </c>
      <c r="E335" s="24" t="n">
        <v>897.930610933333</v>
      </c>
      <c r="F335" s="23" t="n">
        <v>27.27</v>
      </c>
      <c r="G335" s="27" t="n">
        <v>10.8833333333333</v>
      </c>
      <c r="H335" s="21" t="n">
        <v>106.75</v>
      </c>
      <c r="I335" s="17" t="n">
        <v>0</v>
      </c>
      <c r="J335" s="23" t="s">
        <v>30</v>
      </c>
      <c r="K335" s="27" t="n">
        <v>0.83</v>
      </c>
      <c r="L335" s="21" t="n">
        <v>7.11</v>
      </c>
      <c r="M335" s="21" t="n">
        <v>14.44</v>
      </c>
      <c r="N335" s="15" t="n">
        <f aca="false">A335</f>
        <v>328</v>
      </c>
      <c r="O335" s="28" t="s">
        <v>31</v>
      </c>
      <c r="P335" s="21" t="n">
        <v>164.2</v>
      </c>
      <c r="Q335" s="27" t="n">
        <v>2.36666666666667</v>
      </c>
      <c r="R335" s="21" t="n">
        <v>56.1733333333333</v>
      </c>
      <c r="S335" s="21" t="n">
        <v>254.423333333333</v>
      </c>
      <c r="T335" s="28" t="n">
        <v>0.0733333333333334</v>
      </c>
      <c r="U335" s="27" t="n">
        <v>7.97</v>
      </c>
      <c r="V335" s="21" t="s">
        <v>31</v>
      </c>
      <c r="W335" s="21" t="s">
        <v>31</v>
      </c>
      <c r="X335" s="21" t="s">
        <v>31</v>
      </c>
      <c r="Y335" s="28" t="s">
        <v>31</v>
      </c>
      <c r="Z335" s="28" t="n">
        <v>0.04</v>
      </c>
      <c r="AA335" s="28" t="n">
        <v>0.07</v>
      </c>
      <c r="AB335" s="28" t="n">
        <v>1.62666666666667</v>
      </c>
      <c r="AC335" s="23"/>
    </row>
    <row r="336" s="7" customFormat="true" ht="11.25" hidden="false" customHeight="true" outlineLevel="0" collapsed="false">
      <c r="A336" s="11" t="n">
        <f aca="false">A335+1</f>
        <v>329</v>
      </c>
      <c r="B336" s="7" t="s">
        <v>366</v>
      </c>
      <c r="C336" s="27" t="n">
        <v>71.5166666666667</v>
      </c>
      <c r="D336" s="21" t="n">
        <v>144.029433333333</v>
      </c>
      <c r="E336" s="24" t="n">
        <v>602.619149066667</v>
      </c>
      <c r="F336" s="23" t="n">
        <v>20.8166666666667</v>
      </c>
      <c r="G336" s="27" t="n">
        <v>6.11333333333333</v>
      </c>
      <c r="H336" s="21" t="n">
        <v>53.37</v>
      </c>
      <c r="I336" s="17" t="n">
        <v>0</v>
      </c>
      <c r="J336" s="23" t="s">
        <v>30</v>
      </c>
      <c r="K336" s="27" t="n">
        <v>0.96</v>
      </c>
      <c r="L336" s="21" t="n">
        <v>4.71666666666667</v>
      </c>
      <c r="M336" s="21" t="n">
        <v>13.2766666666667</v>
      </c>
      <c r="N336" s="15" t="n">
        <f aca="false">A336</f>
        <v>329</v>
      </c>
      <c r="O336" s="57" t="s">
        <v>31</v>
      </c>
      <c r="P336" s="21" t="n">
        <v>144.186666666667</v>
      </c>
      <c r="Q336" s="74" t="n">
        <v>1.51333333333333</v>
      </c>
      <c r="R336" s="21" t="n">
        <v>49.8466666666667</v>
      </c>
      <c r="S336" s="44" t="n">
        <v>233.65</v>
      </c>
      <c r="T336" s="57" t="n">
        <v>0.0366666666666667</v>
      </c>
      <c r="U336" s="74" t="n">
        <v>5.21333333333333</v>
      </c>
      <c r="V336" s="44" t="n">
        <v>2.17333333333333</v>
      </c>
      <c r="W336" s="44" t="n">
        <v>2.17333333333333</v>
      </c>
      <c r="X336" s="44" t="n">
        <v>2.17333333333333</v>
      </c>
      <c r="Y336" s="57" t="n">
        <v>0.116666666666667</v>
      </c>
      <c r="Z336" s="57" t="n">
        <v>0.116666666666667</v>
      </c>
      <c r="AA336" s="57" t="s">
        <v>31</v>
      </c>
      <c r="AB336" s="57" t="n">
        <v>2.33</v>
      </c>
      <c r="AC336" s="27"/>
    </row>
    <row r="337" s="7" customFormat="true" ht="11.25" hidden="false" customHeight="true" outlineLevel="0" collapsed="false">
      <c r="A337" s="11" t="n">
        <f aca="false">A336+1</f>
        <v>330</v>
      </c>
      <c r="B337" s="7" t="s">
        <v>367</v>
      </c>
      <c r="C337" s="17" t="n">
        <v>64.2833333333334</v>
      </c>
      <c r="D337" s="21" t="n">
        <v>189.256666666667</v>
      </c>
      <c r="E337" s="24" t="n">
        <v>791.849893333333</v>
      </c>
      <c r="F337" s="23" t="n">
        <v>12.3125</v>
      </c>
      <c r="G337" s="22" t="n">
        <v>11.2033333333333</v>
      </c>
      <c r="H337" s="15" t="n">
        <v>33.59895</v>
      </c>
      <c r="I337" s="17" t="n">
        <v>9.79416666666666</v>
      </c>
      <c r="J337" s="23" t="s">
        <v>115</v>
      </c>
      <c r="K337" s="17" t="n">
        <v>2.40666666666667</v>
      </c>
      <c r="L337" s="33" t="n">
        <v>22.2316666666667</v>
      </c>
      <c r="M337" s="33" t="n">
        <v>23.7506666666667</v>
      </c>
      <c r="N337" s="15" t="n">
        <f aca="false">A337</f>
        <v>330</v>
      </c>
      <c r="O337" s="32" t="n">
        <v>0.166666666666667</v>
      </c>
      <c r="P337" s="33" t="n">
        <v>144.925666666667</v>
      </c>
      <c r="Q337" s="45" t="n">
        <v>1.56233333333333</v>
      </c>
      <c r="R337" s="33" t="n">
        <v>621.251666666667</v>
      </c>
      <c r="S337" s="33" t="n">
        <v>328.240666666667</v>
      </c>
      <c r="T337" s="32" t="n">
        <v>0.146</v>
      </c>
      <c r="U337" s="45" t="n">
        <v>2.33333333333333</v>
      </c>
      <c r="V337" s="58" t="s">
        <v>31</v>
      </c>
      <c r="W337" s="58" t="s">
        <v>40</v>
      </c>
      <c r="X337" s="58" t="s">
        <v>40</v>
      </c>
      <c r="Y337" s="32" t="n">
        <v>0.11</v>
      </c>
      <c r="Z337" s="32" t="n">
        <v>0.04</v>
      </c>
      <c r="AA337" s="32" t="s">
        <v>31</v>
      </c>
      <c r="AB337" s="32" t="n">
        <v>2.2</v>
      </c>
      <c r="AC337" s="27" t="s">
        <v>40</v>
      </c>
    </row>
    <row r="338" s="7" customFormat="true" ht="11.25" hidden="false" customHeight="true" outlineLevel="0" collapsed="false">
      <c r="A338" s="11" t="n">
        <f aca="false">A337+1</f>
        <v>331</v>
      </c>
      <c r="B338" s="7" t="s">
        <v>368</v>
      </c>
      <c r="C338" s="17" t="n">
        <v>48.0876666666667</v>
      </c>
      <c r="D338" s="15" t="n">
        <v>271.813</v>
      </c>
      <c r="E338" s="15" t="n">
        <v>1137.265592</v>
      </c>
      <c r="F338" s="17" t="n">
        <v>18.15625</v>
      </c>
      <c r="G338" s="22" t="n">
        <v>15.7823333333333</v>
      </c>
      <c r="H338" s="15" t="n">
        <v>36.3806666666667</v>
      </c>
      <c r="I338" s="17" t="n">
        <v>14.28675</v>
      </c>
      <c r="J338" s="17" t="s">
        <v>115</v>
      </c>
      <c r="K338" s="17" t="n">
        <v>3.687</v>
      </c>
      <c r="L338" s="15" t="n">
        <v>26.7593333333333</v>
      </c>
      <c r="M338" s="15" t="n">
        <v>48.1196666666667</v>
      </c>
      <c r="N338" s="15" t="n">
        <f aca="false">A338</f>
        <v>331</v>
      </c>
      <c r="O338" s="18" t="n">
        <v>0.407333333333333</v>
      </c>
      <c r="P338" s="15" t="n">
        <v>244.303333333333</v>
      </c>
      <c r="Q338" s="17" t="n">
        <v>1.91166666666667</v>
      </c>
      <c r="R338" s="15" t="n">
        <v>1030.25566666667</v>
      </c>
      <c r="S338" s="15" t="n">
        <v>536.099333333333</v>
      </c>
      <c r="T338" s="18" t="n">
        <v>0.187</v>
      </c>
      <c r="U338" s="17" t="n">
        <v>2.60833333333333</v>
      </c>
      <c r="V338" s="30" t="s">
        <v>31</v>
      </c>
      <c r="W338" s="30" t="s">
        <v>40</v>
      </c>
      <c r="X338" s="30" t="s">
        <v>40</v>
      </c>
      <c r="Y338" s="18" t="n">
        <v>0.133333333333333</v>
      </c>
      <c r="Z338" s="18" t="n">
        <v>0.07</v>
      </c>
      <c r="AA338" s="19" t="s">
        <v>31</v>
      </c>
      <c r="AB338" s="18" t="n">
        <v>6.6</v>
      </c>
      <c r="AC338" s="17"/>
    </row>
    <row r="339" s="7" customFormat="true" ht="11.25" hidden="false" customHeight="true" outlineLevel="0" collapsed="false">
      <c r="A339" s="11" t="n">
        <f aca="false">A338+1</f>
        <v>332</v>
      </c>
      <c r="B339" s="7" t="s">
        <v>369</v>
      </c>
      <c r="C339" s="27" t="n">
        <v>74.1233333333333</v>
      </c>
      <c r="D339" s="21" t="n">
        <v>133.022866666667</v>
      </c>
      <c r="E339" s="24" t="n">
        <v>556.567674133333</v>
      </c>
      <c r="F339" s="23" t="n">
        <v>21.64</v>
      </c>
      <c r="G339" s="27" t="n">
        <v>4.50333333333333</v>
      </c>
      <c r="H339" s="21" t="n">
        <v>245.467</v>
      </c>
      <c r="I339" s="17" t="n">
        <v>0</v>
      </c>
      <c r="J339" s="23" t="s">
        <v>30</v>
      </c>
      <c r="K339" s="27" t="n">
        <v>0.32</v>
      </c>
      <c r="L339" s="21" t="n">
        <v>13.21</v>
      </c>
      <c r="M339" s="21" t="n">
        <v>7.41333333333333</v>
      </c>
      <c r="N339" s="15" t="n">
        <f aca="false">A339</f>
        <v>332</v>
      </c>
      <c r="O339" s="28" t="n">
        <v>0.01</v>
      </c>
      <c r="P339" s="21" t="n">
        <v>62.6266666666667</v>
      </c>
      <c r="Q339" s="27" t="n">
        <v>0.576666666666667</v>
      </c>
      <c r="R339" s="21" t="n">
        <v>38.2033333333333</v>
      </c>
      <c r="S339" s="21" t="n">
        <v>69.81</v>
      </c>
      <c r="T339" s="28" t="n">
        <v>0.05</v>
      </c>
      <c r="U339" s="27" t="n">
        <v>2.49333333333333</v>
      </c>
      <c r="V339" s="21" t="s">
        <v>31</v>
      </c>
      <c r="W339" s="21" t="s">
        <v>31</v>
      </c>
      <c r="X339" s="21" t="s">
        <v>31</v>
      </c>
      <c r="Y339" s="28" t="s">
        <v>31</v>
      </c>
      <c r="Z339" s="28" t="s">
        <v>31</v>
      </c>
      <c r="AA339" s="28" t="s">
        <v>31</v>
      </c>
      <c r="AB339" s="28" t="n">
        <v>2.18</v>
      </c>
      <c r="AC339" s="27"/>
    </row>
    <row r="340" s="7" customFormat="true" ht="11.25" hidden="false" customHeight="true" outlineLevel="0" collapsed="false">
      <c r="A340" s="11" t="n">
        <f aca="false">A339+1</f>
        <v>333</v>
      </c>
      <c r="B340" s="7" t="s">
        <v>370</v>
      </c>
      <c r="C340" s="27" t="n">
        <v>74.9666666666667</v>
      </c>
      <c r="D340" s="21" t="n">
        <v>137.303166666667</v>
      </c>
      <c r="E340" s="24" t="n">
        <v>574.476449333333</v>
      </c>
      <c r="F340" s="23" t="n">
        <v>20.53</v>
      </c>
      <c r="G340" s="27" t="n">
        <v>5.50333333333333</v>
      </c>
      <c r="H340" s="21" t="n">
        <v>144.9</v>
      </c>
      <c r="I340" s="17" t="n">
        <v>0</v>
      </c>
      <c r="J340" s="23" t="s">
        <v>30</v>
      </c>
      <c r="K340" s="27" t="n">
        <v>0.37</v>
      </c>
      <c r="L340" s="21" t="n">
        <v>9.07333333333333</v>
      </c>
      <c r="M340" s="21" t="n">
        <v>6.40333333333333</v>
      </c>
      <c r="N340" s="15" t="n">
        <f aca="false">A340</f>
        <v>333</v>
      </c>
      <c r="O340" s="57" t="n">
        <v>0.01</v>
      </c>
      <c r="P340" s="21" t="n">
        <v>61.4233333333333</v>
      </c>
      <c r="Q340" s="74" t="n">
        <v>0.473333333333333</v>
      </c>
      <c r="R340" s="21" t="n">
        <v>45.0033333333333</v>
      </c>
      <c r="S340" s="44" t="n">
        <v>84.5666666666667</v>
      </c>
      <c r="T340" s="57" t="n">
        <v>0.06</v>
      </c>
      <c r="U340" s="74" t="n">
        <v>2.12666666666667</v>
      </c>
      <c r="V340" s="44" t="s">
        <v>31</v>
      </c>
      <c r="W340" s="44" t="s">
        <v>31</v>
      </c>
      <c r="X340" s="44" t="s">
        <v>31</v>
      </c>
      <c r="Y340" s="57" t="s">
        <v>31</v>
      </c>
      <c r="Z340" s="57" t="s">
        <v>31</v>
      </c>
      <c r="AA340" s="57" t="s">
        <v>31</v>
      </c>
      <c r="AB340" s="57" t="n">
        <v>2.13333333333333</v>
      </c>
      <c r="AC340" s="27"/>
    </row>
    <row r="341" s="7" customFormat="true" ht="11.25" hidden="false" customHeight="true" outlineLevel="0" collapsed="false">
      <c r="A341" s="11" t="n">
        <f aca="false">A340+1</f>
        <v>334</v>
      </c>
      <c r="B341" s="7" t="s">
        <v>371</v>
      </c>
      <c r="C341" s="27" t="n">
        <v>64.7733333333333</v>
      </c>
      <c r="D341" s="21" t="n">
        <v>216.908966666667</v>
      </c>
      <c r="E341" s="24" t="n">
        <v>907.547116533334</v>
      </c>
      <c r="F341" s="23" t="n">
        <v>19.1966666666667</v>
      </c>
      <c r="G341" s="27" t="n">
        <v>14.96</v>
      </c>
      <c r="H341" s="21" t="n">
        <v>62.81</v>
      </c>
      <c r="I341" s="17" t="n">
        <v>0</v>
      </c>
      <c r="J341" s="23" t="s">
        <v>30</v>
      </c>
      <c r="K341" s="27" t="n">
        <v>0.896666666666667</v>
      </c>
      <c r="L341" s="21" t="n">
        <v>5.86</v>
      </c>
      <c r="M341" s="21" t="n">
        <v>17.4533333333333</v>
      </c>
      <c r="N341" s="15" t="n">
        <f aca="false">A341</f>
        <v>334</v>
      </c>
      <c r="O341" s="57" t="n">
        <v>0.006</v>
      </c>
      <c r="P341" s="21" t="n">
        <v>144.19</v>
      </c>
      <c r="Q341" s="74" t="n">
        <v>1.51</v>
      </c>
      <c r="R341" s="21" t="n">
        <v>57.54</v>
      </c>
      <c r="S341" s="44" t="n">
        <v>266.886666666667</v>
      </c>
      <c r="T341" s="57" t="n">
        <v>0.0576666666666667</v>
      </c>
      <c r="U341" s="74" t="n">
        <v>3.54333333333333</v>
      </c>
      <c r="V341" s="44" t="n">
        <v>3.76333333333333</v>
      </c>
      <c r="W341" s="44" t="n">
        <v>3.76333333333333</v>
      </c>
      <c r="X341" s="44" t="n">
        <v>3.76333333333333</v>
      </c>
      <c r="Y341" s="57" t="n">
        <v>0.0866666666666667</v>
      </c>
      <c r="Z341" s="57" t="n">
        <v>0.087</v>
      </c>
      <c r="AA341" s="57" t="n">
        <v>0.12</v>
      </c>
      <c r="AB341" s="57" t="n">
        <v>1.55</v>
      </c>
      <c r="AC341" s="27"/>
    </row>
    <row r="342" s="7" customFormat="true" ht="11.25" hidden="false" customHeight="true" outlineLevel="0" collapsed="false">
      <c r="A342" s="11" t="n">
        <f aca="false">A341+1</f>
        <v>335</v>
      </c>
      <c r="B342" s="7" t="s">
        <v>372</v>
      </c>
      <c r="C342" s="27" t="n">
        <v>47.88</v>
      </c>
      <c r="D342" s="21" t="n">
        <v>311.702666666667</v>
      </c>
      <c r="E342" s="24" t="n">
        <v>1304.16395733333</v>
      </c>
      <c r="F342" s="23" t="n">
        <v>30.6866666666667</v>
      </c>
      <c r="G342" s="27" t="n">
        <v>20.03</v>
      </c>
      <c r="H342" s="24" t="n">
        <v>120.43</v>
      </c>
      <c r="I342" s="23" t="n">
        <v>0</v>
      </c>
      <c r="J342" s="23" t="s">
        <v>30</v>
      </c>
      <c r="K342" s="27" t="n">
        <v>1.13333333333333</v>
      </c>
      <c r="L342" s="21" t="n">
        <v>7.25666666666667</v>
      </c>
      <c r="M342" s="21" t="n">
        <v>18.38</v>
      </c>
      <c r="N342" s="15" t="n">
        <f aca="false">A342</f>
        <v>335</v>
      </c>
      <c r="O342" s="55" t="s">
        <v>31</v>
      </c>
      <c r="P342" s="21" t="n">
        <v>213.626666666667</v>
      </c>
      <c r="Q342" s="74" t="n">
        <v>2.59</v>
      </c>
      <c r="R342" s="21" t="n">
        <v>80.5133333333333</v>
      </c>
      <c r="S342" s="44" t="n">
        <v>323.453333333333</v>
      </c>
      <c r="T342" s="57" t="n">
        <v>0.126666666666667</v>
      </c>
      <c r="U342" s="74" t="n">
        <v>6.19666666666667</v>
      </c>
      <c r="V342" s="44" t="s">
        <v>31</v>
      </c>
      <c r="W342" s="44" t="s">
        <v>31</v>
      </c>
      <c r="X342" s="44" t="s">
        <v>31</v>
      </c>
      <c r="Y342" s="57" t="s">
        <v>31</v>
      </c>
      <c r="Z342" s="57" t="n">
        <v>0.0633333333333333</v>
      </c>
      <c r="AA342" s="57" t="s">
        <v>31</v>
      </c>
      <c r="AB342" s="57" t="n">
        <v>1.74333333333333</v>
      </c>
      <c r="AC342" s="27"/>
    </row>
    <row r="343" s="7" customFormat="true" ht="11.25" hidden="false" customHeight="true" outlineLevel="0" collapsed="false">
      <c r="A343" s="11" t="n">
        <f aca="false">A342+1</f>
        <v>336</v>
      </c>
      <c r="B343" s="7" t="s">
        <v>373</v>
      </c>
      <c r="C343" s="27" t="n">
        <v>72.9866666666667</v>
      </c>
      <c r="D343" s="21" t="n">
        <v>131.062466666667</v>
      </c>
      <c r="E343" s="24" t="n">
        <v>548.365360533333</v>
      </c>
      <c r="F343" s="23" t="n">
        <v>21.54</v>
      </c>
      <c r="G343" s="27" t="n">
        <v>4.33333333333333</v>
      </c>
      <c r="H343" s="24" t="n">
        <v>58.35</v>
      </c>
      <c r="I343" s="17" t="n">
        <v>0</v>
      </c>
      <c r="J343" s="23" t="s">
        <v>30</v>
      </c>
      <c r="K343" s="27" t="n">
        <v>1</v>
      </c>
      <c r="L343" s="21" t="n">
        <v>6.49666666666667</v>
      </c>
      <c r="M343" s="21" t="n">
        <v>19.5866666666667</v>
      </c>
      <c r="N343" s="15" t="n">
        <f aca="false">A343</f>
        <v>336</v>
      </c>
      <c r="O343" s="55" t="s">
        <v>31</v>
      </c>
      <c r="P343" s="21" t="n">
        <v>178.226666666667</v>
      </c>
      <c r="Q343" s="74" t="n">
        <v>2.03666666666667</v>
      </c>
      <c r="R343" s="21" t="n">
        <v>79.1733333333333</v>
      </c>
      <c r="S343" s="44" t="n">
        <v>325.43</v>
      </c>
      <c r="T343" s="57" t="n">
        <v>0.06</v>
      </c>
      <c r="U343" s="74" t="n">
        <v>4.58666666666667</v>
      </c>
      <c r="V343" s="44" t="s">
        <v>31</v>
      </c>
      <c r="W343" s="44" t="s">
        <v>31</v>
      </c>
      <c r="X343" s="44" t="s">
        <v>31</v>
      </c>
      <c r="Y343" s="57" t="s">
        <v>31</v>
      </c>
      <c r="Z343" s="25" t="n">
        <v>0.0366666666666667</v>
      </c>
      <c r="AA343" s="55" t="s">
        <v>31</v>
      </c>
      <c r="AB343" s="57" t="n">
        <v>1.81</v>
      </c>
      <c r="AC343" s="27"/>
    </row>
    <row r="344" s="7" customFormat="true" ht="11.25" hidden="false" customHeight="true" outlineLevel="0" collapsed="false">
      <c r="A344" s="11" t="n">
        <f aca="false">A343+1</f>
        <v>337</v>
      </c>
      <c r="B344" s="7" t="s">
        <v>374</v>
      </c>
      <c r="C344" s="27" t="n">
        <v>53.7433333333333</v>
      </c>
      <c r="D344" s="21" t="n">
        <v>239.443633333333</v>
      </c>
      <c r="E344" s="24" t="n">
        <v>1001.83216186667</v>
      </c>
      <c r="F344" s="23" t="n">
        <v>35.0633333333333</v>
      </c>
      <c r="G344" s="27" t="n">
        <v>9.95</v>
      </c>
      <c r="H344" s="21" t="n">
        <v>80.29</v>
      </c>
      <c r="I344" s="17" t="n">
        <v>-0.00666666666667481</v>
      </c>
      <c r="J344" s="23" t="s">
        <v>30</v>
      </c>
      <c r="K344" s="27" t="n">
        <v>1.25</v>
      </c>
      <c r="L344" s="21" t="n">
        <v>8.84333333333333</v>
      </c>
      <c r="M344" s="21" t="n">
        <v>25.6133333333333</v>
      </c>
      <c r="N344" s="15" t="n">
        <f aca="false">A344</f>
        <v>337</v>
      </c>
      <c r="O344" s="28" t="n">
        <v>0.01</v>
      </c>
      <c r="P344" s="21" t="n">
        <v>287.376666666667</v>
      </c>
      <c r="Q344" s="27" t="n">
        <v>2.84</v>
      </c>
      <c r="R344" s="21" t="n">
        <v>82.75</v>
      </c>
      <c r="S344" s="21" t="n">
        <v>384.843333333333</v>
      </c>
      <c r="T344" s="28" t="n">
        <v>0.12</v>
      </c>
      <c r="U344" s="27" t="n">
        <v>7.63666666666667</v>
      </c>
      <c r="V344" s="44" t="s">
        <v>31</v>
      </c>
      <c r="W344" s="44" t="s">
        <v>31</v>
      </c>
      <c r="X344" s="44" t="s">
        <v>31</v>
      </c>
      <c r="Y344" s="28" t="n">
        <v>0.0266666666666667</v>
      </c>
      <c r="Z344" s="28" t="n">
        <v>0.0766666666666667</v>
      </c>
      <c r="AA344" s="28" t="s">
        <v>31</v>
      </c>
      <c r="AB344" s="28" t="n">
        <v>1.85666666666667</v>
      </c>
      <c r="AC344" s="27"/>
    </row>
    <row r="345" s="7" customFormat="true" ht="11.25" hidden="false" customHeight="true" outlineLevel="0" collapsed="false">
      <c r="A345" s="11" t="n">
        <f aca="false">A344+1</f>
        <v>338</v>
      </c>
      <c r="B345" s="7" t="s">
        <v>375</v>
      </c>
      <c r="C345" s="17" t="n">
        <v>45.789</v>
      </c>
      <c r="D345" s="15" t="n">
        <v>262.780142262181</v>
      </c>
      <c r="E345" s="15" t="n">
        <v>1099.47211522496</v>
      </c>
      <c r="F345" s="17" t="n">
        <v>36.3645833333333</v>
      </c>
      <c r="G345" s="22" t="n">
        <v>11.9183333333333</v>
      </c>
      <c r="H345" s="15" t="n">
        <v>113.432</v>
      </c>
      <c r="I345" s="17" t="n">
        <v>0</v>
      </c>
      <c r="J345" s="23" t="s">
        <v>30</v>
      </c>
      <c r="K345" s="17" t="n">
        <v>3.62933333333333</v>
      </c>
      <c r="L345" s="15" t="n">
        <v>14.8516666666667</v>
      </c>
      <c r="M345" s="15" t="n">
        <v>12.8073333333333</v>
      </c>
      <c r="N345" s="15" t="n">
        <f aca="false">A345</f>
        <v>338</v>
      </c>
      <c r="O345" s="65" t="n">
        <v>0.0173333333333333</v>
      </c>
      <c r="P345" s="15" t="n">
        <v>100.901</v>
      </c>
      <c r="Q345" s="17" t="n">
        <v>3.45166666666667</v>
      </c>
      <c r="R345" s="15" t="n">
        <v>1442.701</v>
      </c>
      <c r="S345" s="15" t="n">
        <v>89.5693333333334</v>
      </c>
      <c r="T345" s="18" t="n">
        <v>0.067</v>
      </c>
      <c r="U345" s="17" t="n">
        <v>6.08633333333333</v>
      </c>
      <c r="V345" s="44" t="s">
        <v>31</v>
      </c>
      <c r="W345" s="44" t="s">
        <v>31</v>
      </c>
      <c r="X345" s="44" t="s">
        <v>31</v>
      </c>
      <c r="Y345" s="18" t="n">
        <v>0.05</v>
      </c>
      <c r="Z345" s="18" t="n">
        <v>0.07</v>
      </c>
      <c r="AA345" s="19" t="s">
        <v>31</v>
      </c>
      <c r="AB345" s="18" t="n">
        <v>1.5</v>
      </c>
      <c r="AC345" s="17"/>
    </row>
    <row r="346" s="7" customFormat="true" ht="11.25" hidden="false" customHeight="true" outlineLevel="0" collapsed="false">
      <c r="A346" s="11" t="n">
        <f aca="false">A345+1</f>
        <v>339</v>
      </c>
      <c r="B346" s="7" t="s">
        <v>376</v>
      </c>
      <c r="C346" s="17" t="n">
        <v>44.4656666666667</v>
      </c>
      <c r="D346" s="15" t="n">
        <v>248.861018107454</v>
      </c>
      <c r="E346" s="15" t="n">
        <v>1041.23449976159</v>
      </c>
      <c r="F346" s="17" t="n">
        <v>22.7145833333333</v>
      </c>
      <c r="G346" s="22" t="n">
        <v>16.837</v>
      </c>
      <c r="H346" s="15" t="n">
        <v>80.6856666666667</v>
      </c>
      <c r="I346" s="17" t="n">
        <v>0</v>
      </c>
      <c r="J346" s="23" t="s">
        <v>30</v>
      </c>
      <c r="K346" s="17" t="n">
        <v>14.487</v>
      </c>
      <c r="L346" s="15" t="n">
        <v>15.176</v>
      </c>
      <c r="M346" s="15" t="n">
        <v>13.3603333333333</v>
      </c>
      <c r="N346" s="15" t="n">
        <f aca="false">A346</f>
        <v>339</v>
      </c>
      <c r="O346" s="19" t="s">
        <v>31</v>
      </c>
      <c r="P346" s="15" t="n">
        <v>122.290333333333</v>
      </c>
      <c r="Q346" s="17" t="n">
        <v>1.52666666666667</v>
      </c>
      <c r="R346" s="15" t="n">
        <v>5875.029</v>
      </c>
      <c r="S346" s="15" t="n">
        <v>236.263666666667</v>
      </c>
      <c r="T346" s="18" t="n">
        <v>0.0333333333333333</v>
      </c>
      <c r="U346" s="17" t="n">
        <v>3.89233333333333</v>
      </c>
      <c r="V346" s="44" t="s">
        <v>31</v>
      </c>
      <c r="W346" s="44" t="s">
        <v>31</v>
      </c>
      <c r="X346" s="44" t="s">
        <v>31</v>
      </c>
      <c r="Y346" s="18" t="n">
        <v>0.12</v>
      </c>
      <c r="Z346" s="18" t="n">
        <v>0.07</v>
      </c>
      <c r="AA346" s="19" t="s">
        <v>31</v>
      </c>
      <c r="AB346" s="18" t="n">
        <v>1.63333333333333</v>
      </c>
      <c r="AC346" s="17"/>
    </row>
    <row r="347" s="42" customFormat="true" ht="11.25" hidden="false" customHeight="true" outlineLevel="0" collapsed="false">
      <c r="A347" s="11" t="n">
        <f aca="false">A346+1</f>
        <v>340</v>
      </c>
      <c r="B347" s="42" t="s">
        <v>377</v>
      </c>
      <c r="C347" s="46" t="n">
        <v>42.1646666666667</v>
      </c>
      <c r="D347" s="37" t="n">
        <v>351.592659198999</v>
      </c>
      <c r="E347" s="37" t="n">
        <v>1471.06368608861</v>
      </c>
      <c r="F347" s="36" t="n">
        <v>20.6125</v>
      </c>
      <c r="G347" s="46" t="n">
        <v>23.998</v>
      </c>
      <c r="H347" s="47" t="n">
        <v>99.3603333333333</v>
      </c>
      <c r="I347" s="36" t="n">
        <v>12.1745</v>
      </c>
      <c r="J347" s="46" t="n">
        <v>0.37</v>
      </c>
      <c r="K347" s="46" t="n">
        <v>1.05033333333333</v>
      </c>
      <c r="L347" s="47" t="n">
        <v>14.672</v>
      </c>
      <c r="M347" s="47" t="n">
        <v>27.0366666666667</v>
      </c>
      <c r="N347" s="15" t="n">
        <f aca="false">A347</f>
        <v>340</v>
      </c>
      <c r="O347" s="48" t="n">
        <v>0.273</v>
      </c>
      <c r="P347" s="47" t="n">
        <v>202.953</v>
      </c>
      <c r="Q347" s="46" t="n">
        <v>2.89633333333333</v>
      </c>
      <c r="R347" s="47" t="n">
        <v>77.0933333333333</v>
      </c>
      <c r="S347" s="47" t="n">
        <v>270.963333333333</v>
      </c>
      <c r="T347" s="48" t="n">
        <v>0.096</v>
      </c>
      <c r="U347" s="46" t="n">
        <v>2.858</v>
      </c>
      <c r="V347" s="47" t="n">
        <v>15.0833333333333</v>
      </c>
      <c r="W347" s="47"/>
      <c r="X347" s="47"/>
      <c r="Y347" s="48" t="n">
        <v>0.07</v>
      </c>
      <c r="Z347" s="48" t="n">
        <v>0.04</v>
      </c>
      <c r="AA347" s="50" t="s">
        <v>31</v>
      </c>
      <c r="AB347" s="48" t="n">
        <v>3.01666666666667</v>
      </c>
      <c r="AC347" s="46"/>
    </row>
    <row r="348" s="7" customFormat="true" ht="11.25" hidden="false" customHeight="true" outlineLevel="0" collapsed="false">
      <c r="A348" s="11" t="n">
        <f aca="false">A347+1</f>
        <v>341</v>
      </c>
      <c r="B348" s="7" t="s">
        <v>378</v>
      </c>
      <c r="C348" s="27" t="n">
        <v>66.38</v>
      </c>
      <c r="D348" s="21" t="n">
        <v>202.4374</v>
      </c>
      <c r="E348" s="24" t="n">
        <v>846.9980816</v>
      </c>
      <c r="F348" s="23" t="n">
        <v>19.8</v>
      </c>
      <c r="G348" s="27" t="n">
        <v>13.07</v>
      </c>
      <c r="H348" s="21" t="n">
        <v>52.31</v>
      </c>
      <c r="I348" s="17" t="n">
        <v>0</v>
      </c>
      <c r="J348" s="23" t="s">
        <v>30</v>
      </c>
      <c r="K348" s="27" t="n">
        <v>0.953333333333333</v>
      </c>
      <c r="L348" s="21" t="n">
        <v>3.16</v>
      </c>
      <c r="M348" s="21" t="n">
        <v>14.0033333333333</v>
      </c>
      <c r="N348" s="15" t="n">
        <f aca="false">A348</f>
        <v>341</v>
      </c>
      <c r="O348" s="57" t="s">
        <v>31</v>
      </c>
      <c r="P348" s="21" t="n">
        <v>163.846666666667</v>
      </c>
      <c r="Q348" s="74" t="n">
        <v>1.55666666666667</v>
      </c>
      <c r="R348" s="21" t="n">
        <v>38.5233333333333</v>
      </c>
      <c r="S348" s="44" t="n">
        <v>245.07</v>
      </c>
      <c r="T348" s="57" t="n">
        <v>0.039</v>
      </c>
      <c r="U348" s="74" t="n">
        <v>4.35</v>
      </c>
      <c r="V348" s="44" t="n">
        <v>3.05333333333333</v>
      </c>
      <c r="W348" s="44" t="n">
        <v>3.05333333333333</v>
      </c>
      <c r="X348" s="44" t="n">
        <v>3.05333333333333</v>
      </c>
      <c r="Y348" s="57" t="n">
        <v>0.136666666666667</v>
      </c>
      <c r="Z348" s="57" t="n">
        <v>0.08</v>
      </c>
      <c r="AA348" s="57" t="s">
        <v>31</v>
      </c>
      <c r="AB348" s="57" t="n">
        <v>2.67666666666667</v>
      </c>
      <c r="AC348" s="23"/>
    </row>
    <row r="349" s="7" customFormat="true" ht="11.25" hidden="false" customHeight="true" outlineLevel="0" collapsed="false">
      <c r="A349" s="11" t="n">
        <f aca="false">A348+1</f>
        <v>342</v>
      </c>
      <c r="B349" s="7" t="s">
        <v>379</v>
      </c>
      <c r="C349" s="27" t="n">
        <v>52.1933333333333</v>
      </c>
      <c r="D349" s="21" t="n">
        <v>274.914266666667</v>
      </c>
      <c r="E349" s="24" t="n">
        <v>1150.24129173333</v>
      </c>
      <c r="F349" s="23" t="n">
        <v>29.88</v>
      </c>
      <c r="G349" s="27" t="n">
        <v>16.3333333333333</v>
      </c>
      <c r="H349" s="21" t="n">
        <v>97.87</v>
      </c>
      <c r="I349" s="17" t="n">
        <v>0</v>
      </c>
      <c r="J349" s="23" t="s">
        <v>30</v>
      </c>
      <c r="K349" s="27" t="n">
        <v>1.15333333333333</v>
      </c>
      <c r="L349" s="21" t="n">
        <v>4.28666666666667</v>
      </c>
      <c r="M349" s="21" t="n">
        <v>23.5666666666667</v>
      </c>
      <c r="N349" s="15" t="n">
        <f aca="false">A349</f>
        <v>342</v>
      </c>
      <c r="O349" s="28" t="n">
        <v>0.01</v>
      </c>
      <c r="P349" s="21" t="n">
        <v>251.89</v>
      </c>
      <c r="Q349" s="27" t="n">
        <v>2.79333333333333</v>
      </c>
      <c r="R349" s="21" t="n">
        <v>50.8833333333333</v>
      </c>
      <c r="S349" s="21" t="n">
        <v>382.74</v>
      </c>
      <c r="T349" s="28" t="n">
        <v>0.08</v>
      </c>
      <c r="U349" s="27" t="n">
        <v>6.68</v>
      </c>
      <c r="V349" s="21" t="s">
        <v>31</v>
      </c>
      <c r="W349" s="21" t="s">
        <v>31</v>
      </c>
      <c r="X349" s="21" t="s">
        <v>31</v>
      </c>
      <c r="Y349" s="28" t="s">
        <v>31</v>
      </c>
      <c r="Z349" s="28" t="n">
        <v>0.186666666666667</v>
      </c>
      <c r="AA349" s="28" t="n">
        <v>0.1733</v>
      </c>
      <c r="AB349" s="28" t="n">
        <v>2.75333333333333</v>
      </c>
      <c r="AC349" s="23"/>
    </row>
    <row r="350" s="7" customFormat="true" ht="11.25" hidden="false" customHeight="true" outlineLevel="0" collapsed="false">
      <c r="A350" s="11" t="n">
        <f aca="false">A349+1</f>
        <v>343</v>
      </c>
      <c r="B350" s="7" t="s">
        <v>380</v>
      </c>
      <c r="C350" s="27" t="n">
        <v>65.747</v>
      </c>
      <c r="D350" s="21" t="n">
        <v>205.8567</v>
      </c>
      <c r="E350" s="24" t="n">
        <v>861.3044328</v>
      </c>
      <c r="F350" s="23" t="n">
        <v>21.15</v>
      </c>
      <c r="G350" s="27" t="n">
        <v>12.81</v>
      </c>
      <c r="H350" s="21" t="n">
        <v>72.65</v>
      </c>
      <c r="I350" s="17" t="n">
        <v>0</v>
      </c>
      <c r="J350" s="23" t="s">
        <v>30</v>
      </c>
      <c r="K350" s="27" t="n">
        <v>0.92</v>
      </c>
      <c r="L350" s="21" t="n">
        <v>3.673</v>
      </c>
      <c r="M350" s="21" t="n">
        <v>18.157</v>
      </c>
      <c r="N350" s="15" t="n">
        <f aca="false">A350</f>
        <v>343</v>
      </c>
      <c r="O350" s="57" t="n">
        <v>0.005</v>
      </c>
      <c r="P350" s="21" t="n">
        <v>164.203</v>
      </c>
      <c r="Q350" s="74" t="n">
        <v>1.31</v>
      </c>
      <c r="R350" s="21" t="n">
        <v>44.133</v>
      </c>
      <c r="S350" s="44" t="n">
        <v>284.653</v>
      </c>
      <c r="T350" s="57" t="n">
        <v>0.039</v>
      </c>
      <c r="U350" s="74" t="n">
        <v>2.79</v>
      </c>
      <c r="V350" s="44" t="n">
        <v>3.587</v>
      </c>
      <c r="W350" s="44" t="n">
        <v>3.587</v>
      </c>
      <c r="X350" s="44" t="n">
        <v>3.587</v>
      </c>
      <c r="Y350" s="57" t="n">
        <v>0.11</v>
      </c>
      <c r="Z350" s="57" t="n">
        <v>0.08</v>
      </c>
      <c r="AA350" s="57" t="n">
        <v>0.03</v>
      </c>
      <c r="AB350" s="57" t="n">
        <v>3.79</v>
      </c>
      <c r="AC350" s="27"/>
    </row>
    <row r="351" s="7" customFormat="true" ht="11.25" hidden="false" customHeight="true" outlineLevel="0" collapsed="false">
      <c r="A351" s="11" t="n">
        <f aca="false">A350+1</f>
        <v>344</v>
      </c>
      <c r="B351" s="7" t="s">
        <v>381</v>
      </c>
      <c r="C351" s="27" t="n">
        <v>51.7066666666667</v>
      </c>
      <c r="D351" s="21" t="n">
        <v>278.053566666667</v>
      </c>
      <c r="E351" s="24" t="n">
        <v>1163.37612293333</v>
      </c>
      <c r="F351" s="23" t="n">
        <v>32.3966666666667</v>
      </c>
      <c r="G351" s="27" t="n">
        <v>15.49</v>
      </c>
      <c r="H351" s="21" t="n">
        <v>143.86</v>
      </c>
      <c r="I351" s="17" t="n">
        <v>0</v>
      </c>
      <c r="J351" s="23" t="s">
        <v>30</v>
      </c>
      <c r="K351" s="27" t="n">
        <v>1.21666666666667</v>
      </c>
      <c r="L351" s="21" t="n">
        <v>4.46333333333333</v>
      </c>
      <c r="M351" s="21" t="n">
        <v>18.66</v>
      </c>
      <c r="N351" s="15" t="n">
        <f aca="false">A351</f>
        <v>344</v>
      </c>
      <c r="O351" s="28" t="s">
        <v>31</v>
      </c>
      <c r="P351" s="21" t="n">
        <v>218.536666666667</v>
      </c>
      <c r="Q351" s="27" t="n">
        <v>2.35333333333333</v>
      </c>
      <c r="R351" s="21" t="n">
        <v>57.0666666666667</v>
      </c>
      <c r="S351" s="21" t="n">
        <v>351.86</v>
      </c>
      <c r="T351" s="28" t="n">
        <v>0.0933333333333333</v>
      </c>
      <c r="U351" s="27" t="n">
        <v>4.78</v>
      </c>
      <c r="V351" s="21" t="s">
        <v>31</v>
      </c>
      <c r="W351" s="21" t="s">
        <v>31</v>
      </c>
      <c r="X351" s="21" t="s">
        <v>31</v>
      </c>
      <c r="Y351" s="28" t="s">
        <v>31</v>
      </c>
      <c r="Z351" s="28" t="n">
        <v>0.183333333333333</v>
      </c>
      <c r="AA351" s="28" t="n">
        <v>0.13</v>
      </c>
      <c r="AB351" s="28" t="n">
        <v>4.91</v>
      </c>
      <c r="AC351" s="27"/>
    </row>
    <row r="352" s="7" customFormat="true" ht="11.25" hidden="false" customHeight="true" outlineLevel="0" collapsed="false">
      <c r="A352" s="11" t="n">
        <f aca="false">A351+1</f>
        <v>345</v>
      </c>
      <c r="B352" s="7" t="s">
        <v>382</v>
      </c>
      <c r="C352" s="27" t="n">
        <v>69.1433333333333</v>
      </c>
      <c r="D352" s="21" t="n">
        <v>156.615833333333</v>
      </c>
      <c r="E352" s="24" t="n">
        <v>655.280646666667</v>
      </c>
      <c r="F352" s="23" t="n">
        <v>23.9966666666667</v>
      </c>
      <c r="G352" s="27" t="n">
        <v>6.00333333333333</v>
      </c>
      <c r="H352" s="21" t="n">
        <v>59.46</v>
      </c>
      <c r="I352" s="17" t="n">
        <v>0</v>
      </c>
      <c r="J352" s="23" t="s">
        <v>30</v>
      </c>
      <c r="K352" s="27" t="n">
        <v>0.986666666666667</v>
      </c>
      <c r="L352" s="21" t="n">
        <v>4.19666666666667</v>
      </c>
      <c r="M352" s="21" t="n">
        <v>20.6266666666667</v>
      </c>
      <c r="N352" s="15" t="n">
        <f aca="false">A352</f>
        <v>345</v>
      </c>
      <c r="O352" s="57" t="s">
        <v>31</v>
      </c>
      <c r="P352" s="21" t="n">
        <v>183.823333333333</v>
      </c>
      <c r="Q352" s="27" t="n">
        <v>1.68</v>
      </c>
      <c r="R352" s="21" t="n">
        <v>52.8933333333333</v>
      </c>
      <c r="S352" s="21" t="n">
        <v>334.616666666667</v>
      </c>
      <c r="T352" s="28" t="n">
        <v>0.0466666666666667</v>
      </c>
      <c r="U352" s="27" t="n">
        <v>3.24</v>
      </c>
      <c r="V352" s="44" t="s">
        <v>31</v>
      </c>
      <c r="W352" s="44" t="s">
        <v>31</v>
      </c>
      <c r="X352" s="44" t="s">
        <v>31</v>
      </c>
      <c r="Y352" s="57" t="s">
        <v>31</v>
      </c>
      <c r="Z352" s="28" t="n">
        <v>0.2</v>
      </c>
      <c r="AA352" s="57" t="s">
        <v>31</v>
      </c>
      <c r="AB352" s="28" t="n">
        <v>4.64</v>
      </c>
      <c r="AC352" s="27"/>
    </row>
    <row r="353" s="7" customFormat="true" ht="11.25" hidden="false" customHeight="true" outlineLevel="0" collapsed="false">
      <c r="A353" s="11" t="n">
        <f aca="false">A352+1</f>
        <v>346</v>
      </c>
      <c r="B353" s="7" t="s">
        <v>383</v>
      </c>
      <c r="C353" s="27" t="n">
        <v>57.5333333333333</v>
      </c>
      <c r="D353" s="21" t="n">
        <v>193.691566666667</v>
      </c>
      <c r="E353" s="24" t="n">
        <v>810.405514933333</v>
      </c>
      <c r="F353" s="23" t="n">
        <v>35.8833333333333</v>
      </c>
      <c r="G353" s="27" t="n">
        <v>4.48666666666667</v>
      </c>
      <c r="H353" s="21" t="n">
        <v>101.9</v>
      </c>
      <c r="I353" s="17" t="n">
        <v>0</v>
      </c>
      <c r="J353" s="23" t="s">
        <v>30</v>
      </c>
      <c r="K353" s="27" t="n">
        <v>1.27333333333333</v>
      </c>
      <c r="L353" s="21" t="n">
        <v>4.99666666666667</v>
      </c>
      <c r="M353" s="21" t="n">
        <v>21.06</v>
      </c>
      <c r="N353" s="15" t="n">
        <f aca="false">A353</f>
        <v>346</v>
      </c>
      <c r="O353" s="28" t="s">
        <v>31</v>
      </c>
      <c r="P353" s="21" t="n">
        <v>240.603333333333</v>
      </c>
      <c r="Q353" s="27" t="n">
        <v>2.35333333333333</v>
      </c>
      <c r="R353" s="21" t="n">
        <v>57.51</v>
      </c>
      <c r="S353" s="21" t="n">
        <v>386.47</v>
      </c>
      <c r="T353" s="28" t="n">
        <v>0.0933333333333333</v>
      </c>
      <c r="U353" s="27" t="n">
        <v>5.13666666666667</v>
      </c>
      <c r="V353" s="21" t="s">
        <v>31</v>
      </c>
      <c r="W353" s="21" t="s">
        <v>31</v>
      </c>
      <c r="X353" s="21" t="s">
        <v>31</v>
      </c>
      <c r="Y353" s="28" t="s">
        <v>31</v>
      </c>
      <c r="Z353" s="28" t="n">
        <v>0.166666666666667</v>
      </c>
      <c r="AA353" s="28" t="n">
        <v>0.16</v>
      </c>
      <c r="AB353" s="28" t="n">
        <v>4.93333333333333</v>
      </c>
      <c r="AC353" s="27"/>
    </row>
    <row r="354" s="7" customFormat="true" ht="11.25" hidden="false" customHeight="true" outlineLevel="0" collapsed="false">
      <c r="A354" s="11" t="n">
        <f aca="false">A353+1</f>
        <v>347</v>
      </c>
      <c r="B354" s="7" t="s">
        <v>384</v>
      </c>
      <c r="C354" s="27" t="n">
        <v>43.1866666666667</v>
      </c>
      <c r="D354" s="21" t="n">
        <v>373.038866666667</v>
      </c>
      <c r="E354" s="24" t="n">
        <v>1560.79461813333</v>
      </c>
      <c r="F354" s="23" t="n">
        <v>28.8066666666667</v>
      </c>
      <c r="G354" s="27" t="n">
        <v>27.72</v>
      </c>
      <c r="H354" s="21" t="n">
        <v>94.587</v>
      </c>
      <c r="I354" s="17" t="n">
        <v>0</v>
      </c>
      <c r="J354" s="23" t="s">
        <v>30</v>
      </c>
      <c r="K354" s="27" t="n">
        <v>0.986666666666667</v>
      </c>
      <c r="L354" s="21" t="n">
        <f aca="false">(29.35+25.54+29.13)/3</f>
        <v>28.0066666666667</v>
      </c>
      <c r="M354" s="21" t="n">
        <v>19.5466666666667</v>
      </c>
      <c r="N354" s="15" t="n">
        <f aca="false">A354</f>
        <v>347</v>
      </c>
      <c r="O354" s="28" t="s">
        <v>31</v>
      </c>
      <c r="P354" s="21" t="n">
        <v>179.05</v>
      </c>
      <c r="Q354" s="27" t="n">
        <v>2.18</v>
      </c>
      <c r="R354" s="21" t="n">
        <v>91.86</v>
      </c>
      <c r="S354" s="21" t="n">
        <v>270.006666666667</v>
      </c>
      <c r="T354" s="28" t="n">
        <v>0.0833333333333333</v>
      </c>
      <c r="U354" s="27" t="n">
        <v>5.45333333333333</v>
      </c>
      <c r="V354" s="21" t="s">
        <v>31</v>
      </c>
      <c r="W354" s="21" t="s">
        <v>31</v>
      </c>
      <c r="X354" s="21" t="s">
        <v>31</v>
      </c>
      <c r="Y354" s="28" t="s">
        <v>31</v>
      </c>
      <c r="Z354" s="28" t="n">
        <v>0.0833333333333333</v>
      </c>
      <c r="AA354" s="28" t="n">
        <v>0.35</v>
      </c>
      <c r="AB354" s="28" t="n">
        <v>0.556666666666667</v>
      </c>
      <c r="AC354" s="27"/>
    </row>
    <row r="355" s="7" customFormat="true" ht="11.25" hidden="false" customHeight="true" outlineLevel="0" collapsed="false">
      <c r="A355" s="11" t="n">
        <f aca="false">A354+1</f>
        <v>348</v>
      </c>
      <c r="B355" s="7" t="s">
        <v>385</v>
      </c>
      <c r="C355" s="27" t="n">
        <v>52.73</v>
      </c>
      <c r="D355" s="21" t="n">
        <v>357.722466666667</v>
      </c>
      <c r="E355" s="24" t="n">
        <v>1496.71080053333</v>
      </c>
      <c r="F355" s="23" t="n">
        <v>16.7066666666667</v>
      </c>
      <c r="G355" s="27" t="n">
        <v>31.75</v>
      </c>
      <c r="H355" s="21" t="n">
        <v>44.19</v>
      </c>
      <c r="I355" s="17" t="n">
        <v>0</v>
      </c>
      <c r="J355" s="23" t="s">
        <v>30</v>
      </c>
      <c r="K355" s="27" t="n">
        <v>0.9</v>
      </c>
      <c r="L355" s="21" t="s">
        <v>115</v>
      </c>
      <c r="M355" s="21" t="n">
        <v>11.6766666666667</v>
      </c>
      <c r="N355" s="15" t="n">
        <f aca="false">A355</f>
        <v>348</v>
      </c>
      <c r="O355" s="57" t="s">
        <v>31</v>
      </c>
      <c r="P355" s="21" t="n">
        <v>129.966666666667</v>
      </c>
      <c r="Q355" s="74" t="n">
        <v>1.20333333333333</v>
      </c>
      <c r="R355" s="21" t="n">
        <v>69.9966666666667</v>
      </c>
      <c r="S355" s="44" t="n">
        <v>151.16</v>
      </c>
      <c r="T355" s="57" t="s">
        <v>31</v>
      </c>
      <c r="U355" s="74" t="n">
        <v>2.69666666666667</v>
      </c>
      <c r="V355" s="44" t="n">
        <v>4.56666666666667</v>
      </c>
      <c r="W355" s="44" t="n">
        <v>4.56666666666667</v>
      </c>
      <c r="X355" s="44" t="n">
        <v>4.56666666666667</v>
      </c>
      <c r="Y355" s="57" t="n">
        <v>0.12</v>
      </c>
      <c r="Z355" s="57" t="n">
        <v>0.11</v>
      </c>
      <c r="AA355" s="57" t="s">
        <v>31</v>
      </c>
      <c r="AB355" s="57" t="n">
        <v>5.99</v>
      </c>
      <c r="AC355" s="27"/>
    </row>
    <row r="356" s="7" customFormat="true" ht="11.25" hidden="false" customHeight="true" outlineLevel="0" collapsed="false">
      <c r="A356" s="11" t="n">
        <f aca="false">A355+1</f>
        <v>349</v>
      </c>
      <c r="B356" s="7" t="s">
        <v>386</v>
      </c>
      <c r="C356" s="27" t="n">
        <v>58.5333333333333</v>
      </c>
      <c r="D356" s="21" t="n">
        <v>216.616066666667</v>
      </c>
      <c r="E356" s="24" t="n">
        <v>906.321622933333</v>
      </c>
      <c r="F356" s="23" t="n">
        <v>31.88</v>
      </c>
      <c r="G356" s="27" t="n">
        <v>8.92333333333333</v>
      </c>
      <c r="H356" s="21" t="n">
        <v>71.1</v>
      </c>
      <c r="I356" s="17" t="n">
        <v>0</v>
      </c>
      <c r="J356" s="23" t="s">
        <v>30</v>
      </c>
      <c r="K356" s="27" t="n">
        <v>0.88</v>
      </c>
      <c r="L356" s="21" t="n">
        <v>3.98</v>
      </c>
      <c r="M356" s="21" t="n">
        <v>13.79</v>
      </c>
      <c r="N356" s="15" t="n">
        <f aca="false">A356</f>
        <v>349</v>
      </c>
      <c r="O356" s="28" t="s">
        <v>31</v>
      </c>
      <c r="P356" s="21" t="n">
        <v>188.966666666667</v>
      </c>
      <c r="Q356" s="27" t="n">
        <v>1.7</v>
      </c>
      <c r="R356" s="21" t="n">
        <v>41.1</v>
      </c>
      <c r="S356" s="21" t="n">
        <v>251.66</v>
      </c>
      <c r="T356" s="28" t="n">
        <v>0.07</v>
      </c>
      <c r="U356" s="27" t="n">
        <v>4.97333333333333</v>
      </c>
      <c r="V356" s="21" t="n">
        <v>2.06</v>
      </c>
      <c r="W356" s="21" t="n">
        <v>2.06</v>
      </c>
      <c r="X356" s="21" t="n">
        <v>2.06</v>
      </c>
      <c r="Y356" s="28" t="s">
        <v>31</v>
      </c>
      <c r="Z356" s="28" t="s">
        <v>31</v>
      </c>
      <c r="AA356" s="28" t="s">
        <v>31</v>
      </c>
      <c r="AB356" s="28" t="n">
        <v>3.26</v>
      </c>
      <c r="AC356" s="27"/>
    </row>
    <row r="357" s="7" customFormat="true" ht="11.25" hidden="false" customHeight="true" outlineLevel="0" collapsed="false">
      <c r="A357" s="11" t="n">
        <f aca="false">A356+1</f>
        <v>350</v>
      </c>
      <c r="B357" s="7" t="s">
        <v>387</v>
      </c>
      <c r="C357" s="27" t="n">
        <v>69.8033333333333</v>
      </c>
      <c r="D357" s="21" t="n">
        <v>147.966333333333</v>
      </c>
      <c r="E357" s="24" t="n">
        <v>619.091138666667</v>
      </c>
      <c r="F357" s="23" t="n">
        <v>21.5133333333333</v>
      </c>
      <c r="G357" s="27" t="n">
        <v>6.22</v>
      </c>
      <c r="H357" s="21" t="n">
        <v>59.98</v>
      </c>
      <c r="I357" s="17" t="n">
        <v>0</v>
      </c>
      <c r="J357" s="23" t="s">
        <v>30</v>
      </c>
      <c r="K357" s="27" t="n">
        <v>1.09333333333333</v>
      </c>
      <c r="L357" s="21" t="n">
        <v>2.95333333333333</v>
      </c>
      <c r="M357" s="21" t="n">
        <v>21.11</v>
      </c>
      <c r="N357" s="15" t="n">
        <f aca="false">A357</f>
        <v>350</v>
      </c>
      <c r="O357" s="57" t="s">
        <v>31</v>
      </c>
      <c r="P357" s="21" t="n">
        <v>188.51</v>
      </c>
      <c r="Q357" s="74" t="n">
        <v>1.89333333333333</v>
      </c>
      <c r="R357" s="21" t="n">
        <v>48.5466666666667</v>
      </c>
      <c r="S357" s="44" t="n">
        <v>357.876666666667</v>
      </c>
      <c r="T357" s="57" t="n">
        <v>0.05</v>
      </c>
      <c r="U357" s="74" t="n">
        <v>2.80666666666667</v>
      </c>
      <c r="V357" s="44" t="n">
        <v>2.06666666666667</v>
      </c>
      <c r="W357" s="44" t="n">
        <v>2.06666666666667</v>
      </c>
      <c r="X357" s="44" t="n">
        <v>2.06666666666667</v>
      </c>
      <c r="Y357" s="57" t="n">
        <v>0.116666666666667</v>
      </c>
      <c r="Z357" s="57" t="n">
        <v>0.2</v>
      </c>
      <c r="AA357" s="57" t="s">
        <v>31</v>
      </c>
      <c r="AB357" s="28" t="n">
        <v>4.37666666666667</v>
      </c>
      <c r="AC357" s="27"/>
    </row>
    <row r="358" s="7" customFormat="true" ht="11.25" hidden="false" customHeight="true" outlineLevel="0" collapsed="false">
      <c r="A358" s="11" t="n">
        <f aca="false">A357+1</f>
        <v>351</v>
      </c>
      <c r="B358" s="7" t="s">
        <v>388</v>
      </c>
      <c r="C358" s="27" t="n">
        <v>58.0433333333333</v>
      </c>
      <c r="D358" s="21" t="n">
        <v>218.6751</v>
      </c>
      <c r="E358" s="24" t="n">
        <v>914.9366184</v>
      </c>
      <c r="F358" s="23" t="n">
        <v>32.3833333333333</v>
      </c>
      <c r="G358" s="27" t="n">
        <v>8.91333333333333</v>
      </c>
      <c r="H358" s="21" t="n">
        <v>84.15</v>
      </c>
      <c r="I358" s="17" t="n">
        <v>0</v>
      </c>
      <c r="J358" s="23" t="s">
        <v>30</v>
      </c>
      <c r="K358" s="27" t="n">
        <v>1.23</v>
      </c>
      <c r="L358" s="21" t="n">
        <v>3.73333333333333</v>
      </c>
      <c r="M358" s="21" t="n">
        <v>13.47</v>
      </c>
      <c r="N358" s="15" t="n">
        <f aca="false">A358</f>
        <v>351</v>
      </c>
      <c r="O358" s="28" t="s">
        <v>31</v>
      </c>
      <c r="P358" s="21" t="n">
        <v>182.673333333333</v>
      </c>
      <c r="Q358" s="27" t="n">
        <v>2.55666666666667</v>
      </c>
      <c r="R358" s="21" t="n">
        <v>43.5033333333333</v>
      </c>
      <c r="S358" s="21" t="n">
        <v>238.506666666667</v>
      </c>
      <c r="T358" s="28" t="n">
        <v>0.113333333333333</v>
      </c>
      <c r="U358" s="27" t="n">
        <v>4.69666666666667</v>
      </c>
      <c r="V358" s="21" t="n">
        <v>2.46666666666667</v>
      </c>
      <c r="W358" s="21" t="n">
        <v>2.46666666666667</v>
      </c>
      <c r="X358" s="21" t="n">
        <v>2.46666666666667</v>
      </c>
      <c r="Y358" s="28" t="s">
        <v>31</v>
      </c>
      <c r="Z358" s="28" t="s">
        <v>31</v>
      </c>
      <c r="AA358" s="28" t="s">
        <v>31</v>
      </c>
      <c r="AB358" s="76" t="n">
        <v>4.09</v>
      </c>
      <c r="AC358" s="27"/>
    </row>
    <row r="359" s="7" customFormat="true" ht="11.25" hidden="false" customHeight="true" outlineLevel="0" collapsed="false">
      <c r="A359" s="11" t="n">
        <f aca="false">A358+1</f>
        <v>352</v>
      </c>
      <c r="B359" s="7" t="s">
        <v>389</v>
      </c>
      <c r="C359" s="27" t="n">
        <v>68.5966666666667</v>
      </c>
      <c r="D359" s="21" t="n">
        <v>169.065966666667</v>
      </c>
      <c r="E359" s="24" t="n">
        <v>707.372004533333</v>
      </c>
      <c r="F359" s="23" t="n">
        <v>21.23</v>
      </c>
      <c r="G359" s="27" t="n">
        <v>8.69333333333333</v>
      </c>
      <c r="H359" s="21" t="n">
        <v>83.82</v>
      </c>
      <c r="I359" s="17" t="n">
        <v>0</v>
      </c>
      <c r="J359" s="23" t="s">
        <v>30</v>
      </c>
      <c r="K359" s="27" t="n">
        <v>1.04333333333333</v>
      </c>
      <c r="L359" s="21" t="n">
        <v>2.98666666666667</v>
      </c>
      <c r="M359" s="21" t="n">
        <v>20.7166666666667</v>
      </c>
      <c r="N359" s="15" t="n">
        <f aca="false">A359</f>
        <v>352</v>
      </c>
      <c r="O359" s="57" t="s">
        <v>31</v>
      </c>
      <c r="P359" s="21" t="n">
        <v>175.403333333333</v>
      </c>
      <c r="Q359" s="74" t="n">
        <v>1.88666666666667</v>
      </c>
      <c r="R359" s="21" t="n">
        <v>60.5333333333333</v>
      </c>
      <c r="S359" s="44" t="n">
        <v>334.903333333333</v>
      </c>
      <c r="T359" s="57" t="n">
        <v>0.05</v>
      </c>
      <c r="U359" s="74" t="n">
        <v>2.63333333333333</v>
      </c>
      <c r="V359" s="44" t="n">
        <v>2.61</v>
      </c>
      <c r="W359" s="44" t="n">
        <v>2.61</v>
      </c>
      <c r="X359" s="44" t="n">
        <v>2.61</v>
      </c>
      <c r="Y359" s="57" t="n">
        <v>0.12</v>
      </c>
      <c r="Z359" s="57" t="n">
        <v>0.193333333333333</v>
      </c>
      <c r="AA359" s="57" t="s">
        <v>31</v>
      </c>
      <c r="AB359" s="28" t="n">
        <v>2.32</v>
      </c>
      <c r="AC359" s="27"/>
    </row>
    <row r="360" s="7" customFormat="true" ht="11.25" hidden="false" customHeight="true" outlineLevel="0" collapsed="false">
      <c r="A360" s="11" t="n">
        <f aca="false">A359+1</f>
        <v>353</v>
      </c>
      <c r="B360" s="7" t="s">
        <v>390</v>
      </c>
      <c r="C360" s="27" t="n">
        <v>48.417</v>
      </c>
      <c r="D360" s="21" t="n">
        <v>330.100290833333</v>
      </c>
      <c r="E360" s="24" t="n">
        <v>1381.13961684667</v>
      </c>
      <c r="F360" s="23" t="n">
        <v>28.63125</v>
      </c>
      <c r="G360" s="27" t="n">
        <v>23.0426666666667</v>
      </c>
      <c r="H360" s="21" t="n">
        <v>90.8</v>
      </c>
      <c r="I360" s="17" t="n">
        <v>0</v>
      </c>
      <c r="J360" s="23" t="s">
        <v>30</v>
      </c>
      <c r="K360" s="27" t="n">
        <v>0.959333333333333</v>
      </c>
      <c r="L360" s="21" t="n">
        <v>7.62333333333333</v>
      </c>
      <c r="M360" s="21" t="n">
        <v>18.2066666666667</v>
      </c>
      <c r="N360" s="15" t="n">
        <f aca="false">A360</f>
        <v>353</v>
      </c>
      <c r="O360" s="28" t="s">
        <v>31</v>
      </c>
      <c r="P360" s="21" t="n">
        <v>212.27</v>
      </c>
      <c r="Q360" s="27" t="n">
        <v>2.70333333333333</v>
      </c>
      <c r="R360" s="21" t="n">
        <v>71.5866666666667</v>
      </c>
      <c r="S360" s="21" t="n">
        <v>321.073333333333</v>
      </c>
      <c r="T360" s="28" t="n">
        <v>0.08</v>
      </c>
      <c r="U360" s="27" t="n">
        <v>5.28666666666667</v>
      </c>
      <c r="V360" s="21" t="s">
        <v>31</v>
      </c>
      <c r="W360" s="21" t="s">
        <v>31</v>
      </c>
      <c r="X360" s="21" t="s">
        <v>31</v>
      </c>
      <c r="Y360" s="28" t="s">
        <v>31</v>
      </c>
      <c r="Z360" s="28" t="n">
        <v>0.0766666666666667</v>
      </c>
      <c r="AA360" s="28" t="n">
        <v>0.14</v>
      </c>
      <c r="AB360" s="28" t="n">
        <v>2.16333333333333</v>
      </c>
      <c r="AC360" s="27"/>
    </row>
    <row r="361" s="7" customFormat="true" ht="11.25" hidden="false" customHeight="true" outlineLevel="0" collapsed="false">
      <c r="A361" s="11" t="n">
        <f aca="false">A360+1</f>
        <v>354</v>
      </c>
      <c r="B361" s="7" t="s">
        <v>391</v>
      </c>
      <c r="C361" s="27" t="n">
        <v>64.83</v>
      </c>
      <c r="D361" s="21" t="n">
        <v>221.3975</v>
      </c>
      <c r="E361" s="24" t="n">
        <v>926.32714</v>
      </c>
      <c r="F361" s="23" t="n">
        <v>19.5366666666667</v>
      </c>
      <c r="G361" s="27" t="n">
        <v>15.2966666666667</v>
      </c>
      <c r="H361" s="21" t="n">
        <v>50.95</v>
      </c>
      <c r="I361" s="17" t="n">
        <v>0</v>
      </c>
      <c r="J361" s="23" t="s">
        <v>30</v>
      </c>
      <c r="K361" s="27" t="n">
        <v>0.88</v>
      </c>
      <c r="L361" s="21" t="n">
        <v>3.56666666666667</v>
      </c>
      <c r="M361" s="21" t="n">
        <v>12.76</v>
      </c>
      <c r="N361" s="15" t="n">
        <f aca="false">A361</f>
        <v>354</v>
      </c>
      <c r="O361" s="57" t="s">
        <v>31</v>
      </c>
      <c r="P361" s="21" t="n">
        <v>220.126666666667</v>
      </c>
      <c r="Q361" s="74" t="n">
        <v>1.13</v>
      </c>
      <c r="R361" s="21" t="n">
        <v>46.86</v>
      </c>
      <c r="S361" s="44" t="n">
        <v>150.58</v>
      </c>
      <c r="T361" s="57" t="n">
        <v>0.0286666666666667</v>
      </c>
      <c r="U361" s="74" t="n">
        <v>2.42333333333333</v>
      </c>
      <c r="V361" s="44" t="n">
        <v>2.70333333333333</v>
      </c>
      <c r="W361" s="44" t="n">
        <v>2.70333333333333</v>
      </c>
      <c r="X361" s="44" t="n">
        <v>2.70333333333333</v>
      </c>
      <c r="Y361" s="57" t="n">
        <v>0.113333333333333</v>
      </c>
      <c r="Z361" s="57" t="n">
        <v>0.05</v>
      </c>
      <c r="AA361" s="57" t="n">
        <v>0.03</v>
      </c>
      <c r="AB361" s="57" t="n">
        <v>3.33</v>
      </c>
      <c r="AC361" s="27"/>
    </row>
    <row r="362" s="7" customFormat="true" ht="11.25" hidden="false" customHeight="true" outlineLevel="0" collapsed="false">
      <c r="A362" s="11" t="n">
        <f aca="false">A361+1</f>
        <v>355</v>
      </c>
      <c r="B362" s="7" t="s">
        <v>392</v>
      </c>
      <c r="C362" s="27" t="n">
        <v>71.33</v>
      </c>
      <c r="D362" s="21" t="n">
        <v>141.045866666667</v>
      </c>
      <c r="E362" s="24" t="n">
        <v>590.135906133333</v>
      </c>
      <c r="F362" s="23" t="n">
        <v>20.7133333333333</v>
      </c>
      <c r="G362" s="27" t="n">
        <v>5.35666666666667</v>
      </c>
      <c r="H362" s="21" t="n">
        <v>392.883</v>
      </c>
      <c r="I362" s="17" t="n">
        <v>1.10666666666667</v>
      </c>
      <c r="J362" s="23" t="s">
        <v>30</v>
      </c>
      <c r="K362" s="27" t="n">
        <v>1.49333333333333</v>
      </c>
      <c r="L362" s="21" t="n">
        <v>4.15666666666667</v>
      </c>
      <c r="M362" s="21" t="n">
        <v>12.42</v>
      </c>
      <c r="N362" s="15" t="n">
        <f aca="false">A362</f>
        <v>355</v>
      </c>
      <c r="O362" s="57" t="n">
        <v>0.26</v>
      </c>
      <c r="P362" s="21" t="n">
        <v>334.163333333333</v>
      </c>
      <c r="Q362" s="74" t="n">
        <v>5.62666666666667</v>
      </c>
      <c r="R362" s="21" t="n">
        <v>75.92</v>
      </c>
      <c r="S362" s="44" t="n">
        <v>264.5</v>
      </c>
      <c r="T362" s="57" t="n">
        <v>9.00666666666667</v>
      </c>
      <c r="U362" s="74" t="n">
        <v>3.46333333333333</v>
      </c>
      <c r="V362" s="44" t="n">
        <v>7936.7</v>
      </c>
      <c r="W362" s="44" t="n">
        <v>7936.7</v>
      </c>
      <c r="X362" s="44" t="n">
        <v>7936.7</v>
      </c>
      <c r="Y362" s="57" t="n">
        <v>0.136666666666667</v>
      </c>
      <c r="Z362" s="57" t="n">
        <v>0.903333333333333</v>
      </c>
      <c r="AA362" s="57" t="s">
        <v>31</v>
      </c>
      <c r="AB362" s="28" t="n">
        <v>10.66</v>
      </c>
      <c r="AC362" s="27"/>
    </row>
    <row r="363" s="7" customFormat="true" ht="11.25" hidden="false" customHeight="true" outlineLevel="0" collapsed="false">
      <c r="A363" s="11" t="n">
        <f aca="false">A362+1</f>
        <v>356</v>
      </c>
      <c r="B363" s="7" t="s">
        <v>393</v>
      </c>
      <c r="C363" s="27" t="n">
        <v>54.97</v>
      </c>
      <c r="D363" s="21" t="n">
        <v>225.0264</v>
      </c>
      <c r="E363" s="24" t="n">
        <v>941.5104576</v>
      </c>
      <c r="F363" s="23" t="n">
        <v>29.86</v>
      </c>
      <c r="G363" s="27" t="n">
        <v>9.01</v>
      </c>
      <c r="H363" s="21" t="n">
        <v>601.47</v>
      </c>
      <c r="I363" s="17" t="n">
        <v>4.2</v>
      </c>
      <c r="J363" s="23" t="s">
        <v>30</v>
      </c>
      <c r="K363" s="27" t="n">
        <v>1.96</v>
      </c>
      <c r="L363" s="21" t="n">
        <v>5.56</v>
      </c>
      <c r="M363" s="21" t="n">
        <v>9.69666666666667</v>
      </c>
      <c r="N363" s="15" t="n">
        <f aca="false">A363</f>
        <v>356</v>
      </c>
      <c r="O363" s="28" t="n">
        <v>0.216666666666667</v>
      </c>
      <c r="P363" s="21" t="n">
        <v>419.916666666667</v>
      </c>
      <c r="Q363" s="27" t="n">
        <v>5.79</v>
      </c>
      <c r="R363" s="21" t="n">
        <v>82.19</v>
      </c>
      <c r="S363" s="21" t="n">
        <v>309.37</v>
      </c>
      <c r="T363" s="28" t="n">
        <v>12.5766666666667</v>
      </c>
      <c r="U363" s="27" t="n">
        <v>3.95</v>
      </c>
      <c r="V363" s="21" t="n">
        <v>14574</v>
      </c>
      <c r="W363" s="21" t="n">
        <v>14574</v>
      </c>
      <c r="X363" s="21" t="n">
        <v>14574</v>
      </c>
      <c r="Y363" s="28" t="n">
        <v>0.213333333333333</v>
      </c>
      <c r="Z363" s="28" t="n">
        <v>2.69333333333333</v>
      </c>
      <c r="AA363" s="28" t="s">
        <v>31</v>
      </c>
      <c r="AB363" s="28" t="n">
        <v>11.9233333333333</v>
      </c>
      <c r="AC363" s="27"/>
    </row>
    <row r="364" s="7" customFormat="true" ht="11.25" hidden="false" customHeight="true" outlineLevel="0" collapsed="false">
      <c r="A364" s="11" t="n">
        <f aca="false">A363+1</f>
        <v>357</v>
      </c>
      <c r="B364" s="7" t="s">
        <v>394</v>
      </c>
      <c r="C364" s="27" t="n">
        <v>71.89</v>
      </c>
      <c r="D364" s="21" t="n">
        <v>142.864266666667</v>
      </c>
      <c r="E364" s="24" t="n">
        <v>597.744091733333</v>
      </c>
      <c r="F364" s="23" t="n">
        <v>21.6</v>
      </c>
      <c r="G364" s="27" t="n">
        <v>5.61333333333333</v>
      </c>
      <c r="H364" s="21" t="n">
        <v>54.763</v>
      </c>
      <c r="I364" s="17" t="n">
        <v>0</v>
      </c>
      <c r="J364" s="23" t="s">
        <v>30</v>
      </c>
      <c r="K364" s="27" t="n">
        <v>1.07333333333333</v>
      </c>
      <c r="L364" s="21" t="n">
        <v>2.93</v>
      </c>
      <c r="M364" s="21" t="n">
        <v>21.39</v>
      </c>
      <c r="N364" s="15" t="n">
        <f aca="false">A364</f>
        <v>357</v>
      </c>
      <c r="O364" s="57" t="n">
        <v>0.008</v>
      </c>
      <c r="P364" s="21" t="n">
        <v>192.76</v>
      </c>
      <c r="Q364" s="74" t="n">
        <v>1.92</v>
      </c>
      <c r="R364" s="21" t="n">
        <v>48.86</v>
      </c>
      <c r="S364" s="44" t="n">
        <v>321.533333333333</v>
      </c>
      <c r="T364" s="57" t="n">
        <v>0.0796666666666667</v>
      </c>
      <c r="U364" s="74" t="n">
        <v>2.75333333333333</v>
      </c>
      <c r="V364" s="44" t="n">
        <v>3.63</v>
      </c>
      <c r="W364" s="44" t="n">
        <v>3.63</v>
      </c>
      <c r="X364" s="44" t="n">
        <v>3.63</v>
      </c>
      <c r="Y364" s="57" t="n">
        <v>0.116666666666667</v>
      </c>
      <c r="Z364" s="57" t="n">
        <v>0.0966666666666667</v>
      </c>
      <c r="AA364" s="57" t="n">
        <v>0.04</v>
      </c>
      <c r="AB364" s="57" t="n">
        <v>1.77666666666667</v>
      </c>
      <c r="AC364" s="27"/>
    </row>
    <row r="365" s="7" customFormat="true" ht="11.25" hidden="false" customHeight="true" outlineLevel="0" collapsed="false">
      <c r="A365" s="11" t="n">
        <f aca="false">A364+1</f>
        <v>358</v>
      </c>
      <c r="B365" s="7" t="s">
        <v>395</v>
      </c>
      <c r="C365" s="27" t="n">
        <v>56.9966666666667</v>
      </c>
      <c r="D365" s="21" t="n">
        <v>219.7026</v>
      </c>
      <c r="E365" s="24" t="n">
        <v>919.2356784</v>
      </c>
      <c r="F365" s="23" t="n">
        <v>32.8</v>
      </c>
      <c r="G365" s="27" t="n">
        <v>8.83</v>
      </c>
      <c r="H365" s="21" t="n">
        <v>102.88</v>
      </c>
      <c r="I365" s="17" t="n">
        <v>0</v>
      </c>
      <c r="J365" s="23" t="s">
        <v>30</v>
      </c>
      <c r="K365" s="27" t="n">
        <v>1.32666666666667</v>
      </c>
      <c r="L365" s="21" t="n">
        <v>4.31</v>
      </c>
      <c r="M365" s="21" t="n">
        <v>28.26</v>
      </c>
      <c r="N365" s="15" t="n">
        <f aca="false">A365</f>
        <v>358</v>
      </c>
      <c r="O365" s="28" t="n">
        <v>0.02</v>
      </c>
      <c r="P365" s="21" t="n">
        <v>308.136666666667</v>
      </c>
      <c r="Q365" s="27" t="n">
        <v>2.87</v>
      </c>
      <c r="R365" s="21" t="n">
        <v>57.9066666666667</v>
      </c>
      <c r="S365" s="21" t="n">
        <v>325.98</v>
      </c>
      <c r="T365" s="28" t="n">
        <v>0.14</v>
      </c>
      <c r="U365" s="27" t="n">
        <v>4.13333333333333</v>
      </c>
      <c r="V365" s="21" t="s">
        <v>31</v>
      </c>
      <c r="W365" s="21" t="s">
        <v>31</v>
      </c>
      <c r="X365" s="21" t="s">
        <v>31</v>
      </c>
      <c r="Y365" s="28" t="n">
        <v>0.03</v>
      </c>
      <c r="Z365" s="28" t="n">
        <v>0.08</v>
      </c>
      <c r="AA365" s="28" t="n">
        <v>0.0466666666666667</v>
      </c>
      <c r="AB365" s="28" t="n">
        <v>4.26666666666667</v>
      </c>
      <c r="AC365" s="27"/>
    </row>
    <row r="366" s="7" customFormat="true" ht="11.25" hidden="false" customHeight="true" outlineLevel="0" collapsed="false">
      <c r="A366" s="11" t="n">
        <f aca="false">A365+1</f>
        <v>359</v>
      </c>
      <c r="B366" s="7" t="s">
        <v>396</v>
      </c>
      <c r="C366" s="27" t="n">
        <v>61.9833333333333</v>
      </c>
      <c r="D366" s="21" t="n">
        <v>195.575366666667</v>
      </c>
      <c r="E366" s="24" t="n">
        <v>818.287334133334</v>
      </c>
      <c r="F366" s="23" t="n">
        <v>29.3766666666667</v>
      </c>
      <c r="G366" s="27" t="n">
        <v>7.77</v>
      </c>
      <c r="H366" s="21" t="n">
        <v>62.004</v>
      </c>
      <c r="I366" s="17" t="n">
        <v>0</v>
      </c>
      <c r="J366" s="23" t="s">
        <v>30</v>
      </c>
      <c r="K366" s="27" t="n">
        <v>0.856666666666667</v>
      </c>
      <c r="L366" s="21" t="n">
        <v>3.53333333333333</v>
      </c>
      <c r="M366" s="21" t="n">
        <v>13.6133333333333</v>
      </c>
      <c r="N366" s="15" t="n">
        <f aca="false">A366</f>
        <v>359</v>
      </c>
      <c r="O366" s="28" t="s">
        <v>31</v>
      </c>
      <c r="P366" s="21" t="n">
        <v>181.45</v>
      </c>
      <c r="Q366" s="27" t="n">
        <v>2.77</v>
      </c>
      <c r="R366" s="21" t="n">
        <v>41.68</v>
      </c>
      <c r="S366" s="21" t="n">
        <v>248.8</v>
      </c>
      <c r="T366" s="28" t="n">
        <v>0.0733333333333334</v>
      </c>
      <c r="U366" s="27" t="n">
        <v>5.55333333333333</v>
      </c>
      <c r="V366" s="21" t="n">
        <v>1.76</v>
      </c>
      <c r="W366" s="21" t="n">
        <v>1.76</v>
      </c>
      <c r="X366" s="21" t="n">
        <v>1.76</v>
      </c>
      <c r="Y366" s="28" t="s">
        <v>31</v>
      </c>
      <c r="Z366" s="28" t="s">
        <v>31</v>
      </c>
      <c r="AA366" s="28" t="s">
        <v>31</v>
      </c>
      <c r="AB366" s="28" t="n">
        <v>2.32</v>
      </c>
      <c r="AC366" s="23"/>
    </row>
    <row r="367" s="7" customFormat="true" ht="11.25" hidden="false" customHeight="true" outlineLevel="0" collapsed="false">
      <c r="A367" s="11" t="n">
        <f aca="false">A366+1</f>
        <v>360</v>
      </c>
      <c r="B367" s="7" t="s">
        <v>397</v>
      </c>
      <c r="C367" s="27" t="n">
        <v>72.07</v>
      </c>
      <c r="D367" s="21" t="n">
        <v>141.4601</v>
      </c>
      <c r="E367" s="24" t="n">
        <v>591.8690584</v>
      </c>
      <c r="F367" s="23" t="n">
        <v>19.9966666666667</v>
      </c>
      <c r="G367" s="27" t="n">
        <v>6.21666666666667</v>
      </c>
      <c r="H367" s="21" t="n">
        <v>50.3</v>
      </c>
      <c r="I367" s="17" t="n">
        <v>0</v>
      </c>
      <c r="J367" s="23" t="s">
        <v>30</v>
      </c>
      <c r="K367" s="27" t="n">
        <v>0.97</v>
      </c>
      <c r="L367" s="21" t="n">
        <v>2.81333333333333</v>
      </c>
      <c r="M367" s="21" t="n">
        <v>17.8466666666667</v>
      </c>
      <c r="N367" s="15" t="n">
        <f aca="false">A367</f>
        <v>360</v>
      </c>
      <c r="O367" s="57" t="s">
        <v>31</v>
      </c>
      <c r="P367" s="21" t="n">
        <v>166.726666666667</v>
      </c>
      <c r="Q367" s="74" t="n">
        <v>1.58</v>
      </c>
      <c r="R367" s="21" t="n">
        <v>54.2233333333333</v>
      </c>
      <c r="S367" s="44" t="n">
        <v>324.11</v>
      </c>
      <c r="T367" s="57" t="n">
        <v>0.0466666666666667</v>
      </c>
      <c r="U367" s="74" t="n">
        <v>4.45</v>
      </c>
      <c r="V367" s="44" t="n">
        <v>2.01666666666667</v>
      </c>
      <c r="W367" s="44" t="n">
        <v>2.01666666666667</v>
      </c>
      <c r="X367" s="44" t="n">
        <v>2.01666666666667</v>
      </c>
      <c r="Y367" s="57" t="n">
        <v>0.11</v>
      </c>
      <c r="Z367" s="57" t="n">
        <v>0.163333333333333</v>
      </c>
      <c r="AA367" s="57" t="s">
        <v>31</v>
      </c>
      <c r="AB367" s="28" t="n">
        <v>3.27666666666667</v>
      </c>
      <c r="AC367" s="23"/>
    </row>
    <row r="368" s="7" customFormat="true" ht="11.25" hidden="false" customHeight="true" outlineLevel="0" collapsed="false">
      <c r="A368" s="11" t="n">
        <f aca="false">A367+1</f>
        <v>361</v>
      </c>
      <c r="B368" s="7" t="s">
        <v>398</v>
      </c>
      <c r="C368" s="27" t="n">
        <v>49.7233333333333</v>
      </c>
      <c r="D368" s="21" t="n">
        <v>338.445733333333</v>
      </c>
      <c r="E368" s="24" t="n">
        <v>1416.05694826667</v>
      </c>
      <c r="F368" s="23" t="n">
        <v>24.24</v>
      </c>
      <c r="G368" s="27" t="n">
        <v>26.0466666666667</v>
      </c>
      <c r="H368" s="21" t="n">
        <v>64.87</v>
      </c>
      <c r="I368" s="17" t="n">
        <v>0</v>
      </c>
      <c r="J368" s="23" t="s">
        <v>30</v>
      </c>
      <c r="K368" s="27" t="n">
        <v>0.746666666666667</v>
      </c>
      <c r="L368" s="21" t="n">
        <v>3.21333333333333</v>
      </c>
      <c r="M368" s="21" t="n">
        <v>14.4766666666667</v>
      </c>
      <c r="N368" s="15" t="n">
        <f aca="false">A368</f>
        <v>361</v>
      </c>
      <c r="O368" s="28" t="s">
        <v>31</v>
      </c>
      <c r="P368" s="21" t="n">
        <v>160.58</v>
      </c>
      <c r="Q368" s="27" t="n">
        <v>2.03</v>
      </c>
      <c r="R368" s="21" t="n">
        <v>38.7833333333333</v>
      </c>
      <c r="S368" s="21" t="n">
        <v>206.763333333333</v>
      </c>
      <c r="T368" s="28" t="n">
        <v>0.0733333333333334</v>
      </c>
      <c r="U368" s="27" t="n">
        <v>6.5</v>
      </c>
      <c r="V368" s="21" t="s">
        <v>31</v>
      </c>
      <c r="W368" s="21" t="s">
        <v>31</v>
      </c>
      <c r="X368" s="21" t="s">
        <v>31</v>
      </c>
      <c r="Y368" s="28" t="s">
        <v>31</v>
      </c>
      <c r="Z368" s="28" t="n">
        <v>0.0533333333333333</v>
      </c>
      <c r="AA368" s="28" t="n">
        <v>0.07</v>
      </c>
      <c r="AB368" s="28" t="n">
        <v>1.60666666666667</v>
      </c>
      <c r="AC368" s="23"/>
    </row>
    <row r="369" s="7" customFormat="true" ht="11.25" hidden="false" customHeight="true" outlineLevel="0" collapsed="false">
      <c r="A369" s="11" t="n">
        <f aca="false">A368+1</f>
        <v>362</v>
      </c>
      <c r="B369" s="7" t="s">
        <v>399</v>
      </c>
      <c r="C369" s="27" t="n">
        <v>65.4433333333333</v>
      </c>
      <c r="D369" s="21" t="n">
        <v>220.723766666667</v>
      </c>
      <c r="E369" s="24" t="n">
        <v>923.508239733333</v>
      </c>
      <c r="F369" s="23" t="n">
        <v>17.5833333333333</v>
      </c>
      <c r="G369" s="27" t="n">
        <v>16.1466666666667</v>
      </c>
      <c r="H369" s="21" t="n">
        <v>54.34</v>
      </c>
      <c r="I369" s="17" t="n">
        <v>0</v>
      </c>
      <c r="J369" s="23" t="s">
        <v>30</v>
      </c>
      <c r="K369" s="27" t="n">
        <v>0.856666666666667</v>
      </c>
      <c r="L369" s="21" t="n">
        <v>3.10666666666667</v>
      </c>
      <c r="M369" s="21" t="n">
        <v>16.1166666666667</v>
      </c>
      <c r="N369" s="15" t="n">
        <f aca="false">A369</f>
        <v>362</v>
      </c>
      <c r="O369" s="57" t="n">
        <v>0.004</v>
      </c>
      <c r="P369" s="21" t="n">
        <v>131.396666666667</v>
      </c>
      <c r="Q369" s="74" t="n">
        <v>1.54333333333333</v>
      </c>
      <c r="R369" s="21" t="n">
        <v>51.2</v>
      </c>
      <c r="S369" s="44" t="n">
        <v>274.116666666667</v>
      </c>
      <c r="T369" s="57" t="n">
        <v>0.0446666666666667</v>
      </c>
      <c r="U369" s="74" t="n">
        <v>4.19333333333333</v>
      </c>
      <c r="V369" s="44" t="n">
        <v>4.64333333333333</v>
      </c>
      <c r="W369" s="44" t="n">
        <v>4.64333333333333</v>
      </c>
      <c r="X369" s="44" t="n">
        <v>4.64333333333333</v>
      </c>
      <c r="Y369" s="57" t="n">
        <v>0.0833333333333333</v>
      </c>
      <c r="Z369" s="57" t="n">
        <v>0.0733333333333334</v>
      </c>
      <c r="AA369" s="57" t="n">
        <v>0.03</v>
      </c>
      <c r="AB369" s="57" t="n">
        <v>3.56333333333333</v>
      </c>
      <c r="AC369" s="23"/>
    </row>
    <row r="370" s="7" customFormat="true" ht="11.25" hidden="false" customHeight="true" outlineLevel="0" collapsed="false">
      <c r="A370" s="11" t="n">
        <f aca="false">A369+1</f>
        <v>363</v>
      </c>
      <c r="B370" s="7" t="s">
        <v>400</v>
      </c>
      <c r="C370" s="27" t="n">
        <v>57.63</v>
      </c>
      <c r="D370" s="21" t="n">
        <v>222.468566666667</v>
      </c>
      <c r="E370" s="24" t="n">
        <v>930.808482933333</v>
      </c>
      <c r="F370" s="23" t="n">
        <v>32.8633333333333</v>
      </c>
      <c r="G370" s="27" t="n">
        <v>9.10666666666667</v>
      </c>
      <c r="H370" s="21" t="n">
        <v>55.7</v>
      </c>
      <c r="I370" s="17" t="n">
        <v>0</v>
      </c>
      <c r="J370" s="23" t="s">
        <v>30</v>
      </c>
      <c r="K370" s="27" t="n">
        <v>0.876666666666667</v>
      </c>
      <c r="L370" s="21" t="n">
        <v>3.53333333333333</v>
      </c>
      <c r="M370" s="21" t="n">
        <v>12.9566666666667</v>
      </c>
      <c r="N370" s="15" t="n">
        <f aca="false">A370</f>
        <v>363</v>
      </c>
      <c r="O370" s="28" t="s">
        <v>31</v>
      </c>
      <c r="P370" s="21" t="n">
        <v>167.273333333333</v>
      </c>
      <c r="Q370" s="27" t="n">
        <v>1.85</v>
      </c>
      <c r="R370" s="21" t="n">
        <v>47.5433333333333</v>
      </c>
      <c r="S370" s="21" t="n">
        <v>254.44</v>
      </c>
      <c r="T370" s="28" t="n">
        <v>0.0466666666666667</v>
      </c>
      <c r="U370" s="27" t="n">
        <v>6.96</v>
      </c>
      <c r="V370" s="21" t="n">
        <v>2.89666666666667</v>
      </c>
      <c r="W370" s="21" t="n">
        <v>2.89666666666667</v>
      </c>
      <c r="X370" s="21" t="n">
        <v>2.89666666666667</v>
      </c>
      <c r="Y370" s="28" t="s">
        <v>31</v>
      </c>
      <c r="Z370" s="28" t="s">
        <v>31</v>
      </c>
      <c r="AA370" s="28" t="s">
        <v>31</v>
      </c>
      <c r="AB370" s="28" t="n">
        <v>2.54666666666667</v>
      </c>
      <c r="AC370" s="27"/>
    </row>
    <row r="371" s="7" customFormat="true" ht="11.25" hidden="false" customHeight="true" outlineLevel="0" collapsed="false">
      <c r="A371" s="11" t="n">
        <f aca="false">A370+1</f>
        <v>364</v>
      </c>
      <c r="B371" s="7" t="s">
        <v>401</v>
      </c>
      <c r="C371" s="27" t="n">
        <v>70.9733333333333</v>
      </c>
      <c r="D371" s="21" t="n">
        <v>134.864566666667</v>
      </c>
      <c r="E371" s="24" t="n">
        <v>564.273346933333</v>
      </c>
      <c r="F371" s="23" t="n">
        <v>20.5433333333333</v>
      </c>
      <c r="G371" s="27" t="n">
        <v>5.22666666666667</v>
      </c>
      <c r="H371" s="21" t="n">
        <v>55.79</v>
      </c>
      <c r="I371" s="17" t="n">
        <v>0</v>
      </c>
      <c r="J371" s="23" t="s">
        <v>30</v>
      </c>
      <c r="K371" s="27" t="n">
        <v>1.12333333333333</v>
      </c>
      <c r="L371" s="21" t="n">
        <v>2.59333333333333</v>
      </c>
      <c r="M371" s="21" t="n">
        <v>19.67</v>
      </c>
      <c r="N371" s="15" t="n">
        <f aca="false">A371</f>
        <v>364</v>
      </c>
      <c r="O371" s="57" t="s">
        <v>31</v>
      </c>
      <c r="P371" s="21" t="n">
        <v>184.723333333333</v>
      </c>
      <c r="Q371" s="74" t="n">
        <v>1.32333333333333</v>
      </c>
      <c r="R371" s="21" t="n">
        <v>53.5566666666667</v>
      </c>
      <c r="S371" s="44" t="n">
        <v>361.84</v>
      </c>
      <c r="T371" s="57" t="n">
        <v>0.0533333333333333</v>
      </c>
      <c r="U371" s="74" t="n">
        <v>2.39333333333333</v>
      </c>
      <c r="V371" s="44" t="n">
        <v>1.99333333333333</v>
      </c>
      <c r="W371" s="44" t="n">
        <v>1.99333333333333</v>
      </c>
      <c r="X371" s="44" t="n">
        <v>1.99333333333333</v>
      </c>
      <c r="Y371" s="57" t="n">
        <v>0.103333333333333</v>
      </c>
      <c r="Z371" s="57" t="n">
        <v>0.136666666666667</v>
      </c>
      <c r="AA371" s="57" t="n">
        <v>0.0333333333333333</v>
      </c>
      <c r="AB371" s="28" t="n">
        <v>2.19333333333333</v>
      </c>
      <c r="AC371" s="27"/>
    </row>
    <row r="372" s="7" customFormat="true" ht="11.25" hidden="false" customHeight="true" outlineLevel="0" collapsed="false">
      <c r="A372" s="11" t="n">
        <f aca="false">A371+1</f>
        <v>365</v>
      </c>
      <c r="B372" s="7" t="s">
        <v>402</v>
      </c>
      <c r="C372" s="27" t="n">
        <v>53.4133333333333</v>
      </c>
      <c r="D372" s="21" t="n">
        <v>314.9016</v>
      </c>
      <c r="E372" s="24" t="n">
        <v>1317.5482944</v>
      </c>
      <c r="F372" s="23" t="n">
        <v>21.3666666666667</v>
      </c>
      <c r="G372" s="27" t="n">
        <v>24.7966666666667</v>
      </c>
      <c r="H372" s="21" t="n">
        <v>105.07</v>
      </c>
      <c r="I372" s="17" t="n">
        <v>0</v>
      </c>
      <c r="J372" s="23" t="s">
        <v>30</v>
      </c>
      <c r="K372" s="27" t="n">
        <v>0.656666666666667</v>
      </c>
      <c r="L372" s="21" t="n">
        <v>5.93</v>
      </c>
      <c r="M372" s="21" t="n">
        <v>11.54</v>
      </c>
      <c r="N372" s="15" t="n">
        <f aca="false">A372</f>
        <v>365</v>
      </c>
      <c r="O372" s="28" t="n">
        <v>0.01</v>
      </c>
      <c r="P372" s="21" t="n">
        <v>136.463333333333</v>
      </c>
      <c r="Q372" s="27" t="n">
        <v>2.07</v>
      </c>
      <c r="R372" s="21" t="n">
        <v>59.0633333333333</v>
      </c>
      <c r="S372" s="21" t="n">
        <v>175.286666666667</v>
      </c>
      <c r="T372" s="28" t="n">
        <v>0.0833333333333333</v>
      </c>
      <c r="U372" s="27" t="n">
        <v>4.08666666666667</v>
      </c>
      <c r="V372" s="21" t="s">
        <v>31</v>
      </c>
      <c r="W372" s="21" t="s">
        <v>31</v>
      </c>
      <c r="X372" s="21" t="s">
        <v>31</v>
      </c>
      <c r="Y372" s="28" t="s">
        <v>31</v>
      </c>
      <c r="Z372" s="28" t="n">
        <v>0.0766666666666667</v>
      </c>
      <c r="AA372" s="28" t="s">
        <v>31</v>
      </c>
      <c r="AB372" s="28" t="n">
        <v>1.82666666666667</v>
      </c>
      <c r="AC372" s="27"/>
    </row>
    <row r="373" s="7" customFormat="true" ht="11.25" hidden="false" customHeight="true" outlineLevel="0" collapsed="false">
      <c r="A373" s="11" t="n">
        <f aca="false">A372+1</f>
        <v>366</v>
      </c>
      <c r="B373" s="7" t="s">
        <v>403</v>
      </c>
      <c r="C373" s="27" t="n">
        <v>65.0166666666667</v>
      </c>
      <c r="D373" s="21" t="n">
        <v>215.249766666667</v>
      </c>
      <c r="E373" s="24" t="n">
        <v>900.605023733333</v>
      </c>
      <c r="F373" s="23" t="n">
        <v>17.09</v>
      </c>
      <c r="G373" s="27" t="n">
        <v>15.7733333333333</v>
      </c>
      <c r="H373" s="21" t="n">
        <v>117.85</v>
      </c>
      <c r="I373" s="17" t="n">
        <v>0</v>
      </c>
      <c r="J373" s="23" t="s">
        <v>30</v>
      </c>
      <c r="K373" s="27" t="n">
        <v>0.783333333333333</v>
      </c>
      <c r="L373" s="21" t="n">
        <v>5.04333333333333</v>
      </c>
      <c r="M373" s="21" t="n">
        <v>15.3033333333333</v>
      </c>
      <c r="N373" s="15" t="n">
        <f aca="false">A373</f>
        <v>366</v>
      </c>
      <c r="O373" s="57" t="n">
        <v>0.02</v>
      </c>
      <c r="P373" s="21" t="n">
        <v>163.566666666667</v>
      </c>
      <c r="Q373" s="27" t="n">
        <v>1.7</v>
      </c>
      <c r="R373" s="21" t="n">
        <v>73.05</v>
      </c>
      <c r="S373" s="21" t="n">
        <v>250.713333333333</v>
      </c>
      <c r="T373" s="28" t="n">
        <v>0.0933333333333333</v>
      </c>
      <c r="U373" s="27" t="n">
        <v>2.87333333333333</v>
      </c>
      <c r="V373" s="21" t="s">
        <v>31</v>
      </c>
      <c r="W373" s="21" t="s">
        <v>31</v>
      </c>
      <c r="X373" s="21" t="s">
        <v>31</v>
      </c>
      <c r="Y373" s="57" t="n">
        <v>0.0466666666666667</v>
      </c>
      <c r="Z373" s="28" t="n">
        <v>0.04</v>
      </c>
      <c r="AA373" s="57" t="s">
        <v>31</v>
      </c>
      <c r="AB373" s="28" t="n">
        <v>1.17666666666667</v>
      </c>
      <c r="AC373" s="23"/>
    </row>
    <row r="374" s="7" customFormat="true" ht="11.25" hidden="false" customHeight="true" outlineLevel="0" collapsed="false">
      <c r="A374" s="11" t="n">
        <f aca="false">A373+1</f>
        <v>367</v>
      </c>
      <c r="B374" s="7" t="s">
        <v>404</v>
      </c>
      <c r="C374" s="27" t="n">
        <v>69.99</v>
      </c>
      <c r="D374" s="21" t="n">
        <v>152.765866666667</v>
      </c>
      <c r="E374" s="24" t="n">
        <v>639.172386133333</v>
      </c>
      <c r="F374" s="23" t="n">
        <v>20.9333333333333</v>
      </c>
      <c r="G374" s="27" t="n">
        <v>7.02666666666667</v>
      </c>
      <c r="H374" s="21" t="n">
        <v>50.8</v>
      </c>
      <c r="I374" s="17" t="n">
        <v>0</v>
      </c>
      <c r="J374" s="23" t="s">
        <v>30</v>
      </c>
      <c r="K374" s="27" t="n">
        <v>1.01666666666667</v>
      </c>
      <c r="L374" s="21" t="n">
        <v>2.83</v>
      </c>
      <c r="M374" s="21" t="n">
        <v>15.6566666666667</v>
      </c>
      <c r="N374" s="15" t="n">
        <f aca="false">A374</f>
        <v>367</v>
      </c>
      <c r="O374" s="57" t="s">
        <v>31</v>
      </c>
      <c r="P374" s="21" t="n">
        <v>181.32</v>
      </c>
      <c r="Q374" s="74" t="n">
        <v>1.14666666666667</v>
      </c>
      <c r="R374" s="21" t="n">
        <v>37.4166666666667</v>
      </c>
      <c r="S374" s="44" t="n">
        <v>273.656666666667</v>
      </c>
      <c r="T374" s="57" t="n">
        <v>0.034</v>
      </c>
      <c r="U374" s="74" t="n">
        <v>3.48</v>
      </c>
      <c r="V374" s="44" t="n">
        <v>3.17666666666667</v>
      </c>
      <c r="W374" s="44" t="n">
        <v>3.17666666666667</v>
      </c>
      <c r="X374" s="44" t="n">
        <v>3.17666666666667</v>
      </c>
      <c r="Y374" s="57" t="n">
        <v>0.116666666666667</v>
      </c>
      <c r="Z374" s="57" t="n">
        <v>0.0766666666666667</v>
      </c>
      <c r="AA374" s="57" t="n">
        <v>0.03</v>
      </c>
      <c r="AB374" s="57" t="n">
        <v>4.27333333333333</v>
      </c>
      <c r="AC374" s="27"/>
    </row>
    <row r="375" s="7" customFormat="true" ht="11.25" hidden="false" customHeight="true" outlineLevel="0" collapsed="false">
      <c r="A375" s="11" t="n">
        <f aca="false">A374+1</f>
        <v>368</v>
      </c>
      <c r="B375" s="7" t="s">
        <v>405</v>
      </c>
      <c r="C375" s="27" t="n">
        <v>65.2796666666667</v>
      </c>
      <c r="D375" s="21" t="n">
        <v>153.089675833333</v>
      </c>
      <c r="E375" s="24" t="n">
        <v>640.527203686667</v>
      </c>
      <c r="F375" s="27" t="n">
        <v>30.7354166666667</v>
      </c>
      <c r="G375" s="27" t="n">
        <v>2.42233333333333</v>
      </c>
      <c r="H375" s="21" t="n">
        <v>87.7</v>
      </c>
      <c r="I375" s="17" t="n">
        <v>0</v>
      </c>
      <c r="J375" s="23" t="s">
        <v>30</v>
      </c>
      <c r="K375" s="27" t="n">
        <v>1.38766666666667</v>
      </c>
      <c r="L375" s="21" t="n">
        <v>4.17</v>
      </c>
      <c r="M375" s="21" t="n">
        <v>20.89</v>
      </c>
      <c r="N375" s="15" t="n">
        <f aca="false">A375</f>
        <v>368</v>
      </c>
      <c r="O375" s="57" t="s">
        <v>31</v>
      </c>
      <c r="P375" s="21" t="n">
        <v>237.48</v>
      </c>
      <c r="Q375" s="74" t="n">
        <v>2.43</v>
      </c>
      <c r="R375" s="21" t="n">
        <v>58.12</v>
      </c>
      <c r="S375" s="21" t="n">
        <v>386.416666666667</v>
      </c>
      <c r="T375" s="57" t="n">
        <v>0.0833333333333333</v>
      </c>
      <c r="U375" s="23" t="n">
        <v>5.58</v>
      </c>
      <c r="V375" s="44" t="s">
        <v>31</v>
      </c>
      <c r="W375" s="44" t="s">
        <v>31</v>
      </c>
      <c r="X375" s="44" t="s">
        <v>31</v>
      </c>
      <c r="Y375" s="57" t="s">
        <v>31</v>
      </c>
      <c r="Z375" s="57" t="n">
        <v>0.04</v>
      </c>
      <c r="AA375" s="57" t="n">
        <v>0.13</v>
      </c>
      <c r="AB375" s="57" t="n">
        <v>1.45666666666667</v>
      </c>
      <c r="AC375" s="27"/>
    </row>
    <row r="376" s="7" customFormat="true" ht="11.25" hidden="false" customHeight="true" outlineLevel="0" collapsed="false">
      <c r="A376" s="11" t="n">
        <f aca="false">A375+1</f>
        <v>369</v>
      </c>
      <c r="B376" s="7" t="s">
        <v>406</v>
      </c>
      <c r="C376" s="27" t="n">
        <v>69.4933333333333</v>
      </c>
      <c r="D376" s="21" t="n">
        <v>162.871233333333</v>
      </c>
      <c r="E376" s="24" t="n">
        <v>681.453240266667</v>
      </c>
      <c r="F376" s="23" t="n">
        <v>21.61</v>
      </c>
      <c r="G376" s="27" t="n">
        <v>7.82666666666667</v>
      </c>
      <c r="H376" s="21" t="n">
        <v>60.37</v>
      </c>
      <c r="I376" s="17" t="n">
        <v>0</v>
      </c>
      <c r="J376" s="23" t="s">
        <v>30</v>
      </c>
      <c r="K376" s="27" t="n">
        <v>1.00666666666667</v>
      </c>
      <c r="L376" s="21" t="n">
        <v>3.18666666666667</v>
      </c>
      <c r="M376" s="21" t="n">
        <v>20.02</v>
      </c>
      <c r="N376" s="15" t="n">
        <f aca="false">A376</f>
        <v>369</v>
      </c>
      <c r="O376" s="57" t="n">
        <v>0.00766666666666667</v>
      </c>
      <c r="P376" s="21" t="n">
        <v>165.093333333333</v>
      </c>
      <c r="Q376" s="74" t="n">
        <v>1.96666666666667</v>
      </c>
      <c r="R376" s="21" t="n">
        <v>43.0533333333333</v>
      </c>
      <c r="S376" s="44" t="n">
        <v>298.743333333333</v>
      </c>
      <c r="T376" s="57" t="n">
        <v>0.0646666666666667</v>
      </c>
      <c r="U376" s="74" t="n">
        <v>2.95666666666667</v>
      </c>
      <c r="V376" s="44" t="n">
        <v>3.51666666666667</v>
      </c>
      <c r="W376" s="44" t="n">
        <v>3.51666666666667</v>
      </c>
      <c r="X376" s="44" t="n">
        <v>3.51666666666667</v>
      </c>
      <c r="Y376" s="57" t="n">
        <v>0.123333333333333</v>
      </c>
      <c r="Z376" s="57" t="n">
        <v>0.07</v>
      </c>
      <c r="AA376" s="57" t="s">
        <v>31</v>
      </c>
      <c r="AB376" s="57" t="n">
        <v>3.59</v>
      </c>
      <c r="AC376" s="27"/>
    </row>
    <row r="377" s="7" customFormat="true" ht="11.25" hidden="false" customHeight="true" outlineLevel="0" collapsed="false">
      <c r="A377" s="11" t="n">
        <f aca="false">A376+1</f>
        <v>370</v>
      </c>
      <c r="B377" s="7" t="s">
        <v>407</v>
      </c>
      <c r="C377" s="27" t="n">
        <v>52.43</v>
      </c>
      <c r="D377" s="21" t="n">
        <v>241.363966666667</v>
      </c>
      <c r="E377" s="24" t="n">
        <v>1009.86683653333</v>
      </c>
      <c r="F377" s="23" t="n">
        <v>31.93</v>
      </c>
      <c r="G377" s="27" t="n">
        <v>11.6433333333333</v>
      </c>
      <c r="H377" s="21" t="n">
        <v>92.2</v>
      </c>
      <c r="I377" s="17" t="n">
        <v>0</v>
      </c>
      <c r="J377" s="23" t="s">
        <v>30</v>
      </c>
      <c r="K377" s="27" t="n">
        <v>1.21666666666667</v>
      </c>
      <c r="L377" s="21" t="n">
        <v>4.51</v>
      </c>
      <c r="M377" s="21" t="n">
        <v>25.97</v>
      </c>
      <c r="N377" s="15" t="n">
        <f aca="false">A377</f>
        <v>370</v>
      </c>
      <c r="O377" s="28" t="n">
        <v>0.02</v>
      </c>
      <c r="P377" s="21" t="n">
        <v>279.236666666667</v>
      </c>
      <c r="Q377" s="27" t="n">
        <v>3.17333333333333</v>
      </c>
      <c r="R377" s="21" t="n">
        <v>51.62</v>
      </c>
      <c r="S377" s="21" t="n">
        <v>385.11</v>
      </c>
      <c r="T377" s="28" t="n">
        <v>0.106666666666667</v>
      </c>
      <c r="U377" s="27" t="n">
        <v>4.82333333333333</v>
      </c>
      <c r="V377" s="21" t="s">
        <v>31</v>
      </c>
      <c r="W377" s="21" t="s">
        <v>31</v>
      </c>
      <c r="X377" s="21" t="s">
        <v>31</v>
      </c>
      <c r="Y377" s="28" t="n">
        <v>0.03</v>
      </c>
      <c r="Z377" s="28" t="n">
        <v>0.05</v>
      </c>
      <c r="AA377" s="28" t="n">
        <v>0.05</v>
      </c>
      <c r="AB377" s="28" t="n">
        <v>4.66333333333333</v>
      </c>
      <c r="AC377" s="27"/>
    </row>
    <row r="378" s="7" customFormat="true" ht="11.25" hidden="false" customHeight="true" outlineLevel="0" collapsed="false">
      <c r="A378" s="11" t="n">
        <f aca="false">A377+1</f>
        <v>371</v>
      </c>
      <c r="B378" s="7" t="s">
        <v>408</v>
      </c>
      <c r="C378" s="27" t="n">
        <v>62.82</v>
      </c>
      <c r="D378" s="21" t="n">
        <v>193.800333333333</v>
      </c>
      <c r="E378" s="24" t="n">
        <v>810.860594666667</v>
      </c>
      <c r="F378" s="23" t="n">
        <v>31.2333333333333</v>
      </c>
      <c r="G378" s="27" t="n">
        <v>6.7</v>
      </c>
      <c r="H378" s="21" t="n">
        <v>56.15</v>
      </c>
      <c r="I378" s="17" t="n">
        <v>0</v>
      </c>
      <c r="J378" s="23" t="s">
        <v>30</v>
      </c>
      <c r="K378" s="27" t="n">
        <v>0.876666666666667</v>
      </c>
      <c r="L378" s="21" t="n">
        <v>4.98333333333333</v>
      </c>
      <c r="M378" s="21" t="n">
        <v>13.4166666666667</v>
      </c>
      <c r="N378" s="15" t="n">
        <f aca="false">A378</f>
        <v>371</v>
      </c>
      <c r="O378" s="28" t="s">
        <v>31</v>
      </c>
      <c r="P378" s="21" t="n">
        <v>175.7</v>
      </c>
      <c r="Q378" s="27" t="n">
        <v>2.36333333333333</v>
      </c>
      <c r="R378" s="21" t="n">
        <v>61.79</v>
      </c>
      <c r="S378" s="21" t="n">
        <v>252.556666666667</v>
      </c>
      <c r="T378" s="28" t="n">
        <v>0.0833333333333333</v>
      </c>
      <c r="U378" s="27" t="n">
        <v>6.44</v>
      </c>
      <c r="V378" s="21" t="n">
        <v>1.90666666666667</v>
      </c>
      <c r="W378" s="21" t="n">
        <v>1.90666666666667</v>
      </c>
      <c r="X378" s="21" t="n">
        <v>1.90666666666667</v>
      </c>
      <c r="Y378" s="28" t="s">
        <v>31</v>
      </c>
      <c r="Z378" s="28" t="s">
        <v>31</v>
      </c>
      <c r="AA378" s="28" t="s">
        <v>31</v>
      </c>
      <c r="AB378" s="28" t="n">
        <v>1.97333333333333</v>
      </c>
      <c r="AC378" s="27"/>
    </row>
    <row r="379" s="7" customFormat="true" ht="11.25" hidden="false" customHeight="true" outlineLevel="0" collapsed="false">
      <c r="A379" s="11" t="n">
        <f aca="false">A378+1</f>
        <v>372</v>
      </c>
      <c r="B379" s="7" t="s">
        <v>409</v>
      </c>
      <c r="C379" s="27" t="n">
        <v>72.3533333333333</v>
      </c>
      <c r="D379" s="21" t="n">
        <v>141.581</v>
      </c>
      <c r="E379" s="24" t="n">
        <v>592.374904</v>
      </c>
      <c r="F379" s="23" t="n">
        <v>21.56</v>
      </c>
      <c r="G379" s="27" t="n">
        <v>5.49</v>
      </c>
      <c r="H379" s="21" t="n">
        <v>50.94</v>
      </c>
      <c r="I379" s="17" t="n">
        <v>0</v>
      </c>
      <c r="J379" s="23" t="s">
        <v>30</v>
      </c>
      <c r="K379" s="27" t="n">
        <v>0.986666666666667</v>
      </c>
      <c r="L379" s="21" t="n">
        <v>3.64</v>
      </c>
      <c r="M379" s="21" t="n">
        <v>17.45</v>
      </c>
      <c r="N379" s="15" t="n">
        <f aca="false">A379</f>
        <v>372</v>
      </c>
      <c r="O379" s="57" t="s">
        <v>31</v>
      </c>
      <c r="P379" s="21" t="n">
        <v>162.186666666667</v>
      </c>
      <c r="Q379" s="74" t="n">
        <v>1.86333333333333</v>
      </c>
      <c r="R379" s="21" t="n">
        <v>66.08</v>
      </c>
      <c r="S379" s="44" t="n">
        <v>295.836666666667</v>
      </c>
      <c r="T379" s="57" t="n">
        <v>0.0533333333333333</v>
      </c>
      <c r="U379" s="74" t="n">
        <v>3.65</v>
      </c>
      <c r="V379" s="44" t="n">
        <v>1.91</v>
      </c>
      <c r="W379" s="44" t="n">
        <v>1.91</v>
      </c>
      <c r="X379" s="44" t="n">
        <v>1.91</v>
      </c>
      <c r="Y379" s="57" t="n">
        <v>0.0933333333333333</v>
      </c>
      <c r="Z379" s="57" t="n">
        <v>0.186666666666667</v>
      </c>
      <c r="AA379" s="57" t="n">
        <v>0.04</v>
      </c>
      <c r="AB379" s="28" t="n">
        <v>2.78666666666667</v>
      </c>
      <c r="AC379" s="27"/>
    </row>
    <row r="380" s="7" customFormat="true" ht="11.25" hidden="false" customHeight="true" outlineLevel="0" collapsed="false">
      <c r="A380" s="11" t="n">
        <f aca="false">A379+1</f>
        <v>373</v>
      </c>
      <c r="B380" s="7" t="s">
        <v>410</v>
      </c>
      <c r="C380" s="27" t="n">
        <v>70.62</v>
      </c>
      <c r="D380" s="21" t="n">
        <v>158.7099</v>
      </c>
      <c r="E380" s="24" t="n">
        <v>664.0422216</v>
      </c>
      <c r="F380" s="23" t="n">
        <v>21.41</v>
      </c>
      <c r="G380" s="27" t="n">
        <v>7.46</v>
      </c>
      <c r="H380" s="21" t="n">
        <v>58.2616666666667</v>
      </c>
      <c r="I380" s="17" t="n">
        <v>0</v>
      </c>
      <c r="J380" s="23" t="s">
        <v>30</v>
      </c>
      <c r="K380" s="27" t="n">
        <v>0.92</v>
      </c>
      <c r="L380" s="21" t="n">
        <v>4.36</v>
      </c>
      <c r="M380" s="21" t="n">
        <v>14.15</v>
      </c>
      <c r="N380" s="15" t="n">
        <f aca="false">A380</f>
        <v>373</v>
      </c>
      <c r="O380" s="57" t="s">
        <v>31</v>
      </c>
      <c r="P380" s="21" t="n">
        <v>157.6</v>
      </c>
      <c r="Q380" s="74" t="n">
        <v>1.76</v>
      </c>
      <c r="R380" s="21" t="n">
        <v>64.9</v>
      </c>
      <c r="S380" s="44" t="n">
        <v>249.68</v>
      </c>
      <c r="T380" s="57" t="n">
        <v>0.08</v>
      </c>
      <c r="U380" s="74" t="n">
        <v>3.65</v>
      </c>
      <c r="V380" s="44" t="s">
        <v>31</v>
      </c>
      <c r="W380" s="44" t="s">
        <v>31</v>
      </c>
      <c r="X380" s="44" t="s">
        <v>31</v>
      </c>
      <c r="Y380" s="28" t="s">
        <v>31</v>
      </c>
      <c r="Z380" s="57" t="n">
        <v>0.04</v>
      </c>
      <c r="AA380" s="57" t="s">
        <v>411</v>
      </c>
      <c r="AB380" s="28" t="n">
        <v>0.91</v>
      </c>
      <c r="AC380" s="27"/>
    </row>
    <row r="381" s="7" customFormat="true" ht="11.25" hidden="false" customHeight="true" outlineLevel="0" collapsed="false">
      <c r="A381" s="11" t="n">
        <f aca="false">A380+1</f>
        <v>374</v>
      </c>
      <c r="B381" s="7" t="s">
        <v>412</v>
      </c>
      <c r="C381" s="27" t="n">
        <v>62.9433333333333</v>
      </c>
      <c r="D381" s="21" t="n">
        <v>193.6524</v>
      </c>
      <c r="E381" s="24" t="n">
        <v>810.2416416</v>
      </c>
      <c r="F381" s="23" t="n">
        <v>29.72</v>
      </c>
      <c r="G381" s="27" t="n">
        <v>7.4</v>
      </c>
      <c r="H381" s="21" t="n">
        <v>55.61</v>
      </c>
      <c r="I381" s="17" t="n">
        <v>0</v>
      </c>
      <c r="J381" s="23" t="s">
        <v>30</v>
      </c>
      <c r="K381" s="27" t="n">
        <v>0.846666666666667</v>
      </c>
      <c r="L381" s="21" t="n">
        <v>5.64333333333333</v>
      </c>
      <c r="M381" s="21" t="n">
        <v>17.66</v>
      </c>
      <c r="N381" s="15" t="n">
        <f aca="false">A381</f>
        <v>374</v>
      </c>
      <c r="O381" s="28" t="s">
        <v>31</v>
      </c>
      <c r="P381" s="21" t="n">
        <v>197.45</v>
      </c>
      <c r="Q381" s="27" t="n">
        <v>2.17</v>
      </c>
      <c r="R381" s="21" t="n">
        <v>57.6233333333333</v>
      </c>
      <c r="S381" s="21" t="n">
        <v>249.806666666667</v>
      </c>
      <c r="T381" s="28" t="n">
        <v>0.0966666666666667</v>
      </c>
      <c r="U381" s="27" t="n">
        <v>6.81666666666667</v>
      </c>
      <c r="V381" s="44" t="s">
        <v>31</v>
      </c>
      <c r="W381" s="44" t="s">
        <v>31</v>
      </c>
      <c r="X381" s="44" t="s">
        <v>31</v>
      </c>
      <c r="Y381" s="28" t="n">
        <v>0.0333333333333333</v>
      </c>
      <c r="Z381" s="28" t="n">
        <v>0.0433333333333333</v>
      </c>
      <c r="AA381" s="28" t="s">
        <v>31</v>
      </c>
      <c r="AB381" s="28" t="n">
        <v>2.16333333333333</v>
      </c>
      <c r="AC381" s="27"/>
    </row>
    <row r="382" s="7" customFormat="true" ht="11.25" hidden="false" customHeight="true" outlineLevel="0" collapsed="false">
      <c r="A382" s="11" t="n">
        <f aca="false">A381+1</f>
        <v>375</v>
      </c>
      <c r="B382" s="7" t="s">
        <v>413</v>
      </c>
      <c r="C382" s="27" t="n">
        <v>72.0833333333333</v>
      </c>
      <c r="D382" s="21" t="n">
        <v>140.9415</v>
      </c>
      <c r="E382" s="24" t="n">
        <v>589.699236</v>
      </c>
      <c r="F382" s="23" t="n">
        <v>21.03</v>
      </c>
      <c r="G382" s="27" t="n">
        <v>5.67</v>
      </c>
      <c r="H382" s="21" t="n">
        <v>42.25</v>
      </c>
      <c r="I382" s="17" t="n">
        <v>0</v>
      </c>
      <c r="J382" s="23" t="s">
        <v>30</v>
      </c>
      <c r="K382" s="27" t="n">
        <v>0.98</v>
      </c>
      <c r="L382" s="21" t="n">
        <v>3.62</v>
      </c>
      <c r="M382" s="21" t="n">
        <v>17.5133333333333</v>
      </c>
      <c r="N382" s="15" t="n">
        <f aca="false">A382</f>
        <v>375</v>
      </c>
      <c r="O382" s="57" t="s">
        <v>31</v>
      </c>
      <c r="P382" s="21" t="n">
        <v>163.356666666667</v>
      </c>
      <c r="Q382" s="74" t="n">
        <v>1.92666666666667</v>
      </c>
      <c r="R382" s="21" t="n">
        <v>65.86</v>
      </c>
      <c r="S382" s="44" t="n">
        <v>319.43</v>
      </c>
      <c r="T382" s="57" t="n">
        <v>0.05</v>
      </c>
      <c r="U382" s="74" t="n">
        <v>3.33666666666667</v>
      </c>
      <c r="V382" s="44" t="n">
        <v>3.27</v>
      </c>
      <c r="W382" s="44" t="n">
        <v>3.27</v>
      </c>
      <c r="X382" s="44" t="n">
        <v>3.27</v>
      </c>
      <c r="Y382" s="57" t="n">
        <v>0.126666666666667</v>
      </c>
      <c r="Z382" s="57" t="n">
        <v>0.213333333333333</v>
      </c>
      <c r="AA382" s="57" t="s">
        <v>31</v>
      </c>
      <c r="AB382" s="28" t="n">
        <v>2.66666666666667</v>
      </c>
      <c r="AC382" s="23"/>
    </row>
    <row r="383" s="7" customFormat="true" ht="11.25" hidden="false" customHeight="true" outlineLevel="0" collapsed="false">
      <c r="A383" s="11" t="n">
        <f aca="false">A382+1</f>
        <v>376</v>
      </c>
      <c r="B383" s="7" t="s">
        <v>414</v>
      </c>
      <c r="C383" s="27" t="n">
        <v>72.9066666666667</v>
      </c>
      <c r="D383" s="21" t="n">
        <v>133.4689</v>
      </c>
      <c r="E383" s="24" t="n">
        <v>558.4338776</v>
      </c>
      <c r="F383" s="23" t="n">
        <v>21.7233333333333</v>
      </c>
      <c r="G383" s="27" t="n">
        <v>4.51333333333333</v>
      </c>
      <c r="H383" s="21" t="n">
        <v>55.61</v>
      </c>
      <c r="I383" s="17" t="n">
        <v>0</v>
      </c>
      <c r="J383" s="23" t="s">
        <v>30</v>
      </c>
      <c r="K383" s="27" t="n">
        <v>1.00666666666667</v>
      </c>
      <c r="L383" s="21" t="n">
        <v>3.29666666666667</v>
      </c>
      <c r="M383" s="21" t="n">
        <v>20.1033333333333</v>
      </c>
      <c r="N383" s="15" t="n">
        <f aca="false">A383</f>
        <v>376</v>
      </c>
      <c r="O383" s="57" t="n">
        <v>0.00833333333333333</v>
      </c>
      <c r="P383" s="21" t="n">
        <v>170.37</v>
      </c>
      <c r="Q383" s="74" t="n">
        <v>1.78</v>
      </c>
      <c r="R383" s="21" t="n">
        <v>49.13</v>
      </c>
      <c r="S383" s="44" t="n">
        <v>317.613333333333</v>
      </c>
      <c r="T383" s="57" t="n">
        <v>0.0526666666666667</v>
      </c>
      <c r="U383" s="74" t="n">
        <v>4.47</v>
      </c>
      <c r="V383" s="44" t="n">
        <v>1.50666666666667</v>
      </c>
      <c r="W383" s="44" t="n">
        <v>1.50666666666667</v>
      </c>
      <c r="X383" s="44" t="n">
        <v>1.50666666666667</v>
      </c>
      <c r="Y383" s="57" t="n">
        <v>0.113333333333333</v>
      </c>
      <c r="Z383" s="57" t="n">
        <v>0.0833333333333333</v>
      </c>
      <c r="AA383" s="57" t="s">
        <v>31</v>
      </c>
      <c r="AB383" s="57" t="n">
        <v>3.61</v>
      </c>
      <c r="AC383" s="27"/>
    </row>
    <row r="384" s="7" customFormat="true" ht="11.25" hidden="false" customHeight="true" outlineLevel="0" collapsed="false">
      <c r="A384" s="11" t="n">
        <f aca="false">A383+1</f>
        <v>377</v>
      </c>
      <c r="B384" s="7" t="s">
        <v>415</v>
      </c>
      <c r="C384" s="27" t="n">
        <v>55.15</v>
      </c>
      <c r="D384" s="21" t="n">
        <v>219.259266666667</v>
      </c>
      <c r="E384" s="24" t="n">
        <v>917.380771733333</v>
      </c>
      <c r="F384" s="23" t="n">
        <v>35.9</v>
      </c>
      <c r="G384" s="27" t="n">
        <v>7.31333333333333</v>
      </c>
      <c r="H384" s="24" t="n">
        <v>125.68</v>
      </c>
      <c r="I384" s="17" t="n">
        <v>0</v>
      </c>
      <c r="J384" s="23" t="s">
        <v>30</v>
      </c>
      <c r="K384" s="27" t="n">
        <v>1.30333333333333</v>
      </c>
      <c r="L384" s="21" t="n">
        <v>4.79666666666667</v>
      </c>
      <c r="M384" s="21" t="n">
        <v>27.2633333333333</v>
      </c>
      <c r="N384" s="15" t="n">
        <f aca="false">A384</f>
        <v>377</v>
      </c>
      <c r="O384" s="57" t="n">
        <v>0.02</v>
      </c>
      <c r="P384" s="21" t="n">
        <v>288.836666666667</v>
      </c>
      <c r="Q384" s="74" t="n">
        <v>3.03333333333333</v>
      </c>
      <c r="R384" s="21" t="n">
        <v>60.2933333333333</v>
      </c>
      <c r="S384" s="21" t="n">
        <v>420.96</v>
      </c>
      <c r="T384" s="57" t="n">
        <v>0.123333333333333</v>
      </c>
      <c r="U384" s="74" t="n">
        <v>8.09333333333333</v>
      </c>
      <c r="V384" s="44" t="s">
        <v>31</v>
      </c>
      <c r="W384" s="44" t="s">
        <v>31</v>
      </c>
      <c r="X384" s="44" t="s">
        <v>31</v>
      </c>
      <c r="Y384" s="57" t="n">
        <v>0.0366666666666667</v>
      </c>
      <c r="Z384" s="57" t="n">
        <v>0.03</v>
      </c>
      <c r="AA384" s="28" t="s">
        <v>31</v>
      </c>
      <c r="AB384" s="57" t="n">
        <v>3.01</v>
      </c>
      <c r="AC384" s="27"/>
    </row>
    <row r="385" s="7" customFormat="true" ht="11.25" hidden="false" customHeight="true" outlineLevel="0" collapsed="false">
      <c r="A385" s="11" t="n">
        <f aca="false">A384+1</f>
        <v>378</v>
      </c>
      <c r="B385" s="7" t="s">
        <v>416</v>
      </c>
      <c r="C385" s="27" t="n">
        <v>51.1766666666667</v>
      </c>
      <c r="D385" s="21" t="n">
        <v>338.473133333333</v>
      </c>
      <c r="E385" s="24" t="n">
        <v>1416.17158986667</v>
      </c>
      <c r="F385" s="23" t="n">
        <v>22.2466666666667</v>
      </c>
      <c r="G385" s="27" t="n">
        <v>26.9933333333333</v>
      </c>
      <c r="H385" s="21" t="n">
        <v>99.54</v>
      </c>
      <c r="I385" s="17" t="n">
        <v>0</v>
      </c>
      <c r="J385" s="23" t="s">
        <v>30</v>
      </c>
      <c r="K385" s="27" t="n">
        <v>0.72</v>
      </c>
      <c r="L385" s="21" t="n">
        <v>4.02666666666667</v>
      </c>
      <c r="M385" s="21" t="n">
        <v>13.8733333333333</v>
      </c>
      <c r="N385" s="15" t="n">
        <f aca="false">A385</f>
        <v>378</v>
      </c>
      <c r="O385" s="28" t="s">
        <v>31</v>
      </c>
      <c r="P385" s="21" t="n">
        <v>135.96</v>
      </c>
      <c r="Q385" s="27" t="n">
        <v>1.6</v>
      </c>
      <c r="R385" s="21" t="n">
        <v>55.7066666666667</v>
      </c>
      <c r="S385" s="21" t="n">
        <v>204.49</v>
      </c>
      <c r="T385" s="28" t="n">
        <v>0.0533333333333333</v>
      </c>
      <c r="U385" s="27" t="n">
        <v>3.89333333333333</v>
      </c>
      <c r="V385" s="21" t="s">
        <v>31</v>
      </c>
      <c r="W385" s="21" t="s">
        <v>31</v>
      </c>
      <c r="X385" s="21" t="s">
        <v>31</v>
      </c>
      <c r="Y385" s="28" t="s">
        <v>31</v>
      </c>
      <c r="Z385" s="28" t="n">
        <v>0.3</v>
      </c>
      <c r="AA385" s="28" t="s">
        <v>31</v>
      </c>
      <c r="AB385" s="28" t="n">
        <v>4.53666666666667</v>
      </c>
      <c r="AC385" s="27"/>
    </row>
    <row r="386" s="7" customFormat="true" ht="11.25" hidden="false" customHeight="true" outlineLevel="0" collapsed="false">
      <c r="A386" s="11" t="n">
        <f aca="false">A385+1</f>
        <v>379</v>
      </c>
      <c r="B386" s="7" t="s">
        <v>417</v>
      </c>
      <c r="C386" s="27" t="n">
        <v>61.4866666666667</v>
      </c>
      <c r="D386" s="21" t="n">
        <v>259.275633333333</v>
      </c>
      <c r="E386" s="24" t="n">
        <v>1084.80924986667</v>
      </c>
      <c r="F386" s="23" t="n">
        <v>17.5566666666667</v>
      </c>
      <c r="G386" s="27" t="n">
        <v>20.4333333333333</v>
      </c>
      <c r="H386" s="21" t="n">
        <v>59.3</v>
      </c>
      <c r="I386" s="17" t="n">
        <v>0</v>
      </c>
      <c r="J386" s="23" t="s">
        <v>30</v>
      </c>
      <c r="K386" s="27" t="n">
        <v>0.85</v>
      </c>
      <c r="L386" s="21" t="n">
        <v>3.94333333333333</v>
      </c>
      <c r="M386" s="21" t="n">
        <v>15.3233333333333</v>
      </c>
      <c r="N386" s="15" t="n">
        <f aca="false">A386</f>
        <v>379</v>
      </c>
      <c r="O386" s="57" t="s">
        <v>31</v>
      </c>
      <c r="P386" s="21" t="n">
        <v>124.363333333333</v>
      </c>
      <c r="Q386" s="74" t="n">
        <v>1.31</v>
      </c>
      <c r="R386" s="21" t="n">
        <v>63.7633333333333</v>
      </c>
      <c r="S386" s="44" t="n">
        <v>241.403333333333</v>
      </c>
      <c r="T386" s="57" t="n">
        <v>0.064</v>
      </c>
      <c r="U386" s="74" t="n">
        <v>2.63</v>
      </c>
      <c r="V386" s="44" t="n">
        <v>4.25</v>
      </c>
      <c r="W386" s="44" t="n">
        <v>4.25</v>
      </c>
      <c r="X386" s="44" t="n">
        <v>4.25</v>
      </c>
      <c r="Y386" s="57" t="n">
        <v>0.106666666666667</v>
      </c>
      <c r="Z386" s="57" t="n">
        <v>0.0666666666666667</v>
      </c>
      <c r="AA386" s="57" t="n">
        <v>0.03</v>
      </c>
      <c r="AB386" s="57" t="n">
        <v>3.91</v>
      </c>
      <c r="AC386" s="27"/>
    </row>
    <row r="387" s="7" customFormat="true" ht="11.25" hidden="false" customHeight="true" outlineLevel="0" collapsed="false">
      <c r="A387" s="11" t="n">
        <f aca="false">A386+1</f>
        <v>380</v>
      </c>
      <c r="B387" s="7" t="s">
        <v>418</v>
      </c>
      <c r="C387" s="27" t="n">
        <v>65.64</v>
      </c>
      <c r="D387" s="21" t="n">
        <v>212.879433333333</v>
      </c>
      <c r="E387" s="24" t="n">
        <v>890.687549066667</v>
      </c>
      <c r="F387" s="23" t="n">
        <v>18.8233333333333</v>
      </c>
      <c r="G387" s="27" t="n">
        <v>14.69</v>
      </c>
      <c r="H387" s="21" t="n">
        <v>59.551</v>
      </c>
      <c r="I387" s="17" t="n">
        <v>0</v>
      </c>
      <c r="J387" s="23" t="s">
        <v>30</v>
      </c>
      <c r="K387" s="27" t="n">
        <v>0.933333333333334</v>
      </c>
      <c r="L387" s="21" t="n">
        <v>2.41666666666667</v>
      </c>
      <c r="M387" s="21" t="n">
        <v>14.2166666666667</v>
      </c>
      <c r="N387" s="15" t="n">
        <f aca="false">A387</f>
        <v>380</v>
      </c>
      <c r="O387" s="57" t="s">
        <v>31</v>
      </c>
      <c r="P387" s="21" t="n">
        <v>165.286666666667</v>
      </c>
      <c r="Q387" s="74" t="n">
        <v>1.70666666666667</v>
      </c>
      <c r="R387" s="21" t="n">
        <v>37.6233333333333</v>
      </c>
      <c r="S387" s="44" t="n">
        <v>231.65</v>
      </c>
      <c r="T387" s="57" t="n">
        <v>0.0596666666666667</v>
      </c>
      <c r="U387" s="74" t="n">
        <v>3.76666666666667</v>
      </c>
      <c r="V387" s="44" t="n">
        <v>3.46</v>
      </c>
      <c r="W387" s="44" t="n">
        <v>3.46</v>
      </c>
      <c r="X387" s="44" t="n">
        <v>3.46</v>
      </c>
      <c r="Y387" s="57" t="n">
        <v>0.13</v>
      </c>
      <c r="Z387" s="57" t="n">
        <v>0.156666666666667</v>
      </c>
      <c r="AA387" s="57" t="s">
        <v>31</v>
      </c>
      <c r="AB387" s="57" t="n">
        <v>4.76666666666667</v>
      </c>
      <c r="AC387" s="27"/>
    </row>
    <row r="388" s="7" customFormat="true" ht="11.25" hidden="false" customHeight="true" outlineLevel="0" collapsed="false">
      <c r="A388" s="11" t="n">
        <f aca="false">A387+1</f>
        <v>381</v>
      </c>
      <c r="B388" s="7" t="s">
        <v>419</v>
      </c>
      <c r="C388" s="27" t="n">
        <v>53.3873333333333</v>
      </c>
      <c r="D388" s="21" t="n">
        <v>288.767091666667</v>
      </c>
      <c r="E388" s="24" t="n">
        <v>1208.20151153333</v>
      </c>
      <c r="F388" s="23" t="n">
        <v>26.4208333333333</v>
      </c>
      <c r="G388" s="27" t="n">
        <v>19.5066666666667</v>
      </c>
      <c r="H388" s="21" t="n">
        <v>91.7616666666667</v>
      </c>
      <c r="I388" s="17" t="n">
        <v>0</v>
      </c>
      <c r="J388" s="23" t="s">
        <v>30</v>
      </c>
      <c r="K388" s="27" t="n">
        <v>1.087</v>
      </c>
      <c r="L388" s="21" t="n">
        <v>4</v>
      </c>
      <c r="M388" s="21" t="n">
        <v>24</v>
      </c>
      <c r="N388" s="15" t="n">
        <f aca="false">A388</f>
        <v>381</v>
      </c>
      <c r="O388" s="57" t="s">
        <v>31</v>
      </c>
      <c r="P388" s="21" t="n">
        <v>246</v>
      </c>
      <c r="Q388" s="27" t="n">
        <v>3.2</v>
      </c>
      <c r="R388" s="21" t="n">
        <v>60</v>
      </c>
      <c r="S388" s="21" t="n">
        <v>355</v>
      </c>
      <c r="T388" s="28" t="n">
        <v>0.14</v>
      </c>
      <c r="U388" s="27" t="n">
        <v>5.5</v>
      </c>
      <c r="V388" s="44" t="s">
        <v>31</v>
      </c>
      <c r="W388" s="44" t="s">
        <v>31</v>
      </c>
      <c r="X388" s="44" t="s">
        <v>31</v>
      </c>
      <c r="Y388" s="57" t="n">
        <v>0.03</v>
      </c>
      <c r="Z388" s="28" t="n">
        <v>0.06</v>
      </c>
      <c r="AA388" s="57" t="n">
        <v>0.13</v>
      </c>
      <c r="AB388" s="28" t="n">
        <v>1.6</v>
      </c>
      <c r="AC388" s="27"/>
    </row>
    <row r="389" s="7" customFormat="true" ht="11.25" hidden="false" customHeight="true" outlineLevel="0" collapsed="false">
      <c r="A389" s="11" t="n">
        <f aca="false">A388+1</f>
        <v>382</v>
      </c>
      <c r="B389" s="7" t="s">
        <v>420</v>
      </c>
      <c r="C389" s="27" t="n">
        <v>72.4233333333333</v>
      </c>
      <c r="D389" s="21" t="n">
        <v>133.522366666667</v>
      </c>
      <c r="E389" s="24" t="n">
        <v>558.657582133333</v>
      </c>
      <c r="F389" s="23" t="n">
        <v>21.25</v>
      </c>
      <c r="G389" s="27" t="n">
        <v>4.74333333333333</v>
      </c>
      <c r="H389" s="21" t="n">
        <v>75.23</v>
      </c>
      <c r="I389" s="17" t="n">
        <v>0</v>
      </c>
      <c r="J389" s="23" t="s">
        <v>30</v>
      </c>
      <c r="K389" s="27" t="n">
        <v>1.00666666666667</v>
      </c>
      <c r="L389" s="21" t="n">
        <v>3.39333333333333</v>
      </c>
      <c r="M389" s="21" t="n">
        <v>20.25</v>
      </c>
      <c r="N389" s="15" t="n">
        <f aca="false">A389</f>
        <v>382</v>
      </c>
      <c r="O389" s="57" t="s">
        <v>31</v>
      </c>
      <c r="P389" s="21" t="n">
        <v>183.053333333333</v>
      </c>
      <c r="Q389" s="27" t="n">
        <v>2.12666666666667</v>
      </c>
      <c r="R389" s="21" t="n">
        <v>61.1466666666667</v>
      </c>
      <c r="S389" s="21" t="n">
        <v>322.496666666667</v>
      </c>
      <c r="T389" s="28" t="n">
        <v>0.08</v>
      </c>
      <c r="U389" s="27" t="n">
        <v>4.22666666666667</v>
      </c>
      <c r="V389" s="44" t="s">
        <v>31</v>
      </c>
      <c r="W389" s="44" t="s">
        <v>31</v>
      </c>
      <c r="X389" s="44" t="s">
        <v>31</v>
      </c>
      <c r="Y389" s="57" t="s">
        <v>31</v>
      </c>
      <c r="Z389" s="28" t="n">
        <v>0.05</v>
      </c>
      <c r="AA389" s="57" t="s">
        <v>31</v>
      </c>
      <c r="AB389" s="28" t="n">
        <v>1.88666666666667</v>
      </c>
      <c r="AC389" s="27"/>
    </row>
    <row r="390" s="7" customFormat="true" ht="11.25" hidden="false" customHeight="true" outlineLevel="0" collapsed="false">
      <c r="A390" s="11" t="n">
        <f aca="false">A389+1</f>
        <v>383</v>
      </c>
      <c r="B390" s="7" t="s">
        <v>421</v>
      </c>
      <c r="C390" s="27" t="n">
        <v>54.6333333333333</v>
      </c>
      <c r="D390" s="21" t="n">
        <v>238.468133333333</v>
      </c>
      <c r="E390" s="24" t="n">
        <v>997.750669866667</v>
      </c>
      <c r="F390" s="23" t="n">
        <v>31.9066666666667</v>
      </c>
      <c r="G390" s="27" t="n">
        <v>11.3333333333333</v>
      </c>
      <c r="H390" s="21" t="n">
        <v>99.71</v>
      </c>
      <c r="I390" s="17" t="n">
        <v>0</v>
      </c>
      <c r="J390" s="23" t="s">
        <v>30</v>
      </c>
      <c r="K390" s="27" t="n">
        <v>1.23</v>
      </c>
      <c r="L390" s="21" t="n">
        <v>4.43</v>
      </c>
      <c r="M390" s="21" t="n">
        <v>25.4166666666667</v>
      </c>
      <c r="N390" s="15" t="n">
        <f aca="false">A390</f>
        <v>383</v>
      </c>
      <c r="O390" s="28" t="n">
        <v>0.02</v>
      </c>
      <c r="P390" s="21" t="n">
        <v>281.91</v>
      </c>
      <c r="Q390" s="27" t="n">
        <v>3.55333333333333</v>
      </c>
      <c r="R390" s="21" t="n">
        <v>60.6566666666667</v>
      </c>
      <c r="S390" s="21" t="n">
        <v>376.596666666667</v>
      </c>
      <c r="T390" s="28" t="n">
        <v>0.173333333333333</v>
      </c>
      <c r="U390" s="27" t="n">
        <v>6.7</v>
      </c>
      <c r="V390" s="21" t="s">
        <v>31</v>
      </c>
      <c r="W390" s="44" t="s">
        <v>31</v>
      </c>
      <c r="X390" s="44" t="s">
        <v>31</v>
      </c>
      <c r="Y390" s="28" t="s">
        <v>31</v>
      </c>
      <c r="Z390" s="28" t="n">
        <v>0.0833333333333333</v>
      </c>
      <c r="AA390" s="28" t="n">
        <v>0.03</v>
      </c>
      <c r="AB390" s="28" t="n">
        <v>1.82333333333333</v>
      </c>
      <c r="AC390" s="27"/>
    </row>
    <row r="391" s="7" customFormat="true" ht="11.25" hidden="false" customHeight="true" outlineLevel="0" collapsed="false">
      <c r="A391" s="11" t="n">
        <f aca="false">A390+1</f>
        <v>384</v>
      </c>
      <c r="B391" s="7" t="s">
        <v>422</v>
      </c>
      <c r="C391" s="17" t="n">
        <v>47.19</v>
      </c>
      <c r="D391" s="15" t="n">
        <v>312.799033691446</v>
      </c>
      <c r="E391" s="15" t="n">
        <v>1308.75115696501</v>
      </c>
      <c r="F391" s="17" t="n">
        <v>26.93125</v>
      </c>
      <c r="G391" s="22" t="n">
        <v>21.9293333333333</v>
      </c>
      <c r="H391" s="15" t="n">
        <v>100.136</v>
      </c>
      <c r="I391" s="17" t="n">
        <v>0</v>
      </c>
      <c r="J391" s="23" t="s">
        <v>30</v>
      </c>
      <c r="K391" s="17" t="n">
        <v>4.71933333333333</v>
      </c>
      <c r="L391" s="15" t="n">
        <v>12.7636666666667</v>
      </c>
      <c r="M391" s="15" t="n">
        <v>11.9006666666667</v>
      </c>
      <c r="N391" s="15" t="n">
        <f aca="false">A391</f>
        <v>384</v>
      </c>
      <c r="O391" s="65" t="n">
        <v>0.0153333333333333</v>
      </c>
      <c r="P391" s="15" t="n">
        <v>82.3756666666667</v>
      </c>
      <c r="Q391" s="17" t="n">
        <v>1.88366666666667</v>
      </c>
      <c r="R391" s="15" t="n">
        <v>1943.17933333333</v>
      </c>
      <c r="S391" s="15" t="n">
        <v>86.0263333333333</v>
      </c>
      <c r="T391" s="18" t="n">
        <v>0.033</v>
      </c>
      <c r="U391" s="17" t="n">
        <v>7.698</v>
      </c>
      <c r="V391" s="30" t="s">
        <v>31</v>
      </c>
      <c r="W391" s="44" t="s">
        <v>31</v>
      </c>
      <c r="X391" s="44" t="s">
        <v>31</v>
      </c>
      <c r="Y391" s="19" t="s">
        <v>31</v>
      </c>
      <c r="Z391" s="18" t="n">
        <v>0.0633333333333333</v>
      </c>
      <c r="AA391" s="19" t="s">
        <v>31</v>
      </c>
      <c r="AB391" s="18" t="n">
        <v>2.32</v>
      </c>
      <c r="AC391" s="17"/>
    </row>
    <row r="392" s="7" customFormat="true" ht="11.25" hidden="false" customHeight="true" outlineLevel="0" collapsed="false">
      <c r="A392" s="11" t="n">
        <f aca="false">A391+1</f>
        <v>385</v>
      </c>
      <c r="B392" s="7" t="s">
        <v>423</v>
      </c>
      <c r="C392" s="17" t="n">
        <v>39.236</v>
      </c>
      <c r="D392" s="15" t="n">
        <v>312.748427903652</v>
      </c>
      <c r="E392" s="15" t="n">
        <v>1308.53942234888</v>
      </c>
      <c r="F392" s="17" t="n">
        <v>19.6583333333333</v>
      </c>
      <c r="G392" s="22" t="n">
        <v>25.3666666666667</v>
      </c>
      <c r="H392" s="15" t="n">
        <v>91.5466666666667</v>
      </c>
      <c r="I392" s="17" t="n">
        <v>0</v>
      </c>
      <c r="J392" s="23" t="s">
        <v>30</v>
      </c>
      <c r="K392" s="17" t="n">
        <v>15.294</v>
      </c>
      <c r="L392" s="15" t="n">
        <v>14.11</v>
      </c>
      <c r="M392" s="15" t="n">
        <v>12.2196666666667</v>
      </c>
      <c r="N392" s="15" t="n">
        <f aca="false">A392</f>
        <v>385</v>
      </c>
      <c r="O392" s="65" t="n">
        <v>0.012</v>
      </c>
      <c r="P392" s="15" t="n">
        <v>100.001666666667</v>
      </c>
      <c r="Q392" s="17" t="n">
        <v>1.32966666666667</v>
      </c>
      <c r="R392" s="15" t="n">
        <v>4439.55</v>
      </c>
      <c r="S392" s="15" t="n">
        <v>190.154</v>
      </c>
      <c r="T392" s="19" t="s">
        <v>31</v>
      </c>
      <c r="U392" s="17" t="n">
        <v>3.65033333333333</v>
      </c>
      <c r="V392" s="30" t="s">
        <v>31</v>
      </c>
      <c r="W392" s="44" t="s">
        <v>31</v>
      </c>
      <c r="X392" s="44" t="s">
        <v>31</v>
      </c>
      <c r="Y392" s="19" t="s">
        <v>31</v>
      </c>
      <c r="Z392" s="32" t="n">
        <v>0.0733333333333334</v>
      </c>
      <c r="AA392" s="19" t="s">
        <v>31</v>
      </c>
      <c r="AB392" s="18" t="n">
        <v>2.83333333333333</v>
      </c>
      <c r="AC392" s="17"/>
    </row>
    <row r="393" s="7" customFormat="true" ht="11.25" hidden="false" customHeight="true" outlineLevel="0" collapsed="false">
      <c r="A393" s="11" t="n">
        <f aca="false">A392+1</f>
        <v>386</v>
      </c>
      <c r="B393" s="7" t="s">
        <v>424</v>
      </c>
      <c r="C393" s="17" t="n">
        <v>42.2106666666667</v>
      </c>
      <c r="D393" s="15" t="n">
        <v>283.048</v>
      </c>
      <c r="E393" s="15" t="n">
        <v>1184.272832</v>
      </c>
      <c r="F393" s="17" t="n">
        <v>9.61041666666667</v>
      </c>
      <c r="G393" s="22" t="n">
        <v>11.836</v>
      </c>
      <c r="H393" s="15" t="n">
        <v>14.8063333333333</v>
      </c>
      <c r="I393" s="17" t="n">
        <v>34.5205833333333</v>
      </c>
      <c r="J393" s="17" t="n">
        <v>4.97033333333333</v>
      </c>
      <c r="K393" s="17" t="n">
        <v>1.82233333333333</v>
      </c>
      <c r="L393" s="15" t="n">
        <v>18.3333333333333</v>
      </c>
      <c r="M393" s="15" t="n">
        <v>16.7826666666667</v>
      </c>
      <c r="N393" s="15" t="n">
        <f aca="false">A393</f>
        <v>386</v>
      </c>
      <c r="O393" s="18" t="n">
        <v>0.276333333333333</v>
      </c>
      <c r="P393" s="33" t="n">
        <v>92.5423333333333</v>
      </c>
      <c r="Q393" s="17" t="n">
        <v>1.26166666666667</v>
      </c>
      <c r="R393" s="15" t="n">
        <v>532.129333333333</v>
      </c>
      <c r="S393" s="15" t="n">
        <v>166.205</v>
      </c>
      <c r="T393" s="18" t="n">
        <v>0.0946666666666667</v>
      </c>
      <c r="U393" s="17" t="n">
        <v>0.513</v>
      </c>
      <c r="V393" s="30" t="s">
        <v>31</v>
      </c>
      <c r="W393" s="30"/>
      <c r="X393" s="30"/>
      <c r="Y393" s="18" t="n">
        <v>0.0866666666666667</v>
      </c>
      <c r="Z393" s="19" t="s">
        <v>31</v>
      </c>
      <c r="AA393" s="19" t="s">
        <v>31</v>
      </c>
      <c r="AB393" s="18" t="n">
        <v>2.6</v>
      </c>
      <c r="AC393" s="31" t="s">
        <v>31</v>
      </c>
    </row>
    <row r="394" s="42" customFormat="true" ht="11.25" hidden="false" customHeight="true" outlineLevel="0" collapsed="false">
      <c r="A394" s="11" t="n">
        <f aca="false">A393+1</f>
        <v>387</v>
      </c>
      <c r="B394" s="66" t="s">
        <v>425</v>
      </c>
      <c r="C394" s="46" t="n">
        <v>55.9556666666667</v>
      </c>
      <c r="D394" s="37" t="n">
        <v>245.771925297141</v>
      </c>
      <c r="E394" s="37" t="n">
        <v>1028.30973544324</v>
      </c>
      <c r="F394" s="36" t="n">
        <v>12.04375</v>
      </c>
      <c r="G394" s="46" t="n">
        <v>15.561</v>
      </c>
      <c r="H394" s="47" t="n">
        <v>29.8513333333333</v>
      </c>
      <c r="I394" s="36" t="n">
        <v>13.9495833333333</v>
      </c>
      <c r="J394" s="46"/>
      <c r="K394" s="46" t="n">
        <v>2.49</v>
      </c>
      <c r="L394" s="47" t="n">
        <v>15.4966666666667</v>
      </c>
      <c r="M394" s="47" t="n">
        <v>23.635</v>
      </c>
      <c r="N394" s="15" t="n">
        <f aca="false">A394</f>
        <v>387</v>
      </c>
      <c r="O394" s="48" t="n">
        <v>0.34</v>
      </c>
      <c r="P394" s="47" t="n">
        <v>144.176333333333</v>
      </c>
      <c r="Q394" s="46" t="n">
        <v>2.508</v>
      </c>
      <c r="R394" s="47" t="n">
        <v>710.637333333333</v>
      </c>
      <c r="S394" s="47" t="n">
        <v>221.396333333333</v>
      </c>
      <c r="T394" s="48" t="n">
        <v>0.102</v>
      </c>
      <c r="U394" s="46" t="n">
        <v>2.665</v>
      </c>
      <c r="V394" s="59" t="s">
        <v>31</v>
      </c>
      <c r="W394" s="47"/>
      <c r="X394" s="47"/>
      <c r="Y394" s="48" t="n">
        <v>0.106666666666667</v>
      </c>
      <c r="Z394" s="48" t="n">
        <v>0.04</v>
      </c>
      <c r="AA394" s="50" t="s">
        <v>31</v>
      </c>
      <c r="AB394" s="48" t="n">
        <v>1.94666666666667</v>
      </c>
      <c r="AC394" s="51" t="s">
        <v>31</v>
      </c>
    </row>
    <row r="395" s="42" customFormat="true" ht="11.25" hidden="false" customHeight="true" outlineLevel="0" collapsed="false">
      <c r="A395" s="11" t="n">
        <f aca="false">A394+1</f>
        <v>388</v>
      </c>
      <c r="B395" s="66" t="s">
        <v>426</v>
      </c>
      <c r="C395" s="46" t="n">
        <v>39.235</v>
      </c>
      <c r="D395" s="37" t="n">
        <v>346.742014647404</v>
      </c>
      <c r="E395" s="37" t="n">
        <v>1450.76858928474</v>
      </c>
      <c r="F395" s="36" t="n">
        <v>16.8625</v>
      </c>
      <c r="G395" s="46" t="n">
        <v>22.6733333333333</v>
      </c>
      <c r="H395" s="47" t="n">
        <v>38.1006666666667</v>
      </c>
      <c r="I395" s="36" t="n">
        <v>18.1461666666667</v>
      </c>
      <c r="J395" s="46"/>
      <c r="K395" s="46" t="n">
        <v>3.083</v>
      </c>
      <c r="L395" s="47" t="n">
        <v>18.088</v>
      </c>
      <c r="M395" s="47" t="n">
        <v>29.5216666666667</v>
      </c>
      <c r="N395" s="15" t="n">
        <f aca="false">A395</f>
        <v>388</v>
      </c>
      <c r="O395" s="48" t="n">
        <v>0.385666666666667</v>
      </c>
      <c r="P395" s="47" t="n">
        <v>176.26</v>
      </c>
      <c r="Q395" s="46" t="n">
        <v>2.311</v>
      </c>
      <c r="R395" s="47" t="n">
        <v>916.411</v>
      </c>
      <c r="S395" s="47" t="n">
        <v>313.019</v>
      </c>
      <c r="T395" s="48" t="n">
        <v>0.0903333333333333</v>
      </c>
      <c r="U395" s="46" t="n">
        <v>3.30466666666667</v>
      </c>
      <c r="V395" s="59" t="s">
        <v>31</v>
      </c>
      <c r="W395" s="47"/>
      <c r="X395" s="47"/>
      <c r="Y395" s="48" t="n">
        <v>0.136666666666667</v>
      </c>
      <c r="Z395" s="48" t="n">
        <v>0.0433333333333333</v>
      </c>
      <c r="AA395" s="50" t="s">
        <v>31</v>
      </c>
      <c r="AB395" s="48" t="n">
        <v>4.77333333333333</v>
      </c>
      <c r="AC395" s="51" t="s">
        <v>31</v>
      </c>
    </row>
    <row r="396" s="7" customFormat="true" ht="11.25" hidden="false" customHeight="true" outlineLevel="0" collapsed="false">
      <c r="A396" s="11" t="n">
        <f aca="false">A395+1</f>
        <v>389</v>
      </c>
      <c r="B396" s="7" t="s">
        <v>427</v>
      </c>
      <c r="C396" s="17" t="n">
        <v>28.1923333333333</v>
      </c>
      <c r="D396" s="15" t="n">
        <v>358.191666666667</v>
      </c>
      <c r="E396" s="15" t="n">
        <v>1498.67393333333</v>
      </c>
      <c r="F396" s="17" t="n">
        <v>6.94375</v>
      </c>
      <c r="G396" s="17" t="n">
        <v>15.605</v>
      </c>
      <c r="H396" s="15" t="n">
        <v>22.7196666666667</v>
      </c>
      <c r="I396" s="17" t="n">
        <v>47.4929166666667</v>
      </c>
      <c r="J396" s="17" t="n">
        <v>2.16433333333333</v>
      </c>
      <c r="K396" s="17" t="n">
        <v>1.766</v>
      </c>
      <c r="L396" s="15" t="n">
        <v>15.6093333333333</v>
      </c>
      <c r="M396" s="15" t="n">
        <v>18.3046666666667</v>
      </c>
      <c r="N396" s="15" t="n">
        <f aca="false">A396</f>
        <v>389</v>
      </c>
      <c r="O396" s="18" t="n">
        <v>0.323333333333333</v>
      </c>
      <c r="P396" s="15" t="n">
        <v>77.618</v>
      </c>
      <c r="Q396" s="17" t="n">
        <v>1.18533333333333</v>
      </c>
      <c r="R396" s="15" t="n">
        <v>524.933333333333</v>
      </c>
      <c r="S396" s="15" t="n">
        <v>137.663666666667</v>
      </c>
      <c r="T396" s="18" t="n">
        <v>0.072</v>
      </c>
      <c r="U396" s="17" t="n">
        <v>0.643</v>
      </c>
      <c r="V396" s="30" t="s">
        <v>31</v>
      </c>
      <c r="W396" s="30"/>
      <c r="X396" s="30"/>
      <c r="Y396" s="18" t="n">
        <v>0.116666666666667</v>
      </c>
      <c r="Z396" s="19" t="s">
        <v>31</v>
      </c>
      <c r="AA396" s="19" t="s">
        <v>31</v>
      </c>
      <c r="AB396" s="19" t="s">
        <v>31</v>
      </c>
      <c r="AC396" s="17" t="s">
        <v>40</v>
      </c>
    </row>
    <row r="397" s="7" customFormat="true" ht="11.25" hidden="false" customHeight="true" outlineLevel="0" collapsed="false">
      <c r="A397" s="11" t="n">
        <f aca="false">A396+1</f>
        <v>390</v>
      </c>
      <c r="B397" s="7" t="s">
        <v>428</v>
      </c>
      <c r="C397" s="17" t="n">
        <v>32.0313333333333</v>
      </c>
      <c r="D397" s="15" t="n">
        <v>377.479666666667</v>
      </c>
      <c r="E397" s="15" t="n">
        <v>1579.37492533333</v>
      </c>
      <c r="F397" s="17" t="n">
        <v>7.34375</v>
      </c>
      <c r="G397" s="22" t="n">
        <v>22.8876666666667</v>
      </c>
      <c r="H397" s="15" t="n">
        <v>23.281</v>
      </c>
      <c r="I397" s="17" t="n">
        <v>35.5289166666667</v>
      </c>
      <c r="J397" s="17" t="n">
        <v>2.22033333333333</v>
      </c>
      <c r="K397" s="17" t="n">
        <v>2.20833333333333</v>
      </c>
      <c r="L397" s="15" t="n">
        <v>13.5626666666667</v>
      </c>
      <c r="M397" s="15" t="n">
        <v>17.334</v>
      </c>
      <c r="N397" s="15" t="n">
        <f aca="false">A397</f>
        <v>390</v>
      </c>
      <c r="O397" s="18" t="n">
        <v>0.25</v>
      </c>
      <c r="P397" s="15" t="n">
        <v>77.935</v>
      </c>
      <c r="Q397" s="17" t="n">
        <v>0.747</v>
      </c>
      <c r="R397" s="15" t="n">
        <v>770.725666666667</v>
      </c>
      <c r="S397" s="15" t="n">
        <v>156.356</v>
      </c>
      <c r="T397" s="18" t="n">
        <v>0.087</v>
      </c>
      <c r="U397" s="17" t="n">
        <v>0.502333333333333</v>
      </c>
      <c r="V397" s="30" t="s">
        <v>31</v>
      </c>
      <c r="W397" s="30"/>
      <c r="X397" s="30"/>
      <c r="Y397" s="18" t="n">
        <v>0.106666666666667</v>
      </c>
      <c r="Z397" s="19" t="s">
        <v>31</v>
      </c>
      <c r="AA397" s="18" t="n">
        <v>0.03</v>
      </c>
      <c r="AB397" s="19" t="s">
        <v>31</v>
      </c>
      <c r="AC397" s="17" t="s">
        <v>40</v>
      </c>
    </row>
    <row r="398" s="7" customFormat="true" ht="11.25" hidden="false" customHeight="true" outlineLevel="0" collapsed="false">
      <c r="A398" s="11" t="n">
        <f aca="false">A397+1</f>
        <v>391</v>
      </c>
      <c r="B398" s="7" t="s">
        <v>429</v>
      </c>
      <c r="C398" s="27" t="n">
        <v>67.47</v>
      </c>
      <c r="D398" s="21" t="n">
        <v>213.188333333333</v>
      </c>
      <c r="E398" s="24" t="n">
        <v>891.979986666667</v>
      </c>
      <c r="F398" s="23" t="n">
        <v>18.1</v>
      </c>
      <c r="G398" s="27" t="n">
        <v>15.0666666666667</v>
      </c>
      <c r="H398" s="21" t="n">
        <v>113.45</v>
      </c>
      <c r="I398" s="17" t="n">
        <v>0</v>
      </c>
      <c r="J398" s="23" t="s">
        <v>30</v>
      </c>
      <c r="K398" s="27" t="n">
        <v>0.69</v>
      </c>
      <c r="L398" s="21" t="n">
        <v>10.9166666666667</v>
      </c>
      <c r="M398" s="21" t="n">
        <v>23.2166666666667</v>
      </c>
      <c r="N398" s="15" t="n">
        <f aca="false">A398</f>
        <v>391</v>
      </c>
      <c r="O398" s="57" t="n">
        <v>0.01</v>
      </c>
      <c r="P398" s="21" t="n">
        <v>154.786666666667</v>
      </c>
      <c r="Q398" s="27" t="n">
        <v>0.566666666666667</v>
      </c>
      <c r="R398" s="21" t="n">
        <v>96.3</v>
      </c>
      <c r="S398" s="21" t="n">
        <v>211.156666666667</v>
      </c>
      <c r="T398" s="28" t="n">
        <v>0.0233333333333333</v>
      </c>
      <c r="U398" s="27" t="n">
        <v>1.24666666666667</v>
      </c>
      <c r="V398" s="44" t="n">
        <v>10.3733333333333</v>
      </c>
      <c r="W398" s="44" t="n">
        <v>10.3733333333333</v>
      </c>
      <c r="X398" s="44" t="n">
        <v>10.3733333333333</v>
      </c>
      <c r="Y398" s="57" t="n">
        <v>0.106666666666667</v>
      </c>
      <c r="Z398" s="28" t="n">
        <v>0.0433333333333333</v>
      </c>
      <c r="AA398" s="57" t="s">
        <v>31</v>
      </c>
      <c r="AB398" s="57" t="n">
        <v>2.58333333333333</v>
      </c>
      <c r="AC398" s="27"/>
    </row>
    <row r="399" s="7" customFormat="true" ht="11.25" hidden="false" customHeight="true" outlineLevel="0" collapsed="false">
      <c r="A399" s="11" t="n">
        <f aca="false">A398+1</f>
        <v>392</v>
      </c>
      <c r="B399" s="7" t="s">
        <v>430</v>
      </c>
      <c r="C399" s="17" t="n">
        <v>59.6856666666667</v>
      </c>
      <c r="D399" s="15" t="n">
        <v>242.889326666667</v>
      </c>
      <c r="E399" s="15" t="n">
        <v>1016.24894277333</v>
      </c>
      <c r="F399" s="17" t="n">
        <v>23.8833333333333</v>
      </c>
      <c r="G399" s="22" t="n">
        <v>15.6156666666667</v>
      </c>
      <c r="H399" s="15" t="n">
        <v>109.549333333333</v>
      </c>
      <c r="I399" s="17" t="n">
        <v>0</v>
      </c>
      <c r="J399" s="23" t="s">
        <v>30</v>
      </c>
      <c r="K399" s="17" t="n">
        <v>0.801333333333333</v>
      </c>
      <c r="L399" s="15" t="n">
        <v>16.762</v>
      </c>
      <c r="M399" s="15" t="n">
        <v>18.3486666666667</v>
      </c>
      <c r="N399" s="15" t="n">
        <f aca="false">A399</f>
        <v>392</v>
      </c>
      <c r="O399" s="65" t="n">
        <v>0.0136666666666667</v>
      </c>
      <c r="P399" s="15" t="n">
        <v>161.941</v>
      </c>
      <c r="Q399" s="17" t="n">
        <v>1.66</v>
      </c>
      <c r="R399" s="15" t="n">
        <v>56.092</v>
      </c>
      <c r="S399" s="15" t="n">
        <v>210.007333333333</v>
      </c>
      <c r="T399" s="18" t="n">
        <v>0.0773333333333333</v>
      </c>
      <c r="U399" s="17" t="n">
        <v>1.69866666666667</v>
      </c>
      <c r="V399" s="30" t="n">
        <v>16.16</v>
      </c>
      <c r="W399" s="30" t="n">
        <v>16.16</v>
      </c>
      <c r="X399" s="30" t="n">
        <v>16.16</v>
      </c>
      <c r="Y399" s="18" t="n">
        <v>0.03</v>
      </c>
      <c r="Z399" s="32" t="s">
        <v>31</v>
      </c>
      <c r="AA399" s="32" t="s">
        <v>31</v>
      </c>
      <c r="AB399" s="18" t="n">
        <v>6.33333333333333</v>
      </c>
      <c r="AC399" s="17"/>
    </row>
    <row r="400" s="7" customFormat="true" ht="11.25" hidden="false" customHeight="true" outlineLevel="0" collapsed="false">
      <c r="A400" s="11" t="n">
        <f aca="false">A399+1</f>
        <v>393</v>
      </c>
      <c r="B400" s="7" t="s">
        <v>431</v>
      </c>
      <c r="C400" s="17" t="n">
        <v>61.4153333333333</v>
      </c>
      <c r="D400" s="15" t="n">
        <v>195.760296666667</v>
      </c>
      <c r="E400" s="15" t="n">
        <v>819.061081253333</v>
      </c>
      <c r="F400" s="17" t="n">
        <v>29.575</v>
      </c>
      <c r="G400" s="22" t="n">
        <v>7.70233333333333</v>
      </c>
      <c r="H400" s="15" t="n">
        <v>105.522</v>
      </c>
      <c r="I400" s="17" t="n">
        <v>0</v>
      </c>
      <c r="J400" s="23" t="s">
        <v>30</v>
      </c>
      <c r="K400" s="17" t="n">
        <v>1.09333333333333</v>
      </c>
      <c r="L400" s="15" t="n">
        <v>66.1386666666667</v>
      </c>
      <c r="M400" s="15" t="n">
        <v>23.1663333333333</v>
      </c>
      <c r="N400" s="15" t="n">
        <f aca="false">A400</f>
        <v>393</v>
      </c>
      <c r="O400" s="65" t="n">
        <v>0.0216666666666667</v>
      </c>
      <c r="P400" s="15" t="n">
        <v>209.603666666667</v>
      </c>
      <c r="Q400" s="17" t="n">
        <v>2.115</v>
      </c>
      <c r="R400" s="15" t="n">
        <v>53.2433333333333</v>
      </c>
      <c r="S400" s="15" t="n">
        <v>223.586</v>
      </c>
      <c r="T400" s="18" t="n">
        <v>0.145666666666667</v>
      </c>
      <c r="U400" s="17" t="n">
        <v>2.658</v>
      </c>
      <c r="V400" s="15" t="n">
        <v>6.05333333333333</v>
      </c>
      <c r="W400" s="15" t="n">
        <v>6.05333333333333</v>
      </c>
      <c r="X400" s="15" t="n">
        <v>6.05333333333333</v>
      </c>
      <c r="Y400" s="18" t="n">
        <v>0.03</v>
      </c>
      <c r="Z400" s="32" t="n">
        <v>0.03</v>
      </c>
      <c r="AA400" s="32" t="s">
        <v>31</v>
      </c>
      <c r="AB400" s="18" t="n">
        <v>9.2</v>
      </c>
      <c r="AC400" s="17"/>
    </row>
    <row r="401" s="7" customFormat="true" ht="11.25" hidden="false" customHeight="true" outlineLevel="0" collapsed="false">
      <c r="A401" s="11" t="n">
        <f aca="false">A400+1</f>
        <v>394</v>
      </c>
      <c r="B401" s="7" t="s">
        <v>432</v>
      </c>
      <c r="C401" s="27" t="n">
        <v>69.05</v>
      </c>
      <c r="D401" s="21" t="n">
        <v>221.502833333333</v>
      </c>
      <c r="E401" s="24" t="n">
        <v>926.767854666667</v>
      </c>
      <c r="F401" s="23" t="n">
        <v>12.5833333333333</v>
      </c>
      <c r="G401" s="27" t="n">
        <v>18.6</v>
      </c>
      <c r="H401" s="21" t="n">
        <v>159.24</v>
      </c>
      <c r="I401" s="17" t="n">
        <v>0</v>
      </c>
      <c r="J401" s="23" t="s">
        <v>30</v>
      </c>
      <c r="K401" s="27" t="n">
        <v>0.77</v>
      </c>
      <c r="L401" s="21" t="n">
        <v>5.50666666666667</v>
      </c>
      <c r="M401" s="21" t="n">
        <v>19.8333333333333</v>
      </c>
      <c r="N401" s="15" t="n">
        <f aca="false">A401</f>
        <v>394</v>
      </c>
      <c r="O401" s="57" t="n">
        <v>0.05</v>
      </c>
      <c r="P401" s="21" t="n">
        <v>193.39</v>
      </c>
      <c r="Q401" s="27" t="n">
        <v>4.09333333333333</v>
      </c>
      <c r="R401" s="21" t="n">
        <v>95.06</v>
      </c>
      <c r="S401" s="21" t="n">
        <v>220.07</v>
      </c>
      <c r="T401" s="28" t="n">
        <v>0.196666666666667</v>
      </c>
      <c r="U401" s="27" t="n">
        <v>2.00666666666667</v>
      </c>
      <c r="V401" s="44" t="n">
        <v>9.38666666666667</v>
      </c>
      <c r="W401" s="44" t="n">
        <v>9.38666666666667</v>
      </c>
      <c r="X401" s="44" t="n">
        <v>9.38666666666667</v>
      </c>
      <c r="Y401" s="57" t="n">
        <v>0.226666666666667</v>
      </c>
      <c r="Z401" s="28" t="n">
        <v>0.35</v>
      </c>
      <c r="AA401" s="57" t="s">
        <v>31</v>
      </c>
      <c r="AB401" s="57" t="n">
        <v>3.38666666666667</v>
      </c>
      <c r="AC401" s="23"/>
    </row>
    <row r="402" s="7" customFormat="true" ht="11.25" hidden="false" customHeight="true" outlineLevel="0" collapsed="false">
      <c r="A402" s="11" t="n">
        <f aca="false">A401+1</f>
        <v>395</v>
      </c>
      <c r="B402" s="7" t="s">
        <v>433</v>
      </c>
      <c r="C402" s="17" t="n">
        <v>63.5116666666667</v>
      </c>
      <c r="D402" s="15" t="n">
        <v>207.273643333333</v>
      </c>
      <c r="E402" s="15" t="n">
        <v>867.232923706666</v>
      </c>
      <c r="F402" s="17" t="n">
        <v>22.4395833333333</v>
      </c>
      <c r="G402" s="9" t="n">
        <v>12.096</v>
      </c>
      <c r="H402" s="15" t="n">
        <v>280.355666666667</v>
      </c>
      <c r="I402" s="17" t="n">
        <v>0.607416666666658</v>
      </c>
      <c r="J402" s="23" t="s">
        <v>30</v>
      </c>
      <c r="K402" s="9" t="n">
        <v>1.34533333333333</v>
      </c>
      <c r="L402" s="77" t="n">
        <v>8.35166666666667</v>
      </c>
      <c r="M402" s="15" t="n">
        <v>20.119</v>
      </c>
      <c r="N402" s="15" t="n">
        <f aca="false">A402</f>
        <v>395</v>
      </c>
      <c r="O402" s="18" t="n">
        <v>0.0586666666666667</v>
      </c>
      <c r="P402" s="15" t="n">
        <v>275.78</v>
      </c>
      <c r="Q402" s="17" t="n">
        <v>6.52633333333333</v>
      </c>
      <c r="R402" s="15" t="n">
        <v>128.242</v>
      </c>
      <c r="S402" s="15" t="n">
        <v>242.694666666667</v>
      </c>
      <c r="T402" s="18" t="n">
        <v>0.304</v>
      </c>
      <c r="U402" s="17" t="n">
        <v>3.448</v>
      </c>
      <c r="V402" s="15" t="s">
        <v>31</v>
      </c>
      <c r="W402" s="15" t="s">
        <v>31</v>
      </c>
      <c r="X402" s="15" t="s">
        <v>31</v>
      </c>
      <c r="Y402" s="18" t="n">
        <v>0.196666666666667</v>
      </c>
      <c r="Z402" s="18" t="n">
        <v>0.193333333333333</v>
      </c>
      <c r="AA402" s="18" t="s">
        <v>31</v>
      </c>
      <c r="AB402" s="18" t="n">
        <v>9.7</v>
      </c>
      <c r="AC402" s="17"/>
    </row>
    <row r="403" s="7" customFormat="true" ht="11.25" hidden="false" customHeight="true" outlineLevel="0" collapsed="false">
      <c r="A403" s="11" t="n">
        <f aca="false">A402+1</f>
        <v>396</v>
      </c>
      <c r="B403" s="7" t="s">
        <v>434</v>
      </c>
      <c r="C403" s="17" t="n">
        <v>59.7926666666667</v>
      </c>
      <c r="D403" s="15" t="n">
        <v>215.11864753294</v>
      </c>
      <c r="E403" s="15" t="n">
        <v>900.056421277821</v>
      </c>
      <c r="F403" s="17" t="n">
        <v>28.4916666666667</v>
      </c>
      <c r="G403" s="22" t="n">
        <v>10.3613333333333</v>
      </c>
      <c r="H403" s="15" t="n">
        <v>145.481333333333</v>
      </c>
      <c r="I403" s="17" t="n">
        <v>0.05833333333334</v>
      </c>
      <c r="J403" s="23" t="s">
        <v>30</v>
      </c>
      <c r="K403" s="17" t="n">
        <v>1.296</v>
      </c>
      <c r="L403" s="15" t="n">
        <v>8.33633333333333</v>
      </c>
      <c r="M403" s="33" t="n">
        <v>13.9276666666667</v>
      </c>
      <c r="N403" s="15" t="n">
        <f aca="false">A403</f>
        <v>396</v>
      </c>
      <c r="O403" s="19" t="s">
        <v>31</v>
      </c>
      <c r="P403" s="15" t="n">
        <v>251.346666666667</v>
      </c>
      <c r="Q403" s="17" t="n">
        <v>1.216</v>
      </c>
      <c r="R403" s="15" t="n">
        <v>94.8423333333333</v>
      </c>
      <c r="S403" s="15" t="n">
        <v>318.11</v>
      </c>
      <c r="T403" s="18" t="n">
        <v>0.0466666666666667</v>
      </c>
      <c r="U403" s="17" t="n">
        <v>2.55166666666667</v>
      </c>
      <c r="V403" s="15" t="n">
        <v>5.97333333333333</v>
      </c>
      <c r="W403" s="15" t="n">
        <v>5.97333333333333</v>
      </c>
      <c r="X403" s="15" t="n">
        <v>5.97333333333333</v>
      </c>
      <c r="Y403" s="18" t="n">
        <v>0.05</v>
      </c>
      <c r="Z403" s="18" t="n">
        <v>0.0533333333333333</v>
      </c>
      <c r="AA403" s="57" t="s">
        <v>31</v>
      </c>
      <c r="AB403" s="18" t="n">
        <v>10.4</v>
      </c>
      <c r="AC403" s="17"/>
    </row>
    <row r="404" s="7" customFormat="true" ht="11.25" hidden="false" customHeight="true" outlineLevel="0" collapsed="false">
      <c r="A404" s="11" t="n">
        <f aca="false">A403+1</f>
        <v>397</v>
      </c>
      <c r="B404" s="7" t="s">
        <v>435</v>
      </c>
      <c r="C404" s="27" t="n">
        <v>72.85</v>
      </c>
      <c r="D404" s="21" t="n">
        <v>161.474733333333</v>
      </c>
      <c r="E404" s="24" t="n">
        <v>675.610284266667</v>
      </c>
      <c r="F404" s="23" t="n">
        <v>17.0933333333333</v>
      </c>
      <c r="G404" s="27" t="n">
        <v>9.81</v>
      </c>
      <c r="H404" s="21" t="n">
        <v>97.4</v>
      </c>
      <c r="I404" s="17" t="n">
        <v>0</v>
      </c>
      <c r="J404" s="23" t="s">
        <v>30</v>
      </c>
      <c r="K404" s="27" t="n">
        <v>0.83</v>
      </c>
      <c r="L404" s="21" t="n">
        <v>8</v>
      </c>
      <c r="M404" s="21" t="n">
        <v>25.8133333333333</v>
      </c>
      <c r="N404" s="15" t="n">
        <f aca="false">A404</f>
        <v>397</v>
      </c>
      <c r="O404" s="57" t="n">
        <v>0.0166666666666667</v>
      </c>
      <c r="P404" s="21" t="n">
        <v>185.34</v>
      </c>
      <c r="Q404" s="27" t="n">
        <v>0.703333333333333</v>
      </c>
      <c r="R404" s="21" t="n">
        <v>94.9566666666667</v>
      </c>
      <c r="S404" s="21" t="n">
        <v>274.733333333333</v>
      </c>
      <c r="T404" s="28" t="n">
        <v>0.03</v>
      </c>
      <c r="U404" s="27" t="n">
        <v>1.97333333333333</v>
      </c>
      <c r="V404" s="44" t="n">
        <v>10.0233333333333</v>
      </c>
      <c r="W404" s="44" t="n">
        <v>10.0233333333333</v>
      </c>
      <c r="X404" s="44" t="n">
        <v>10.0233333333333</v>
      </c>
      <c r="Y404" s="57" t="n">
        <v>0.156666666666667</v>
      </c>
      <c r="Z404" s="28" t="n">
        <v>0.0533333333333333</v>
      </c>
      <c r="AA404" s="57" t="s">
        <v>31</v>
      </c>
      <c r="AB404" s="57" t="n">
        <v>2.03666666666667</v>
      </c>
      <c r="AC404" s="23"/>
    </row>
    <row r="405" s="7" customFormat="true" ht="11.25" hidden="false" customHeight="true" outlineLevel="0" collapsed="false">
      <c r="A405" s="11" t="n">
        <f aca="false">A404+1</f>
        <v>398</v>
      </c>
      <c r="B405" s="7" t="s">
        <v>436</v>
      </c>
      <c r="C405" s="17" t="n">
        <v>66.6576666666667</v>
      </c>
      <c r="D405" s="15" t="n">
        <v>167.428032164415</v>
      </c>
      <c r="E405" s="15" t="n">
        <v>700.518886575911</v>
      </c>
      <c r="F405" s="17" t="n">
        <v>26.8583333333333</v>
      </c>
      <c r="G405" s="22" t="n">
        <v>5.84733333333333</v>
      </c>
      <c r="H405" s="15" t="n">
        <v>132.916666666667</v>
      </c>
      <c r="I405" s="17" t="n">
        <v>0</v>
      </c>
      <c r="J405" s="23" t="s">
        <v>30</v>
      </c>
      <c r="K405" s="17" t="n">
        <v>0.874</v>
      </c>
      <c r="L405" s="15" t="n">
        <v>11.781</v>
      </c>
      <c r="M405" s="15" t="n">
        <v>11.1436666666667</v>
      </c>
      <c r="N405" s="15" t="n">
        <f aca="false">A405</f>
        <v>398</v>
      </c>
      <c r="O405" s="19" t="s">
        <v>31</v>
      </c>
      <c r="P405" s="15" t="n">
        <v>186.743333333333</v>
      </c>
      <c r="Q405" s="17" t="n">
        <v>0.826333333333333</v>
      </c>
      <c r="R405" s="15" t="n">
        <v>64.3393333333333</v>
      </c>
      <c r="S405" s="15" t="n">
        <v>191.136666666667</v>
      </c>
      <c r="T405" s="18" t="n">
        <v>0.0273333333333333</v>
      </c>
      <c r="U405" s="17" t="n">
        <v>2.83333333333333</v>
      </c>
      <c r="V405" s="15" t="s">
        <v>31</v>
      </c>
      <c r="W405" s="15" t="s">
        <v>31</v>
      </c>
      <c r="X405" s="15" t="s">
        <v>31</v>
      </c>
      <c r="Y405" s="18" t="n">
        <v>0.0733333333333334</v>
      </c>
      <c r="Z405" s="32" t="s">
        <v>31</v>
      </c>
      <c r="AA405" s="57" t="s">
        <v>31</v>
      </c>
      <c r="AB405" s="18" t="n">
        <v>8.2</v>
      </c>
      <c r="AC405" s="17"/>
    </row>
    <row r="406" s="7" customFormat="true" ht="11.25" hidden="false" customHeight="true" outlineLevel="0" collapsed="false">
      <c r="A406" s="11" t="n">
        <f aca="false">A405+1</f>
        <v>399</v>
      </c>
      <c r="B406" s="7" t="s">
        <v>437</v>
      </c>
      <c r="C406" s="27" t="n">
        <v>76.4166666666667</v>
      </c>
      <c r="D406" s="21" t="n">
        <v>119.947466666667</v>
      </c>
      <c r="E406" s="24" t="n">
        <v>501.860200533333</v>
      </c>
      <c r="F406" s="23" t="n">
        <v>17.8133333333333</v>
      </c>
      <c r="G406" s="27" t="n">
        <v>4.85666666666667</v>
      </c>
      <c r="H406" s="21" t="n">
        <v>90.56</v>
      </c>
      <c r="I406" s="17" t="n">
        <v>0.019999999999997</v>
      </c>
      <c r="J406" s="23" t="s">
        <v>30</v>
      </c>
      <c r="K406" s="27" t="n">
        <v>0.893333333333333</v>
      </c>
      <c r="L406" s="21" t="n">
        <v>7.97</v>
      </c>
      <c r="M406" s="21" t="n">
        <v>27.23</v>
      </c>
      <c r="N406" s="15" t="n">
        <f aca="false">A406</f>
        <v>399</v>
      </c>
      <c r="O406" s="57" t="n">
        <v>0.02</v>
      </c>
      <c r="P406" s="21" t="n">
        <v>196.48</v>
      </c>
      <c r="Q406" s="27" t="n">
        <v>0.776666666666667</v>
      </c>
      <c r="R406" s="21" t="n">
        <v>98.3666666666667</v>
      </c>
      <c r="S406" s="21" t="n">
        <v>291.19</v>
      </c>
      <c r="T406" s="28" t="n">
        <v>0.03</v>
      </c>
      <c r="U406" s="27" t="n">
        <v>2.24</v>
      </c>
      <c r="V406" s="44" t="n">
        <v>11.6633333333333</v>
      </c>
      <c r="W406" s="44" t="n">
        <v>11.6633333333333</v>
      </c>
      <c r="X406" s="44" t="n">
        <v>11.6633333333333</v>
      </c>
      <c r="Y406" s="57" t="n">
        <v>0.166666666666667</v>
      </c>
      <c r="Z406" s="28" t="n">
        <v>0.0466666666666667</v>
      </c>
      <c r="AA406" s="57" t="s">
        <v>31</v>
      </c>
      <c r="AB406" s="57" t="n">
        <v>3.53</v>
      </c>
      <c r="AC406" s="27"/>
    </row>
    <row r="407" s="7" customFormat="true" ht="11.25" hidden="false" customHeight="true" outlineLevel="0" collapsed="false">
      <c r="A407" s="11" t="n">
        <f aca="false">A406+1</f>
        <v>400</v>
      </c>
      <c r="B407" s="7" t="s">
        <v>438</v>
      </c>
      <c r="C407" s="27" t="n">
        <v>77.75</v>
      </c>
      <c r="D407" s="21" t="n">
        <v>106.484566666667</v>
      </c>
      <c r="E407" s="24" t="n">
        <v>445.531426933333</v>
      </c>
      <c r="F407" s="23" t="n">
        <v>17.5866666666667</v>
      </c>
      <c r="G407" s="27" t="n">
        <v>3.49</v>
      </c>
      <c r="H407" s="21" t="n">
        <v>340.58</v>
      </c>
      <c r="I407" s="17" t="n">
        <v>-0.0233333333333381</v>
      </c>
      <c r="J407" s="23" t="s">
        <v>30</v>
      </c>
      <c r="K407" s="27" t="n">
        <v>1.19666666666667</v>
      </c>
      <c r="L407" s="21" t="n">
        <v>5.61</v>
      </c>
      <c r="M407" s="21" t="n">
        <v>27.83</v>
      </c>
      <c r="N407" s="15" t="n">
        <f aca="false">A407</f>
        <v>400</v>
      </c>
      <c r="O407" s="57" t="n">
        <v>0.35</v>
      </c>
      <c r="P407" s="21" t="n">
        <v>343.903333333333</v>
      </c>
      <c r="Q407" s="27" t="n">
        <v>9.54</v>
      </c>
      <c r="R407" s="21" t="n">
        <v>82.4333333333333</v>
      </c>
      <c r="S407" s="21" t="n">
        <v>280.5</v>
      </c>
      <c r="T407" s="28" t="n">
        <v>0.26</v>
      </c>
      <c r="U407" s="27" t="n">
        <v>3.72666666666667</v>
      </c>
      <c r="V407" s="44" t="n">
        <v>3863.33</v>
      </c>
      <c r="W407" s="44" t="n">
        <v>3863.33</v>
      </c>
      <c r="X407" s="44" t="n">
        <v>3863.33</v>
      </c>
      <c r="Y407" s="57" t="n">
        <v>0.616666666666667</v>
      </c>
      <c r="Z407" s="28" t="n">
        <v>0.556666666666667</v>
      </c>
      <c r="AA407" s="57" t="s">
        <v>31</v>
      </c>
      <c r="AB407" s="57" t="n">
        <v>6.36333333333333</v>
      </c>
      <c r="AC407" s="23"/>
    </row>
    <row r="408" s="7" customFormat="true" ht="11.25" hidden="false" customHeight="true" outlineLevel="0" collapsed="false">
      <c r="A408" s="11" t="n">
        <f aca="false">A407+1</f>
        <v>401</v>
      </c>
      <c r="B408" s="7" t="s">
        <v>439</v>
      </c>
      <c r="C408" s="17" t="n">
        <v>54.89</v>
      </c>
      <c r="D408" s="15" t="n">
        <v>220.87278</v>
      </c>
      <c r="E408" s="15" t="n">
        <v>924.13171152</v>
      </c>
      <c r="F408" s="17" t="n">
        <v>28.4604166666667</v>
      </c>
      <c r="G408" s="22" t="n">
        <v>7.79066666666667</v>
      </c>
      <c r="H408" s="15" t="n">
        <v>84.3156666666667</v>
      </c>
      <c r="I408" s="17" t="n">
        <v>7.51291666666666</v>
      </c>
      <c r="J408" s="17" t="n">
        <v>1.13033333333333</v>
      </c>
      <c r="K408" s="17" t="n">
        <v>1.346</v>
      </c>
      <c r="L408" s="33" t="n">
        <v>8.912</v>
      </c>
      <c r="M408" s="15" t="n">
        <v>34.826</v>
      </c>
      <c r="N408" s="15" t="n">
        <f aca="false">A408</f>
        <v>401</v>
      </c>
      <c r="O408" s="18" t="n">
        <v>0.057</v>
      </c>
      <c r="P408" s="15" t="n">
        <v>249.345333333333</v>
      </c>
      <c r="Q408" s="17" t="n">
        <v>1.07766666666667</v>
      </c>
      <c r="R408" s="15" t="n">
        <v>122.332333333333</v>
      </c>
      <c r="S408" s="15" t="n">
        <v>407.559</v>
      </c>
      <c r="T408" s="18" t="n">
        <v>0.0466666666666667</v>
      </c>
      <c r="U408" s="17" t="n">
        <v>0.842333333333333</v>
      </c>
      <c r="V408" s="11" t="n">
        <v>6.61</v>
      </c>
      <c r="W408" s="11" t="n">
        <v>6.61</v>
      </c>
      <c r="X408" s="11" t="n">
        <v>6.61</v>
      </c>
      <c r="Y408" s="18" t="n">
        <v>0.0533333333333333</v>
      </c>
      <c r="Z408" s="18" t="n">
        <v>0.04</v>
      </c>
      <c r="AA408" s="18" t="n">
        <v>0.52</v>
      </c>
      <c r="AB408" s="18" t="n">
        <v>11.0666666666667</v>
      </c>
      <c r="AC408" s="17"/>
    </row>
    <row r="409" s="7" customFormat="true" ht="11.25" hidden="false" customHeight="true" outlineLevel="0" collapsed="false">
      <c r="A409" s="11" t="n">
        <f aca="false">A408+1</f>
        <v>402</v>
      </c>
      <c r="B409" s="7" t="s">
        <v>440</v>
      </c>
      <c r="C409" s="27" t="n">
        <v>66.54</v>
      </c>
      <c r="D409" s="21" t="n">
        <v>226.319166666667</v>
      </c>
      <c r="E409" s="24" t="n">
        <v>946.919393333333</v>
      </c>
      <c r="F409" s="23" t="n">
        <v>16.4433333333333</v>
      </c>
      <c r="G409" s="27" t="n">
        <v>17.3066666666667</v>
      </c>
      <c r="H409" s="21" t="n">
        <v>84.837</v>
      </c>
      <c r="I409" s="17" t="n">
        <v>0</v>
      </c>
      <c r="J409" s="27" t="s">
        <v>30</v>
      </c>
      <c r="K409" s="27" t="n">
        <v>0.746666666666667</v>
      </c>
      <c r="L409" s="21" t="n">
        <v>6.3</v>
      </c>
      <c r="M409" s="21" t="n">
        <v>24.3033333333333</v>
      </c>
      <c r="N409" s="15" t="n">
        <f aca="false">A409</f>
        <v>402</v>
      </c>
      <c r="O409" s="57" t="n">
        <v>0.01</v>
      </c>
      <c r="P409" s="21" t="n">
        <v>173.553333333333</v>
      </c>
      <c r="Q409" s="27" t="n">
        <v>0.623333333333333</v>
      </c>
      <c r="R409" s="21" t="n">
        <v>62.8766666666667</v>
      </c>
      <c r="S409" s="21" t="n">
        <v>217.24</v>
      </c>
      <c r="T409" s="28" t="n">
        <v>0.04</v>
      </c>
      <c r="U409" s="27" t="n">
        <v>1.12333333333333</v>
      </c>
      <c r="V409" s="11" t="n">
        <v>7</v>
      </c>
      <c r="W409" s="11" t="n">
        <v>7</v>
      </c>
      <c r="X409" s="11" t="n">
        <v>7</v>
      </c>
      <c r="Y409" s="57" t="n">
        <v>0.08</v>
      </c>
      <c r="Z409" s="28" t="n">
        <v>0.03</v>
      </c>
      <c r="AA409" s="57" t="s">
        <v>31</v>
      </c>
      <c r="AB409" s="57" t="n">
        <v>3.27666666666667</v>
      </c>
      <c r="AC409" s="23"/>
    </row>
    <row r="410" s="7" customFormat="true" ht="11.25" hidden="false" customHeight="true" outlineLevel="0" collapsed="false">
      <c r="A410" s="11" t="n">
        <f aca="false">A409+1</f>
        <v>403</v>
      </c>
      <c r="B410" s="7" t="s">
        <v>441</v>
      </c>
      <c r="C410" s="17" t="n">
        <v>63.1973333333333</v>
      </c>
      <c r="D410" s="15" t="n">
        <v>187.337796666667</v>
      </c>
      <c r="E410" s="15" t="n">
        <v>783.821341253334</v>
      </c>
      <c r="F410" s="17" t="n">
        <v>28.025</v>
      </c>
      <c r="G410" s="22" t="n">
        <v>7.50233333333333</v>
      </c>
      <c r="H410" s="15" t="n">
        <v>110.935333333333</v>
      </c>
      <c r="I410" s="17" t="n">
        <v>0</v>
      </c>
      <c r="J410" s="27" t="s">
        <v>30</v>
      </c>
      <c r="K410" s="17" t="n">
        <v>1.158</v>
      </c>
      <c r="L410" s="15" t="n">
        <v>9.064</v>
      </c>
      <c r="M410" s="15" t="n">
        <v>13.8836666666667</v>
      </c>
      <c r="N410" s="15" t="n">
        <f aca="false">A410</f>
        <v>403</v>
      </c>
      <c r="O410" s="19" t="s">
        <v>31</v>
      </c>
      <c r="P410" s="15" t="n">
        <v>232.94</v>
      </c>
      <c r="Q410" s="17" t="n">
        <v>0.553333333333333</v>
      </c>
      <c r="R410" s="15" t="n">
        <v>70.2713333333333</v>
      </c>
      <c r="S410" s="15" t="n">
        <v>283.273333333333</v>
      </c>
      <c r="T410" s="18" t="n">
        <v>0.0283333333333333</v>
      </c>
      <c r="U410" s="17" t="n">
        <v>1.58433333333333</v>
      </c>
      <c r="V410" s="11" t="s">
        <v>31</v>
      </c>
      <c r="W410" s="15" t="s">
        <v>31</v>
      </c>
      <c r="X410" s="15" t="s">
        <v>31</v>
      </c>
      <c r="Y410" s="18" t="n">
        <v>0.0933333333333333</v>
      </c>
      <c r="Z410" s="32" t="s">
        <v>31</v>
      </c>
      <c r="AA410" s="32" t="s">
        <v>31</v>
      </c>
      <c r="AB410" s="18" t="n">
        <v>11.2</v>
      </c>
      <c r="AC410" s="17"/>
    </row>
    <row r="411" s="7" customFormat="true" ht="11.25" hidden="false" customHeight="true" outlineLevel="0" collapsed="false">
      <c r="A411" s="11" t="n">
        <f aca="false">A410+1</f>
        <v>404</v>
      </c>
      <c r="B411" s="7" t="s">
        <v>442</v>
      </c>
      <c r="C411" s="17" t="n">
        <v>67.4526666666667</v>
      </c>
      <c r="D411" s="15" t="n">
        <v>170.389975833333</v>
      </c>
      <c r="E411" s="15" t="n">
        <v>712.911658886667</v>
      </c>
      <c r="F411" s="17" t="n">
        <v>24.9854166666667</v>
      </c>
      <c r="G411" s="22" t="n">
        <v>7.06233333333333</v>
      </c>
      <c r="H411" s="15" t="n">
        <v>98.9263333333333</v>
      </c>
      <c r="I411" s="17" t="n">
        <v>0</v>
      </c>
      <c r="J411" s="27" t="s">
        <v>30</v>
      </c>
      <c r="K411" s="17" t="n">
        <v>0.888666666666667</v>
      </c>
      <c r="L411" s="15" t="n">
        <v>8.18333333333333</v>
      </c>
      <c r="M411" s="15" t="n">
        <v>12.3463333333333</v>
      </c>
      <c r="N411" s="15" t="n">
        <f aca="false">A411</f>
        <v>404</v>
      </c>
      <c r="O411" s="19" t="s">
        <v>31</v>
      </c>
      <c r="P411" s="15" t="n">
        <v>193.673333333333</v>
      </c>
      <c r="Q411" s="17" t="n">
        <v>0.462</v>
      </c>
      <c r="R411" s="15" t="n">
        <v>50.8903333333333</v>
      </c>
      <c r="S411" s="15" t="n">
        <v>216.533333333333</v>
      </c>
      <c r="T411" s="18" t="n">
        <v>0.0396666666666667</v>
      </c>
      <c r="U411" s="17" t="n">
        <v>1.24166666666667</v>
      </c>
      <c r="V411" s="11" t="s">
        <v>31</v>
      </c>
      <c r="W411" s="15" t="s">
        <v>31</v>
      </c>
      <c r="X411" s="15" t="s">
        <v>31</v>
      </c>
      <c r="Y411" s="18" t="n">
        <v>0.1</v>
      </c>
      <c r="Z411" s="18" t="s">
        <v>31</v>
      </c>
      <c r="AA411" s="18" t="s">
        <v>31</v>
      </c>
      <c r="AB411" s="18" t="n">
        <v>12.8333333333333</v>
      </c>
      <c r="AC411" s="17"/>
    </row>
    <row r="412" s="7" customFormat="true" ht="11.25" hidden="false" customHeight="true" outlineLevel="0" collapsed="false">
      <c r="A412" s="11" t="n">
        <f aca="false">A411+1</f>
        <v>405</v>
      </c>
      <c r="B412" s="7" t="s">
        <v>443</v>
      </c>
      <c r="C412" s="27" t="n">
        <v>74.8566666666667</v>
      </c>
      <c r="D412" s="21" t="n">
        <v>129.0964</v>
      </c>
      <c r="E412" s="24" t="n">
        <v>540.1393376</v>
      </c>
      <c r="F412" s="23" t="n">
        <v>20.5866666666667</v>
      </c>
      <c r="G412" s="27" t="n">
        <v>4.56666666666667</v>
      </c>
      <c r="H412" s="21" t="n">
        <v>78.24</v>
      </c>
      <c r="I412" s="17" t="n">
        <v>0</v>
      </c>
      <c r="J412" s="27" t="s">
        <v>30</v>
      </c>
      <c r="K412" s="27" t="n">
        <v>0.926666666666667</v>
      </c>
      <c r="L412" s="21" t="n">
        <v>6.52333333333333</v>
      </c>
      <c r="M412" s="21" t="n">
        <v>27.0366666666667</v>
      </c>
      <c r="N412" s="15" t="n">
        <f aca="false">A412</f>
        <v>405</v>
      </c>
      <c r="O412" s="57" t="n">
        <v>0.01</v>
      </c>
      <c r="P412" s="21" t="n">
        <v>190.48</v>
      </c>
      <c r="Q412" s="27" t="n">
        <v>0.536666666666667</v>
      </c>
      <c r="R412" s="21" t="n">
        <v>72.96</v>
      </c>
      <c r="S412" s="21" t="n">
        <v>237.68</v>
      </c>
      <c r="T412" s="28" t="n">
        <v>0.03</v>
      </c>
      <c r="U412" s="27" t="n">
        <v>1.24</v>
      </c>
      <c r="V412" s="44" t="n">
        <v>3.67</v>
      </c>
      <c r="W412" s="44" t="n">
        <v>3.67</v>
      </c>
      <c r="X412" s="44" t="n">
        <v>3.67</v>
      </c>
      <c r="Y412" s="57" t="n">
        <v>0.12</v>
      </c>
      <c r="Z412" s="28" t="n">
        <v>0.03</v>
      </c>
      <c r="AA412" s="57" t="s">
        <v>31</v>
      </c>
      <c r="AB412" s="57" t="n">
        <v>3.28333333333333</v>
      </c>
      <c r="AC412" s="23"/>
    </row>
    <row r="413" s="7" customFormat="true" ht="11.25" hidden="false" customHeight="true" outlineLevel="0" collapsed="false">
      <c r="A413" s="11" t="n">
        <f aca="false">A412+1</f>
        <v>406</v>
      </c>
      <c r="B413" s="7" t="s">
        <v>444</v>
      </c>
      <c r="C413" s="17" t="n">
        <v>58.5366666666667</v>
      </c>
      <c r="D413" s="15" t="n">
        <v>211.683149530729</v>
      </c>
      <c r="E413" s="15" t="n">
        <v>885.682297636569</v>
      </c>
      <c r="F413" s="17" t="n">
        <v>33.4166666666667</v>
      </c>
      <c r="G413" s="22" t="n">
        <v>7.649</v>
      </c>
      <c r="H413" s="15" t="n">
        <v>109.032666666667</v>
      </c>
      <c r="I413" s="17" t="n">
        <v>0</v>
      </c>
      <c r="J413" s="27" t="s">
        <v>30</v>
      </c>
      <c r="K413" s="17" t="n">
        <v>1.49066666666667</v>
      </c>
      <c r="L413" s="15" t="n">
        <v>8.25566666666667</v>
      </c>
      <c r="M413" s="15" t="n">
        <v>18.1436666666667</v>
      </c>
      <c r="N413" s="15" t="n">
        <f aca="false">A413</f>
        <v>406</v>
      </c>
      <c r="O413" s="65" t="n">
        <v>0.0103333333333333</v>
      </c>
      <c r="P413" s="15" t="n">
        <v>297.023333333333</v>
      </c>
      <c r="Q413" s="17" t="n">
        <v>0.481666666666667</v>
      </c>
      <c r="R413" s="15" t="n">
        <v>55.7026666666667</v>
      </c>
      <c r="S413" s="15" t="n">
        <v>380.313333333333</v>
      </c>
      <c r="T413" s="18" t="n">
        <v>0.0146666666666667</v>
      </c>
      <c r="U413" s="17" t="n">
        <v>0.950666666666667</v>
      </c>
      <c r="V413" s="11" t="n">
        <v>6.22666666666667</v>
      </c>
      <c r="W413" s="11" t="n">
        <v>6.22666666666667</v>
      </c>
      <c r="X413" s="11" t="n">
        <v>6.22666666666667</v>
      </c>
      <c r="Y413" s="18" t="n">
        <v>0.12</v>
      </c>
      <c r="Z413" s="32" t="s">
        <v>31</v>
      </c>
      <c r="AA413" s="32" t="s">
        <v>31</v>
      </c>
      <c r="AB413" s="18" t="n">
        <v>15.8</v>
      </c>
      <c r="AC413" s="17"/>
    </row>
    <row r="414" s="7" customFormat="true" ht="11.25" hidden="false" customHeight="true" outlineLevel="0" collapsed="false">
      <c r="A414" s="11" t="n">
        <f aca="false">A413+1</f>
        <v>407</v>
      </c>
      <c r="B414" s="7" t="s">
        <v>445</v>
      </c>
      <c r="C414" s="27" t="n">
        <v>71.9433333333333</v>
      </c>
      <c r="D414" s="21" t="n">
        <v>149.465266666667</v>
      </c>
      <c r="E414" s="24" t="n">
        <v>625.362675733333</v>
      </c>
      <c r="F414" s="23" t="n">
        <v>20.78</v>
      </c>
      <c r="G414" s="27" t="n">
        <v>6.73333333333333</v>
      </c>
      <c r="H414" s="21" t="n">
        <v>79.933</v>
      </c>
      <c r="I414" s="17" t="n">
        <v>0</v>
      </c>
      <c r="J414" s="27" t="s">
        <v>30</v>
      </c>
      <c r="K414" s="27" t="n">
        <v>0.91</v>
      </c>
      <c r="L414" s="21" t="n">
        <v>8.42</v>
      </c>
      <c r="M414" s="21" t="n">
        <v>28.29</v>
      </c>
      <c r="N414" s="15" t="n">
        <f aca="false">A414</f>
        <v>407</v>
      </c>
      <c r="O414" s="57" t="n">
        <v>0.01</v>
      </c>
      <c r="P414" s="21" t="n">
        <v>212.97</v>
      </c>
      <c r="Q414" s="27" t="n">
        <v>0.443333333333333</v>
      </c>
      <c r="R414" s="21" t="n">
        <v>62.3133333333333</v>
      </c>
      <c r="S414" s="21" t="n">
        <v>251.816666666667</v>
      </c>
      <c r="T414" s="28" t="n">
        <v>0.05</v>
      </c>
      <c r="U414" s="27" t="n">
        <v>0.596666666666667</v>
      </c>
      <c r="V414" s="11" t="n">
        <v>4</v>
      </c>
      <c r="W414" s="11" t="n">
        <v>4</v>
      </c>
      <c r="X414" s="11" t="n">
        <v>4</v>
      </c>
      <c r="Y414" s="57" t="n">
        <v>0.0866666666666667</v>
      </c>
      <c r="Z414" s="28" t="s">
        <v>31</v>
      </c>
      <c r="AA414" s="57" t="s">
        <v>31</v>
      </c>
      <c r="AB414" s="57" t="n">
        <v>2.58333333333333</v>
      </c>
      <c r="AC414" s="27"/>
    </row>
    <row r="415" s="7" customFormat="true" ht="11.25" hidden="false" customHeight="true" outlineLevel="0" collapsed="false">
      <c r="A415" s="11" t="n">
        <f aca="false">A414+1</f>
        <v>408</v>
      </c>
      <c r="B415" s="7" t="s">
        <v>446</v>
      </c>
      <c r="C415" s="17" t="n">
        <v>65.569</v>
      </c>
      <c r="D415" s="15" t="n">
        <v>162.874763346314</v>
      </c>
      <c r="E415" s="15" t="n">
        <v>681.46800984098</v>
      </c>
      <c r="F415" s="17" t="n">
        <v>31.46875</v>
      </c>
      <c r="G415" s="22" t="n">
        <v>3.16</v>
      </c>
      <c r="H415" s="15" t="n">
        <v>88.508</v>
      </c>
      <c r="I415" s="17" t="n">
        <v>0</v>
      </c>
      <c r="J415" s="27" t="s">
        <v>30</v>
      </c>
      <c r="K415" s="17" t="n">
        <v>0.981333333333333</v>
      </c>
      <c r="L415" s="33" t="n">
        <v>6.44</v>
      </c>
      <c r="M415" s="33" t="n">
        <v>13.76</v>
      </c>
      <c r="N415" s="15" t="n">
        <f aca="false">A415</f>
        <v>408</v>
      </c>
      <c r="O415" s="18" t="s">
        <v>31</v>
      </c>
      <c r="P415" s="15" t="n">
        <v>224.426666666667</v>
      </c>
      <c r="Q415" s="17" t="n">
        <v>0.337333333333333</v>
      </c>
      <c r="R415" s="15" t="n">
        <v>36.1683333333333</v>
      </c>
      <c r="S415" s="15" t="n">
        <v>231.053333333333</v>
      </c>
      <c r="T415" s="18" t="n">
        <v>0.0176666666666667</v>
      </c>
      <c r="U415" s="17" t="n">
        <v>0.947</v>
      </c>
      <c r="V415" s="11" t="s">
        <v>31</v>
      </c>
      <c r="W415" s="15" t="s">
        <v>31</v>
      </c>
      <c r="X415" s="15" t="s">
        <v>31</v>
      </c>
      <c r="Y415" s="18" t="n">
        <v>0.0966666666666667</v>
      </c>
      <c r="Z415" s="32" t="s">
        <v>31</v>
      </c>
      <c r="AA415" s="32" t="s">
        <v>31</v>
      </c>
      <c r="AB415" s="18" t="n">
        <v>7.6</v>
      </c>
      <c r="AC415" s="17"/>
    </row>
    <row r="416" s="7" customFormat="true" ht="11.25" hidden="false" customHeight="true" outlineLevel="0" collapsed="false">
      <c r="A416" s="11" t="n">
        <f aca="false">A415+1</f>
        <v>409</v>
      </c>
      <c r="B416" s="7" t="s">
        <v>447</v>
      </c>
      <c r="C416" s="27" t="n">
        <v>74.7933333333333</v>
      </c>
      <c r="D416" s="21" t="n">
        <v>119.159266666667</v>
      </c>
      <c r="E416" s="24" t="n">
        <v>498.562371733333</v>
      </c>
      <c r="F416" s="23" t="n">
        <v>21.5266666666667</v>
      </c>
      <c r="G416" s="27" t="n">
        <v>3.02</v>
      </c>
      <c r="H416" s="21" t="n">
        <v>58.683</v>
      </c>
      <c r="I416" s="17" t="n">
        <v>0</v>
      </c>
      <c r="J416" s="27" t="s">
        <v>30</v>
      </c>
      <c r="K416" s="27" t="n">
        <v>0.973333333333333</v>
      </c>
      <c r="L416" s="21" t="n">
        <v>7.36333333333333</v>
      </c>
      <c r="M416" s="21" t="n">
        <v>31.2633333333333</v>
      </c>
      <c r="N416" s="15" t="n">
        <f aca="false">A416</f>
        <v>409</v>
      </c>
      <c r="O416" s="57" t="n">
        <v>0.01</v>
      </c>
      <c r="P416" s="21" t="n">
        <v>222.033333333333</v>
      </c>
      <c r="Q416" s="27" t="n">
        <v>0.433333333333333</v>
      </c>
      <c r="R416" s="21" t="n">
        <v>56.14</v>
      </c>
      <c r="S416" s="21" t="n">
        <v>267.086666666667</v>
      </c>
      <c r="T416" s="28" t="n">
        <v>0.03</v>
      </c>
      <c r="U416" s="27" t="n">
        <v>0.663333333333333</v>
      </c>
      <c r="V416" s="11" t="n">
        <v>2</v>
      </c>
      <c r="W416" s="11" t="n">
        <v>2</v>
      </c>
      <c r="X416" s="11" t="n">
        <v>2</v>
      </c>
      <c r="Y416" s="57" t="n">
        <v>0.1</v>
      </c>
      <c r="Z416" s="28" t="s">
        <v>31</v>
      </c>
      <c r="AA416" s="57" t="s">
        <v>31</v>
      </c>
      <c r="AB416" s="57" t="n">
        <v>5.85666666666667</v>
      </c>
      <c r="AC416" s="23"/>
    </row>
    <row r="417" s="7" customFormat="true" ht="11.25" hidden="false" customHeight="true" outlineLevel="0" collapsed="false">
      <c r="A417" s="11" t="n">
        <f aca="false">A416+1</f>
        <v>410</v>
      </c>
      <c r="B417" s="7" t="s">
        <v>448</v>
      </c>
      <c r="C417" s="17" t="n">
        <v>63.8093333333333</v>
      </c>
      <c r="D417" s="15" t="n">
        <v>159.185007192612</v>
      </c>
      <c r="E417" s="15" t="n">
        <v>666.030070093888</v>
      </c>
      <c r="F417" s="17" t="n">
        <v>32.0333333333333</v>
      </c>
      <c r="G417" s="22" t="n">
        <v>2.48366666666667</v>
      </c>
      <c r="H417" s="15" t="n">
        <v>89.1173333333333</v>
      </c>
      <c r="I417" s="17" t="n">
        <v>0</v>
      </c>
      <c r="J417" s="27" t="s">
        <v>30</v>
      </c>
      <c r="K417" s="17" t="n">
        <v>1.441</v>
      </c>
      <c r="L417" s="33" t="n">
        <v>5.34433333333333</v>
      </c>
      <c r="M417" s="15" t="n">
        <v>18.2736666666667</v>
      </c>
      <c r="N417" s="15" t="n">
        <f aca="false">A417</f>
        <v>410</v>
      </c>
      <c r="O417" s="18" t="s">
        <v>31</v>
      </c>
      <c r="P417" s="15" t="n">
        <v>295.013333333333</v>
      </c>
      <c r="Q417" s="17" t="n">
        <v>0.328666666666667</v>
      </c>
      <c r="R417" s="15" t="n">
        <v>50.2493333333333</v>
      </c>
      <c r="S417" s="15" t="n">
        <v>387.37</v>
      </c>
      <c r="T417" s="18" t="n">
        <v>0.0176666666666667</v>
      </c>
      <c r="U417" s="17" t="n">
        <v>0.775</v>
      </c>
      <c r="V417" s="11" t="s">
        <v>31</v>
      </c>
      <c r="W417" s="11" t="s">
        <v>31</v>
      </c>
      <c r="X417" s="11" t="s">
        <v>31</v>
      </c>
      <c r="Y417" s="18" t="n">
        <v>0.11</v>
      </c>
      <c r="Z417" s="32" t="s">
        <v>31</v>
      </c>
      <c r="AA417" s="32" t="s">
        <v>31</v>
      </c>
      <c r="AB417" s="18" t="n">
        <v>24.8333333333333</v>
      </c>
      <c r="AC417" s="17"/>
    </row>
    <row r="418" s="7" customFormat="true" ht="11.25" hidden="false" customHeight="true" outlineLevel="0" collapsed="false">
      <c r="A418" s="11" t="n">
        <f aca="false">A417+1</f>
        <v>411</v>
      </c>
      <c r="B418" s="7" t="s">
        <v>449</v>
      </c>
      <c r="C418" s="17" t="n">
        <v>55.0043333333333</v>
      </c>
      <c r="D418" s="15" t="n">
        <v>259.604769166667</v>
      </c>
      <c r="E418" s="15" t="n">
        <v>1086.18635419333</v>
      </c>
      <c r="F418" s="17" t="n">
        <v>28.7020833333333</v>
      </c>
      <c r="G418" s="22" t="n">
        <v>15.1936666666667</v>
      </c>
      <c r="H418" s="15" t="n">
        <v>158.255333333333</v>
      </c>
      <c r="I418" s="17" t="n">
        <v>0</v>
      </c>
      <c r="J418" s="27" t="s">
        <v>30</v>
      </c>
      <c r="K418" s="17" t="n">
        <v>1.326</v>
      </c>
      <c r="L418" s="15" t="n">
        <v>10.6753333333333</v>
      </c>
      <c r="M418" s="15" t="n">
        <v>14.595</v>
      </c>
      <c r="N418" s="15" t="n">
        <f aca="false">A418</f>
        <v>411</v>
      </c>
      <c r="O418" s="18" t="s">
        <v>31</v>
      </c>
      <c r="P418" s="15" t="n">
        <v>252.233333333333</v>
      </c>
      <c r="Q418" s="17" t="n">
        <v>1.21333333333333</v>
      </c>
      <c r="R418" s="15" t="n">
        <v>95.9353333333334</v>
      </c>
      <c r="S418" s="15" t="n">
        <v>323.073333333333</v>
      </c>
      <c r="T418" s="18" t="n">
        <v>0.0606666666666667</v>
      </c>
      <c r="U418" s="17" t="n">
        <v>2.17133333333333</v>
      </c>
      <c r="V418" s="11" t="n">
        <v>8.22</v>
      </c>
      <c r="W418" s="11" t="n">
        <v>8.22</v>
      </c>
      <c r="X418" s="11" t="n">
        <v>8.22</v>
      </c>
      <c r="Y418" s="18" t="n">
        <v>0.103333333333333</v>
      </c>
      <c r="Z418" s="18" t="n">
        <v>0.05</v>
      </c>
      <c r="AA418" s="18" t="s">
        <v>31</v>
      </c>
      <c r="AB418" s="18" t="n">
        <v>11.2</v>
      </c>
      <c r="AC418" s="17"/>
    </row>
    <row r="419" s="7" customFormat="true" ht="11.25" hidden="false" customHeight="true" outlineLevel="0" collapsed="false">
      <c r="A419" s="11" t="n">
        <f aca="false">A418+1</f>
        <v>412</v>
      </c>
      <c r="B419" s="7" t="s">
        <v>450</v>
      </c>
      <c r="C419" s="27" t="n">
        <v>63.58</v>
      </c>
      <c r="D419" s="21" t="n">
        <v>254.5322</v>
      </c>
      <c r="E419" s="24" t="n">
        <v>1064.9627248</v>
      </c>
      <c r="F419" s="23" t="n">
        <v>15.46</v>
      </c>
      <c r="G419" s="27" t="n">
        <v>20.9</v>
      </c>
      <c r="H419" s="21" t="n">
        <v>87.63</v>
      </c>
      <c r="I419" s="17" t="n">
        <v>0</v>
      </c>
      <c r="J419" s="27" t="s">
        <v>30</v>
      </c>
      <c r="K419" s="27" t="n">
        <v>0.75</v>
      </c>
      <c r="L419" s="21" t="n">
        <v>7.09</v>
      </c>
      <c r="M419" s="21" t="n">
        <v>21.5</v>
      </c>
      <c r="N419" s="15" t="n">
        <f aca="false">A419</f>
        <v>412</v>
      </c>
      <c r="O419" s="57" t="n">
        <v>0.01</v>
      </c>
      <c r="P419" s="21" t="n">
        <v>154.186666666667</v>
      </c>
      <c r="Q419" s="27" t="n">
        <v>0.71</v>
      </c>
      <c r="R419" s="21" t="n">
        <v>68.2666666666667</v>
      </c>
      <c r="S419" s="21" t="n">
        <v>190.193333333333</v>
      </c>
      <c r="T419" s="28" t="n">
        <v>0.0466666666666667</v>
      </c>
      <c r="U419" s="27" t="n">
        <v>1.30666666666667</v>
      </c>
      <c r="V419" s="44" t="n">
        <v>6.58666666666667</v>
      </c>
      <c r="W419" s="44" t="n">
        <v>6.58666666666667</v>
      </c>
      <c r="X419" s="44" t="n">
        <v>6.58666666666667</v>
      </c>
      <c r="Y419" s="57" t="n">
        <v>0.09</v>
      </c>
      <c r="Z419" s="57" t="n">
        <v>0.0633333333333333</v>
      </c>
      <c r="AA419" s="57" t="s">
        <v>31</v>
      </c>
      <c r="AB419" s="57" t="n">
        <v>3.39666666666667</v>
      </c>
      <c r="AC419" s="23"/>
    </row>
    <row r="420" s="7" customFormat="true" ht="11.25" hidden="false" customHeight="true" outlineLevel="0" collapsed="false">
      <c r="A420" s="11" t="n">
        <f aca="false">A419+1</f>
        <v>413</v>
      </c>
      <c r="B420" s="7" t="s">
        <v>451</v>
      </c>
      <c r="C420" s="17" t="n">
        <v>55.63</v>
      </c>
      <c r="D420" s="15" t="n">
        <v>232.883396666667</v>
      </c>
      <c r="E420" s="15" t="n">
        <v>974.384131653333</v>
      </c>
      <c r="F420" s="17" t="n">
        <v>29.175</v>
      </c>
      <c r="G420" s="22" t="n">
        <v>12.0073333333333</v>
      </c>
      <c r="H420" s="15" t="n">
        <v>145.107333333333</v>
      </c>
      <c r="I420" s="17" t="n">
        <v>0</v>
      </c>
      <c r="J420" s="27" t="s">
        <v>30</v>
      </c>
      <c r="K420" s="17" t="n">
        <v>1.492</v>
      </c>
      <c r="L420" s="15" t="n">
        <v>12.2493333333333</v>
      </c>
      <c r="M420" s="15" t="n">
        <v>17.234</v>
      </c>
      <c r="N420" s="15" t="n">
        <f aca="false">A420</f>
        <v>413</v>
      </c>
      <c r="O420" s="18" t="s">
        <v>31</v>
      </c>
      <c r="P420" s="15" t="n">
        <v>281.336666666667</v>
      </c>
      <c r="Q420" s="17" t="n">
        <v>1.16933333333333</v>
      </c>
      <c r="R420" s="15" t="n">
        <v>106.079666666667</v>
      </c>
      <c r="S420" s="15" t="n">
        <v>382.21</v>
      </c>
      <c r="T420" s="18" t="n">
        <v>0.0716666666666667</v>
      </c>
      <c r="U420" s="17" t="n">
        <v>2.18166666666667</v>
      </c>
      <c r="V420" s="15" t="n">
        <v>10.7</v>
      </c>
      <c r="W420" s="15" t="n">
        <v>10.7</v>
      </c>
      <c r="X420" s="15" t="n">
        <v>10.7</v>
      </c>
      <c r="Y420" s="18" t="n">
        <v>0.1</v>
      </c>
      <c r="Z420" s="18" t="n">
        <v>0.05</v>
      </c>
      <c r="AA420" s="18" t="s">
        <v>31</v>
      </c>
      <c r="AB420" s="18" t="n">
        <v>10.2</v>
      </c>
      <c r="AC420" s="17"/>
    </row>
    <row r="421" s="7" customFormat="true" ht="11.25" hidden="false" customHeight="true" outlineLevel="0" collapsed="false">
      <c r="A421" s="11" t="n">
        <f aca="false">A420+1</f>
        <v>414</v>
      </c>
      <c r="B421" s="7" t="s">
        <v>452</v>
      </c>
      <c r="C421" s="27" t="n">
        <v>72.7066666666667</v>
      </c>
      <c r="D421" s="21" t="n">
        <v>161.7963</v>
      </c>
      <c r="E421" s="24" t="n">
        <v>676.9557192</v>
      </c>
      <c r="F421" s="23" t="n">
        <v>17.57</v>
      </c>
      <c r="G421" s="27" t="n">
        <v>9.62</v>
      </c>
      <c r="H421" s="21" t="n">
        <v>84.09</v>
      </c>
      <c r="I421" s="17" t="n">
        <v>0</v>
      </c>
      <c r="J421" s="27" t="s">
        <v>30</v>
      </c>
      <c r="K421" s="27" t="n">
        <v>0.88</v>
      </c>
      <c r="L421" s="21" t="n">
        <v>6.29333333333333</v>
      </c>
      <c r="M421" s="21" t="n">
        <v>26.33</v>
      </c>
      <c r="N421" s="15" t="n">
        <f aca="false">A421</f>
        <v>414</v>
      </c>
      <c r="O421" s="57" t="n">
        <v>0.02</v>
      </c>
      <c r="P421" s="21" t="n">
        <v>187.286666666667</v>
      </c>
      <c r="Q421" s="27" t="n">
        <v>0.903333333333333</v>
      </c>
      <c r="R421" s="21" t="n">
        <v>79.7466666666667</v>
      </c>
      <c r="S421" s="21" t="n">
        <v>241.086666666667</v>
      </c>
      <c r="T421" s="28" t="n">
        <v>0.0566666666666667</v>
      </c>
      <c r="U421" s="27" t="n">
        <v>1.67333333333333</v>
      </c>
      <c r="V421" s="44" t="n">
        <v>3.92</v>
      </c>
      <c r="W421" s="44" t="n">
        <v>3.92</v>
      </c>
      <c r="X421" s="44" t="n">
        <v>3.92</v>
      </c>
      <c r="Y421" s="57" t="n">
        <v>0.116666666666667</v>
      </c>
      <c r="Z421" s="57" t="n">
        <v>0.06</v>
      </c>
      <c r="AA421" s="57" t="s">
        <v>31</v>
      </c>
      <c r="AB421" s="57" t="n">
        <v>4.06</v>
      </c>
      <c r="AC421" s="23"/>
    </row>
    <row r="422" s="7" customFormat="true" ht="11.25" hidden="false" customHeight="true" outlineLevel="0" collapsed="false">
      <c r="A422" s="11" t="n">
        <f aca="false">A421+1</f>
        <v>415</v>
      </c>
      <c r="B422" s="7" t="s">
        <v>453</v>
      </c>
      <c r="C422" s="27" t="n">
        <v>63.6046666666667</v>
      </c>
      <c r="D422" s="21" t="n">
        <v>214.836</v>
      </c>
      <c r="E422" s="24" t="n">
        <v>898.873824</v>
      </c>
      <c r="F422" s="23" t="n">
        <v>13.15625</v>
      </c>
      <c r="G422" s="22" t="n">
        <v>16.1773333333333</v>
      </c>
      <c r="H422" s="15" t="n">
        <v>70.012</v>
      </c>
      <c r="I422" s="17" t="n">
        <v>4.15375</v>
      </c>
      <c r="J422" s="17" t="s">
        <v>115</v>
      </c>
      <c r="K422" s="17" t="n">
        <v>2.908</v>
      </c>
      <c r="L422" s="15" t="n">
        <v>34.0623333333333</v>
      </c>
      <c r="M422" s="15" t="n">
        <v>24.523</v>
      </c>
      <c r="N422" s="15" t="n">
        <f aca="false">A422</f>
        <v>415</v>
      </c>
      <c r="O422" s="18" t="n">
        <v>0.357333333333333</v>
      </c>
      <c r="P422" s="15" t="n">
        <v>140.717</v>
      </c>
      <c r="Q422" s="17" t="n">
        <v>1.89133333333333</v>
      </c>
      <c r="R422" s="15" t="n">
        <v>869.459</v>
      </c>
      <c r="S422" s="15" t="n">
        <v>382.587</v>
      </c>
      <c r="T422" s="18" t="n">
        <v>0.162</v>
      </c>
      <c r="U422" s="17" t="n">
        <v>1.70166666666667</v>
      </c>
      <c r="V422" s="15" t="s">
        <v>31</v>
      </c>
      <c r="W422" s="15"/>
      <c r="X422" s="15"/>
      <c r="Y422" s="18" t="n">
        <v>0.0566666666666667</v>
      </c>
      <c r="Z422" s="18" t="n">
        <v>0.0833333333333333</v>
      </c>
      <c r="AA422" s="18" t="n">
        <v>0.0366666666666667</v>
      </c>
      <c r="AB422" s="18" t="n">
        <v>3.53333333333333</v>
      </c>
      <c r="AC422" s="23"/>
    </row>
    <row r="423" s="7" customFormat="true" ht="11.25" hidden="false" customHeight="true" outlineLevel="0" collapsed="false">
      <c r="A423" s="11" t="n">
        <f aca="false">A422+1</f>
        <v>416</v>
      </c>
      <c r="B423" s="7" t="s">
        <v>454</v>
      </c>
      <c r="C423" s="27" t="n">
        <v>52.4566666666667</v>
      </c>
      <c r="D423" s="21" t="n">
        <v>258.283</v>
      </c>
      <c r="E423" s="24" t="n">
        <v>1080.656072</v>
      </c>
      <c r="F423" s="23" t="n">
        <v>19.9729166666667</v>
      </c>
      <c r="G423" s="22" t="n">
        <v>17.0123333333333</v>
      </c>
      <c r="H423" s="15" t="n">
        <v>48.9013333333333</v>
      </c>
      <c r="I423" s="17" t="n">
        <v>6.32008333333333</v>
      </c>
      <c r="J423" s="17" t="s">
        <v>115</v>
      </c>
      <c r="K423" s="17" t="n">
        <v>4.238</v>
      </c>
      <c r="L423" s="15" t="n">
        <v>62.3856666666667</v>
      </c>
      <c r="M423" s="15" t="n">
        <v>59.7016666666667</v>
      </c>
      <c r="N423" s="15" t="n">
        <f aca="false">A423</f>
        <v>416</v>
      </c>
      <c r="O423" s="18" t="n">
        <v>0.521666666666667</v>
      </c>
      <c r="P423" s="15" t="n">
        <v>324.46</v>
      </c>
      <c r="Q423" s="17" t="n">
        <v>3.01666666666667</v>
      </c>
      <c r="R423" s="15" t="n">
        <v>1251.801</v>
      </c>
      <c r="S423" s="15" t="n">
        <v>660.093666666667</v>
      </c>
      <c r="T423" s="18" t="n">
        <v>0.174666666666667</v>
      </c>
      <c r="U423" s="17" t="n">
        <v>3.18033333333333</v>
      </c>
      <c r="V423" s="15" t="s">
        <v>31</v>
      </c>
      <c r="W423" s="15"/>
      <c r="X423" s="15"/>
      <c r="Y423" s="18" t="n">
        <v>0.133333333333333</v>
      </c>
      <c r="Z423" s="18" t="n">
        <v>0.0566666666666667</v>
      </c>
      <c r="AA423" s="18" t="s">
        <v>31</v>
      </c>
      <c r="AB423" s="18" t="n">
        <v>2.73333333333333</v>
      </c>
      <c r="AC423" s="23"/>
    </row>
    <row r="424" s="7" customFormat="true" ht="11.25" hidden="false" customHeight="true" outlineLevel="0" collapsed="false">
      <c r="A424" s="11" t="n">
        <f aca="false">A423+1</f>
        <v>417</v>
      </c>
      <c r="B424" s="7" t="s">
        <v>455</v>
      </c>
      <c r="C424" s="27" t="n">
        <v>59.2276666666667</v>
      </c>
      <c r="D424" s="21" t="n">
        <v>209.831666666667</v>
      </c>
      <c r="E424" s="24" t="n">
        <v>877.935693333334</v>
      </c>
      <c r="F424" s="23" t="n">
        <v>13.15625</v>
      </c>
      <c r="G424" s="22" t="n">
        <v>12.4303333333333</v>
      </c>
      <c r="H424" s="15" t="n">
        <v>58.527</v>
      </c>
      <c r="I424" s="17" t="n">
        <v>11.3334166666667</v>
      </c>
      <c r="J424" s="17" t="s">
        <v>115</v>
      </c>
      <c r="K424" s="17" t="n">
        <v>3.85233333333333</v>
      </c>
      <c r="L424" s="15" t="n">
        <v>56.2136666666667</v>
      </c>
      <c r="M424" s="15" t="n">
        <v>47.5666666666667</v>
      </c>
      <c r="N424" s="15" t="n">
        <f aca="false">A424</f>
        <v>417</v>
      </c>
      <c r="O424" s="18" t="n">
        <v>0.397666666666667</v>
      </c>
      <c r="P424" s="15" t="n">
        <v>262.67</v>
      </c>
      <c r="Q424" s="17" t="n">
        <v>2.639</v>
      </c>
      <c r="R424" s="15" t="n">
        <v>1090.33433333333</v>
      </c>
      <c r="S424" s="15" t="n">
        <v>537.560333333333</v>
      </c>
      <c r="T424" s="18" t="n">
        <v>0.18</v>
      </c>
      <c r="U424" s="17" t="n">
        <v>3.01833333333333</v>
      </c>
      <c r="V424" s="15" t="s">
        <v>31</v>
      </c>
      <c r="W424" s="15"/>
      <c r="X424" s="15"/>
      <c r="Y424" s="18" t="n">
        <v>0.176666666666667</v>
      </c>
      <c r="Z424" s="18" t="n">
        <v>0.0566666666666667</v>
      </c>
      <c r="AA424" s="18" t="s">
        <v>31</v>
      </c>
      <c r="AB424" s="18" t="n">
        <v>5.76666666666667</v>
      </c>
      <c r="AC424" s="23"/>
    </row>
    <row r="425" s="7" customFormat="true" ht="11.25" hidden="false" customHeight="true" outlineLevel="0" collapsed="false">
      <c r="A425" s="11" t="n">
        <f aca="false">A424+1</f>
        <v>418</v>
      </c>
      <c r="B425" s="7" t="s">
        <v>456</v>
      </c>
      <c r="C425" s="17" t="n">
        <v>64.7606666666667</v>
      </c>
      <c r="D425" s="15" t="n">
        <v>218.108814166667</v>
      </c>
      <c r="E425" s="15" t="n">
        <v>912.567278473333</v>
      </c>
      <c r="F425" s="17" t="n">
        <v>14.2395833333333</v>
      </c>
      <c r="G425" s="22" t="n">
        <v>17.4396666666667</v>
      </c>
      <c r="H425" s="15" t="n">
        <v>64.1263333333333</v>
      </c>
      <c r="I425" s="17" t="n">
        <v>0</v>
      </c>
      <c r="J425" s="27" t="s">
        <v>30</v>
      </c>
      <c r="K425" s="17" t="n">
        <v>3.28</v>
      </c>
      <c r="L425" s="15" t="n">
        <v>10.8376666666667</v>
      </c>
      <c r="M425" s="15" t="n">
        <v>18.966</v>
      </c>
      <c r="N425" s="15" t="n">
        <f aca="false">A425</f>
        <v>418</v>
      </c>
      <c r="O425" s="18" t="n">
        <v>0.053</v>
      </c>
      <c r="P425" s="15" t="n">
        <v>181.506666666667</v>
      </c>
      <c r="Q425" s="17" t="n">
        <v>0.465666666666667</v>
      </c>
      <c r="R425" s="15" t="n">
        <v>1125.81133333333</v>
      </c>
      <c r="S425" s="15" t="n">
        <v>279.732</v>
      </c>
      <c r="T425" s="18" t="n">
        <v>0.0543333333333333</v>
      </c>
      <c r="U425" s="17" t="n">
        <v>0.694</v>
      </c>
      <c r="V425" s="15" t="s">
        <v>31</v>
      </c>
      <c r="W425" s="15"/>
      <c r="X425" s="15"/>
      <c r="Y425" s="18" t="n">
        <v>0.11</v>
      </c>
      <c r="Z425" s="18" t="n">
        <v>0.0533333333333333</v>
      </c>
      <c r="AA425" s="19" t="s">
        <v>31</v>
      </c>
      <c r="AB425" s="18" t="n">
        <v>4.6</v>
      </c>
      <c r="AC425" s="17"/>
    </row>
    <row r="426" s="7" customFormat="true" ht="11.25" hidden="false" customHeight="true" outlineLevel="0" collapsed="false">
      <c r="A426" s="11" t="n">
        <f aca="false">A425+1</f>
        <v>419</v>
      </c>
      <c r="B426" s="7" t="s">
        <v>457</v>
      </c>
      <c r="C426" s="17" t="n">
        <v>59.5706666666667</v>
      </c>
      <c r="D426" s="15" t="n">
        <v>245.461006666667</v>
      </c>
      <c r="E426" s="15" t="n">
        <v>1027.00885189333</v>
      </c>
      <c r="F426" s="17" t="n">
        <v>18.3166666666667</v>
      </c>
      <c r="G426" s="17" t="n">
        <v>18.542</v>
      </c>
      <c r="H426" s="15" t="n">
        <v>75.786</v>
      </c>
      <c r="I426" s="17" t="n">
        <v>0</v>
      </c>
      <c r="J426" s="27" t="s">
        <v>30</v>
      </c>
      <c r="K426" s="17" t="n">
        <v>3.79166666666667</v>
      </c>
      <c r="L426" s="15" t="n">
        <v>15.4816666666667</v>
      </c>
      <c r="M426" s="15" t="n">
        <v>29.192</v>
      </c>
      <c r="N426" s="15" t="n">
        <f aca="false">A426</f>
        <v>419</v>
      </c>
      <c r="O426" s="18" t="n">
        <v>0.103666666666667</v>
      </c>
      <c r="P426" s="15" t="n">
        <v>262.066666666667</v>
      </c>
      <c r="Q426" s="17" t="n">
        <v>0.789333333333333</v>
      </c>
      <c r="R426" s="15" t="n">
        <v>1373.89366666667</v>
      </c>
      <c r="S426" s="15" t="n">
        <v>363.793666666667</v>
      </c>
      <c r="T426" s="18" t="n">
        <v>0.0376666666666667</v>
      </c>
      <c r="U426" s="17" t="n">
        <v>1.16466666666667</v>
      </c>
      <c r="V426" s="15" t="s">
        <v>31</v>
      </c>
      <c r="W426" s="15"/>
      <c r="X426" s="15"/>
      <c r="Y426" s="18" t="n">
        <v>0.11</v>
      </c>
      <c r="Z426" s="18" t="n">
        <v>0.05</v>
      </c>
      <c r="AA426" s="19" t="s">
        <v>31</v>
      </c>
      <c r="AB426" s="18" t="n">
        <v>5.66666666666667</v>
      </c>
      <c r="AC426" s="17"/>
    </row>
    <row r="427" s="7" customFormat="true" ht="11.25" hidden="false" customHeight="true" outlineLevel="0" collapsed="false">
      <c r="A427" s="11" t="n">
        <f aca="false">A426+1</f>
        <v>420</v>
      </c>
      <c r="B427" s="7" t="s">
        <v>458</v>
      </c>
      <c r="C427" s="17" t="n">
        <v>58.583</v>
      </c>
      <c r="D427" s="15" t="n">
        <v>243.6585675</v>
      </c>
      <c r="E427" s="15" t="n">
        <v>1019.46744642</v>
      </c>
      <c r="F427" s="17" t="n">
        <v>18.1895833333333</v>
      </c>
      <c r="G427" s="17" t="n">
        <v>18.4023333333333</v>
      </c>
      <c r="H427" s="15" t="n">
        <v>80.4783333333333</v>
      </c>
      <c r="I427" s="17" t="n">
        <v>0</v>
      </c>
      <c r="J427" s="27" t="s">
        <v>30</v>
      </c>
      <c r="K427" s="17" t="n">
        <v>3.82233333333333</v>
      </c>
      <c r="L427" s="15" t="n">
        <v>13.9253333333333</v>
      </c>
      <c r="M427" s="15" t="n">
        <v>21.1003333333333</v>
      </c>
      <c r="N427" s="15" t="n">
        <f aca="false">A427</f>
        <v>420</v>
      </c>
      <c r="O427" s="18" t="n">
        <v>0.099</v>
      </c>
      <c r="P427" s="15" t="n">
        <v>228.016666666667</v>
      </c>
      <c r="Q427" s="17" t="n">
        <v>0.722666666666667</v>
      </c>
      <c r="R427" s="15" t="n">
        <v>1351.49366666667</v>
      </c>
      <c r="S427" s="15" t="n">
        <v>355.997</v>
      </c>
      <c r="T427" s="18" t="n">
        <v>0.093</v>
      </c>
      <c r="U427" s="17" t="n">
        <v>1.02966666666667</v>
      </c>
      <c r="V427" s="15" t="s">
        <v>31</v>
      </c>
      <c r="W427" s="15"/>
      <c r="X427" s="15"/>
      <c r="Y427" s="18" t="n">
        <v>0.116666666666667</v>
      </c>
      <c r="Z427" s="18" t="n">
        <v>0.04</v>
      </c>
      <c r="AA427" s="19" t="s">
        <v>31</v>
      </c>
      <c r="AB427" s="18" t="n">
        <v>5.96666666666667</v>
      </c>
      <c r="AC427" s="17"/>
    </row>
    <row r="428" s="7" customFormat="true" ht="11.25" hidden="false" customHeight="true" outlineLevel="0" collapsed="false">
      <c r="A428" s="11" t="n">
        <f aca="false">A427+1</f>
        <v>421</v>
      </c>
      <c r="B428" s="7" t="s">
        <v>459</v>
      </c>
      <c r="C428" s="17" t="n">
        <v>62.4826666666667</v>
      </c>
      <c r="D428" s="15" t="n">
        <v>227.203450833333</v>
      </c>
      <c r="E428" s="15" t="n">
        <v>950.619238286667</v>
      </c>
      <c r="F428" s="17" t="n">
        <v>16.0645833333333</v>
      </c>
      <c r="G428" s="78" t="n">
        <v>17.584</v>
      </c>
      <c r="H428" s="15" t="n">
        <v>52.9266666666667</v>
      </c>
      <c r="I428" s="17" t="n">
        <v>0</v>
      </c>
      <c r="J428" s="17" t="s">
        <v>30</v>
      </c>
      <c r="K428" s="17" t="n">
        <v>3.20666666666667</v>
      </c>
      <c r="L428" s="15" t="n">
        <v>6.13366666666667</v>
      </c>
      <c r="M428" s="15" t="n">
        <v>14.0473333333333</v>
      </c>
      <c r="N428" s="15" t="n">
        <f aca="false">A428</f>
        <v>421</v>
      </c>
      <c r="O428" s="65" t="n">
        <v>0.006</v>
      </c>
      <c r="P428" s="15" t="n">
        <v>157.476666666667</v>
      </c>
      <c r="Q428" s="17" t="n">
        <v>0.444333333333333</v>
      </c>
      <c r="R428" s="15" t="n">
        <v>1175.72233333333</v>
      </c>
      <c r="S428" s="15" t="n">
        <v>316.329333333333</v>
      </c>
      <c r="T428" s="18" t="n">
        <v>0.044</v>
      </c>
      <c r="U428" s="17" t="n">
        <v>1.358</v>
      </c>
      <c r="V428" s="15" t="s">
        <v>31</v>
      </c>
      <c r="W428" s="15"/>
      <c r="X428" s="15"/>
      <c r="Y428" s="18" t="n">
        <v>0.49</v>
      </c>
      <c r="Z428" s="18" t="n">
        <v>0.0533333333333333</v>
      </c>
      <c r="AA428" s="18" t="s">
        <v>31</v>
      </c>
      <c r="AB428" s="18" t="n">
        <v>2.6</v>
      </c>
      <c r="AC428" s="17"/>
    </row>
    <row r="429" s="7" customFormat="true" ht="11.25" hidden="false" customHeight="true" outlineLevel="0" collapsed="false">
      <c r="A429" s="11" t="n">
        <f aca="false">A428+1</f>
        <v>422</v>
      </c>
      <c r="B429" s="7" t="s">
        <v>460</v>
      </c>
      <c r="C429" s="17" t="n">
        <v>54.6093333333333</v>
      </c>
      <c r="D429" s="15" t="n">
        <v>279.543589166667</v>
      </c>
      <c r="E429" s="15" t="n">
        <v>1169.61037707333</v>
      </c>
      <c r="F429" s="17" t="n">
        <v>20.4520833333333</v>
      </c>
      <c r="G429" s="22" t="n">
        <v>21.3096666666667</v>
      </c>
      <c r="H429" s="15" t="n">
        <v>74.7053333333333</v>
      </c>
      <c r="I429" s="17" t="n">
        <v>0</v>
      </c>
      <c r="J429" s="27" t="s">
        <v>30</v>
      </c>
      <c r="K429" s="17" t="n">
        <v>3.863</v>
      </c>
      <c r="L429" s="15" t="n">
        <v>8.47566666666667</v>
      </c>
      <c r="M429" s="15" t="n">
        <v>18.2176666666667</v>
      </c>
      <c r="N429" s="15" t="n">
        <f aca="false">A429</f>
        <v>422</v>
      </c>
      <c r="O429" s="65" t="n">
        <v>0.011</v>
      </c>
      <c r="P429" s="15" t="n">
        <v>210.78</v>
      </c>
      <c r="Q429" s="17" t="n">
        <v>0.868666666666667</v>
      </c>
      <c r="R429" s="15" t="n">
        <v>1431.59366666667</v>
      </c>
      <c r="S429" s="15" t="n">
        <v>408.940333333333</v>
      </c>
      <c r="T429" s="18" t="n">
        <v>0.06</v>
      </c>
      <c r="U429" s="17" t="n">
        <v>3.082</v>
      </c>
      <c r="V429" s="15" t="s">
        <v>31</v>
      </c>
      <c r="W429" s="15"/>
      <c r="X429" s="15"/>
      <c r="Y429" s="18" t="n">
        <v>0.413333333333333</v>
      </c>
      <c r="Z429" s="18" t="n">
        <v>0.0666666666666667</v>
      </c>
      <c r="AA429" s="18" t="s">
        <v>31</v>
      </c>
      <c r="AB429" s="18" t="n">
        <v>5.83333333333333</v>
      </c>
      <c r="AC429" s="17"/>
    </row>
    <row r="430" s="7" customFormat="true" ht="11.25" hidden="false" customHeight="true" outlineLevel="0" collapsed="false">
      <c r="A430" s="11" t="n">
        <f aca="false">A429+1</f>
        <v>423</v>
      </c>
      <c r="B430" s="7" t="s">
        <v>461</v>
      </c>
      <c r="C430" s="17" t="n">
        <v>50.4793333333333</v>
      </c>
      <c r="D430" s="15" t="n">
        <v>296.489609166667</v>
      </c>
      <c r="E430" s="15" t="n">
        <v>1240.51252475333</v>
      </c>
      <c r="F430" s="17" t="n">
        <v>23.16875</v>
      </c>
      <c r="G430" s="22" t="n">
        <v>21.9023333333333</v>
      </c>
      <c r="H430" s="15" t="n">
        <v>81.7043333333333</v>
      </c>
      <c r="I430" s="17" t="n">
        <v>0</v>
      </c>
      <c r="J430" s="27" t="s">
        <v>30</v>
      </c>
      <c r="K430" s="17" t="n">
        <v>4.00333333333333</v>
      </c>
      <c r="L430" s="15" t="n">
        <v>8.13866666666667</v>
      </c>
      <c r="M430" s="15" t="n">
        <v>18.785</v>
      </c>
      <c r="N430" s="15" t="n">
        <f aca="false">A430</f>
        <v>423</v>
      </c>
      <c r="O430" s="65" t="n">
        <v>0.012</v>
      </c>
      <c r="P430" s="15" t="n">
        <v>209.813333333333</v>
      </c>
      <c r="Q430" s="17" t="n">
        <v>1.01133333333333</v>
      </c>
      <c r="R430" s="15" t="n">
        <v>1455.86033333333</v>
      </c>
      <c r="S430" s="15" t="n">
        <v>426.600333333333</v>
      </c>
      <c r="T430" s="18" t="n">
        <v>0.0716666666666667</v>
      </c>
      <c r="U430" s="17" t="n">
        <v>3.47533333333333</v>
      </c>
      <c r="V430" s="15" t="s">
        <v>31</v>
      </c>
      <c r="W430" s="15"/>
      <c r="X430" s="15"/>
      <c r="Y430" s="18" t="n">
        <v>0.396666666666667</v>
      </c>
      <c r="Z430" s="18" t="n">
        <v>0.07</v>
      </c>
      <c r="AA430" s="19" t="s">
        <v>31</v>
      </c>
      <c r="AB430" s="18" t="n">
        <v>6.6</v>
      </c>
      <c r="AC430" s="17"/>
    </row>
    <row r="431" s="42" customFormat="true" ht="11.25" hidden="false" customHeight="true" outlineLevel="0" collapsed="false">
      <c r="A431" s="47" t="n">
        <f aca="false">A430+1</f>
        <v>424</v>
      </c>
      <c r="B431" s="42" t="s">
        <v>462</v>
      </c>
      <c r="C431" s="46" t="n">
        <v>56.4393333333333</v>
      </c>
      <c r="D431" s="37" t="n">
        <v>268.819989016732</v>
      </c>
      <c r="E431" s="37" t="n">
        <v>1124.74283404601</v>
      </c>
      <c r="F431" s="36" t="n">
        <v>11.9520833333333</v>
      </c>
      <c r="G431" s="46" t="n">
        <v>21.6493333333333</v>
      </c>
      <c r="H431" s="47" t="n">
        <v>82.7606666666667</v>
      </c>
      <c r="I431" s="36" t="n">
        <v>5.81591666666666</v>
      </c>
      <c r="J431" s="46" t="s">
        <v>30</v>
      </c>
      <c r="K431" s="46" t="n">
        <v>4.14333333333333</v>
      </c>
      <c r="L431" s="47" t="n">
        <v>66.547</v>
      </c>
      <c r="M431" s="47" t="n">
        <v>19.1433333333333</v>
      </c>
      <c r="N431" s="15" t="n">
        <f aca="false">A431</f>
        <v>424</v>
      </c>
      <c r="O431" s="48" t="n">
        <v>0.112333333333333</v>
      </c>
      <c r="P431" s="47" t="n">
        <v>215.674</v>
      </c>
      <c r="Q431" s="46" t="n">
        <v>1.46966666666667</v>
      </c>
      <c r="R431" s="47" t="n">
        <v>1212.167</v>
      </c>
      <c r="S431" s="47" t="n">
        <v>247.282</v>
      </c>
      <c r="T431" s="48" t="n">
        <v>0.0776666666666667</v>
      </c>
      <c r="U431" s="46" t="n">
        <v>1.01933333333333</v>
      </c>
      <c r="V431" s="47" t="n">
        <v>24.5533333333333</v>
      </c>
      <c r="W431" s="47"/>
      <c r="X431" s="47"/>
      <c r="Y431" s="48" t="n">
        <v>0.143333333333333</v>
      </c>
      <c r="Z431" s="48" t="n">
        <v>0.0633333333333333</v>
      </c>
      <c r="AA431" s="50" t="s">
        <v>31</v>
      </c>
      <c r="AB431" s="48" t="n">
        <v>3.00333333333333</v>
      </c>
      <c r="AC431" s="46"/>
    </row>
    <row r="432" s="7" customFormat="true" ht="11.25" hidden="false" customHeight="true" outlineLevel="0" collapsed="false">
      <c r="A432" s="11" t="n">
        <f aca="false">A431+1</f>
        <v>425</v>
      </c>
      <c r="B432" s="7" t="s">
        <v>463</v>
      </c>
      <c r="C432" s="17" t="n">
        <v>65.323</v>
      </c>
      <c r="D432" s="15" t="n">
        <v>163.071397931377</v>
      </c>
      <c r="E432" s="15" t="n">
        <v>682.290728944882</v>
      </c>
      <c r="F432" s="17" t="n">
        <v>26.2020833333333</v>
      </c>
      <c r="G432" s="22" t="n">
        <v>5.675</v>
      </c>
      <c r="H432" s="15" t="n">
        <v>91.238</v>
      </c>
      <c r="I432" s="17" t="n">
        <v>0</v>
      </c>
      <c r="J432" s="17" t="s">
        <v>30</v>
      </c>
      <c r="K432" s="17" t="n">
        <v>2.23333333333333</v>
      </c>
      <c r="L432" s="15" t="n">
        <v>13.841</v>
      </c>
      <c r="M432" s="15" t="n">
        <v>11.5433333333333</v>
      </c>
      <c r="N432" s="15" t="n">
        <f aca="false">A432</f>
        <v>425</v>
      </c>
      <c r="O432" s="65" t="n">
        <v>0.0183333333333333</v>
      </c>
      <c r="P432" s="15" t="n">
        <v>197.361333333333</v>
      </c>
      <c r="Q432" s="17" t="n">
        <v>0.586666666666667</v>
      </c>
      <c r="R432" s="15" t="n">
        <v>627.875666666667</v>
      </c>
      <c r="S432" s="15" t="n">
        <v>175.124</v>
      </c>
      <c r="T432" s="18" t="n">
        <v>0.0306666666666667</v>
      </c>
      <c r="U432" s="17" t="n">
        <v>1.21133333333333</v>
      </c>
      <c r="V432" s="15" t="s">
        <v>31</v>
      </c>
      <c r="W432" s="15" t="s">
        <v>31</v>
      </c>
      <c r="X432" s="15" t="s">
        <v>31</v>
      </c>
      <c r="Y432" s="18" t="n">
        <v>0.06</v>
      </c>
      <c r="Z432" s="18" t="s">
        <v>31</v>
      </c>
      <c r="AA432" s="18" t="s">
        <v>31</v>
      </c>
      <c r="AB432" s="18" t="n">
        <v>6.23333333333333</v>
      </c>
      <c r="AC432" s="17"/>
    </row>
    <row r="433" s="7" customFormat="true" ht="11.25" hidden="false" customHeight="true" outlineLevel="0" collapsed="false">
      <c r="A433" s="11" t="n">
        <f aca="false">A432+1</f>
        <v>426</v>
      </c>
      <c r="B433" s="7" t="s">
        <v>464</v>
      </c>
      <c r="C433" s="17" t="n">
        <v>78.1766666666667</v>
      </c>
      <c r="D433" s="15" t="n">
        <v>93.7224338261286</v>
      </c>
      <c r="E433" s="15" t="n">
        <v>392.134663128522</v>
      </c>
      <c r="F433" s="17" t="n">
        <v>18.0833333333333</v>
      </c>
      <c r="G433" s="22" t="n">
        <v>1.83</v>
      </c>
      <c r="H433" s="15" t="n">
        <v>68.1626666666667</v>
      </c>
      <c r="I433" s="17" t="n">
        <v>0</v>
      </c>
      <c r="J433" s="27" t="s">
        <v>30</v>
      </c>
      <c r="K433" s="17" t="n">
        <v>2.46</v>
      </c>
      <c r="L433" s="15" t="n">
        <v>9.88133333333333</v>
      </c>
      <c r="M433" s="15" t="n">
        <v>18.8433333333333</v>
      </c>
      <c r="N433" s="15" t="n">
        <f aca="false">A433</f>
        <v>426</v>
      </c>
      <c r="O433" s="18" t="s">
        <v>31</v>
      </c>
      <c r="P433" s="15" t="n">
        <v>216.670333333333</v>
      </c>
      <c r="Q433" s="17" t="n">
        <v>0.874</v>
      </c>
      <c r="R433" s="15" t="n">
        <v>710.683</v>
      </c>
      <c r="S433" s="15" t="n">
        <v>281.354</v>
      </c>
      <c r="T433" s="18" t="n">
        <v>0.357</v>
      </c>
      <c r="U433" s="17" t="n">
        <v>1.43633333333333</v>
      </c>
      <c r="V433" s="15" t="s">
        <v>31</v>
      </c>
      <c r="W433" s="15" t="s">
        <v>31</v>
      </c>
      <c r="X433" s="15" t="s">
        <v>31</v>
      </c>
      <c r="Y433" s="18" t="n">
        <v>0.0633333333333333</v>
      </c>
      <c r="Z433" s="18" t="s">
        <v>31</v>
      </c>
      <c r="AA433" s="18" t="s">
        <v>31</v>
      </c>
      <c r="AB433" s="18" t="n">
        <v>4.23333333333333</v>
      </c>
      <c r="AC433" s="17"/>
    </row>
    <row r="434" s="7" customFormat="true" ht="11.25" hidden="false" customHeight="true" outlineLevel="0" collapsed="false">
      <c r="A434" s="11" t="n">
        <f aca="false">A433+1</f>
        <v>427</v>
      </c>
      <c r="B434" s="7" t="s">
        <v>465</v>
      </c>
      <c r="C434" s="17" t="n">
        <v>67.7033333333333</v>
      </c>
      <c r="D434" s="15" t="n">
        <v>164.115336592992</v>
      </c>
      <c r="E434" s="15" t="n">
        <v>686.658568305079</v>
      </c>
      <c r="F434" s="17" t="n">
        <v>21.5</v>
      </c>
      <c r="G434" s="17" t="n">
        <v>8.01666666666667</v>
      </c>
      <c r="H434" s="15" t="n">
        <v>56.3833333333333</v>
      </c>
      <c r="I434" s="17" t="n">
        <v>0</v>
      </c>
      <c r="J434" s="9" t="s">
        <v>30</v>
      </c>
      <c r="K434" s="17" t="n">
        <v>0.99</v>
      </c>
      <c r="L434" s="15" t="n">
        <v>6.11</v>
      </c>
      <c r="M434" s="15" t="n">
        <v>24.0743333333333</v>
      </c>
      <c r="N434" s="15" t="n">
        <f aca="false">A434</f>
        <v>427</v>
      </c>
      <c r="O434" s="19" t="s">
        <v>31</v>
      </c>
      <c r="P434" s="15" t="n">
        <v>195.163333333333</v>
      </c>
      <c r="Q434" s="17" t="n">
        <v>0.533333333333333</v>
      </c>
      <c r="R434" s="15" t="n">
        <v>54.29</v>
      </c>
      <c r="S434" s="15" t="n">
        <v>334.991333333333</v>
      </c>
      <c r="T434" s="18" t="n">
        <v>0.07025</v>
      </c>
      <c r="U434" s="17" t="n">
        <v>1.43</v>
      </c>
      <c r="V434" s="30" t="s">
        <v>31</v>
      </c>
      <c r="W434" s="30" t="s">
        <v>31</v>
      </c>
      <c r="X434" s="30" t="s">
        <v>31</v>
      </c>
      <c r="Y434" s="18" t="n">
        <v>0.896666666666667</v>
      </c>
      <c r="Z434" s="19" t="s">
        <v>31</v>
      </c>
      <c r="AA434" s="19" t="s">
        <v>31</v>
      </c>
      <c r="AB434" s="18" t="n">
        <v>2.64666666666667</v>
      </c>
      <c r="AC434" s="9"/>
    </row>
    <row r="435" s="42" customFormat="true" ht="11.25" hidden="false" customHeight="true" outlineLevel="0" collapsed="false">
      <c r="A435" s="11" t="n">
        <f aca="false">A434+1</f>
        <v>428</v>
      </c>
      <c r="B435" s="42" t="s">
        <v>466</v>
      </c>
      <c r="C435" s="46" t="n">
        <v>47.3266666666667</v>
      </c>
      <c r="D435" s="37" t="n">
        <v>311.169045334856</v>
      </c>
      <c r="E435" s="37" t="n">
        <v>1301.93128568104</v>
      </c>
      <c r="F435" s="36" t="n">
        <v>33.7479166666667</v>
      </c>
      <c r="G435" s="46" t="n">
        <v>18.5216666666667</v>
      </c>
      <c r="H435" s="47" t="n">
        <v>126.302333333333</v>
      </c>
      <c r="I435" s="36" t="n">
        <v>0</v>
      </c>
      <c r="J435" s="46" t="s">
        <v>30</v>
      </c>
      <c r="K435" s="46" t="n">
        <v>1.55433333333333</v>
      </c>
      <c r="L435" s="47" t="n">
        <v>69.1456666666667</v>
      </c>
      <c r="M435" s="47" t="n">
        <v>29.125</v>
      </c>
      <c r="N435" s="15" t="n">
        <f aca="false">A435</f>
        <v>428</v>
      </c>
      <c r="O435" s="48" t="n">
        <v>0.00766666666666667</v>
      </c>
      <c r="P435" s="47" t="n">
        <v>289.874333333333</v>
      </c>
      <c r="Q435" s="46" t="n">
        <v>0.821</v>
      </c>
      <c r="R435" s="47" t="n">
        <v>63.027</v>
      </c>
      <c r="S435" s="47" t="n">
        <v>403.513333333333</v>
      </c>
      <c r="T435" s="48" t="n">
        <v>0.065</v>
      </c>
      <c r="U435" s="46" t="n">
        <v>2.16433333333333</v>
      </c>
      <c r="V435" s="47" t="n">
        <v>9.74</v>
      </c>
      <c r="W435" s="47" t="n">
        <v>9.74</v>
      </c>
      <c r="X435" s="47" t="n">
        <v>9.74</v>
      </c>
      <c r="Y435" s="48" t="n">
        <v>0.336666666666667</v>
      </c>
      <c r="Z435" s="50" t="s">
        <v>31</v>
      </c>
      <c r="AA435" s="50" t="s">
        <v>31</v>
      </c>
      <c r="AB435" s="48" t="n">
        <v>3.24666666666667</v>
      </c>
      <c r="AC435" s="46"/>
    </row>
    <row r="436" s="7" customFormat="true" ht="11.25" hidden="false" customHeight="true" outlineLevel="0" collapsed="false">
      <c r="A436" s="11" t="n">
        <f aca="false">A435+1</f>
        <v>429</v>
      </c>
      <c r="B436" s="7" t="s">
        <v>467</v>
      </c>
      <c r="C436" s="17" t="n">
        <v>51.8436666666667</v>
      </c>
      <c r="D436" s="15" t="n">
        <v>280.084034902771</v>
      </c>
      <c r="E436" s="15" t="n">
        <v>1171.8716020332</v>
      </c>
      <c r="F436" s="17" t="n">
        <v>28.8895833333333</v>
      </c>
      <c r="G436" s="17" t="n">
        <v>17.3753333333333</v>
      </c>
      <c r="H436" s="15" t="n">
        <v>81.6826666666667</v>
      </c>
      <c r="I436" s="17" t="n">
        <v>0</v>
      </c>
      <c r="J436" s="9" t="s">
        <v>30</v>
      </c>
      <c r="K436" s="17" t="n">
        <v>1.24833333333333</v>
      </c>
      <c r="L436" s="33" t="n">
        <v>34.3136666666667</v>
      </c>
      <c r="M436" s="15" t="n">
        <v>24.741</v>
      </c>
      <c r="N436" s="15" t="n">
        <f aca="false">A436</f>
        <v>429</v>
      </c>
      <c r="O436" s="19" t="s">
        <v>31</v>
      </c>
      <c r="P436" s="15" t="n">
        <v>229.438333333333</v>
      </c>
      <c r="Q436" s="17" t="n">
        <v>0.864666666666667</v>
      </c>
      <c r="R436" s="15" t="n">
        <v>51.445</v>
      </c>
      <c r="S436" s="15" t="n">
        <v>366.416</v>
      </c>
      <c r="T436" s="18" t="n">
        <v>0.0556666666666667</v>
      </c>
      <c r="U436" s="17" t="n">
        <v>2.34666666666667</v>
      </c>
      <c r="V436" s="30" t="s">
        <v>31</v>
      </c>
      <c r="W436" s="30" t="s">
        <v>31</v>
      </c>
      <c r="X436" s="30" t="s">
        <v>31</v>
      </c>
      <c r="Y436" s="18" t="n">
        <v>0.766666666666667</v>
      </c>
      <c r="Z436" s="18" t="n">
        <v>0.136666666666667</v>
      </c>
      <c r="AA436" s="32" t="n">
        <v>0.03</v>
      </c>
      <c r="AB436" s="18" t="n">
        <v>1.92333333333333</v>
      </c>
      <c r="AC436" s="9"/>
    </row>
    <row r="437" s="7" customFormat="true" ht="11.25" hidden="false" customHeight="true" outlineLevel="0" collapsed="false">
      <c r="A437" s="11" t="n">
        <f aca="false">A436+1</f>
        <v>430</v>
      </c>
      <c r="B437" s="7" t="s">
        <v>468</v>
      </c>
      <c r="C437" s="17" t="n">
        <v>36.92</v>
      </c>
      <c r="D437" s="15" t="n">
        <v>402.168447450837</v>
      </c>
      <c r="E437" s="15" t="n">
        <v>1682.6727841343</v>
      </c>
      <c r="F437" s="17" t="n">
        <v>30.2229166666667</v>
      </c>
      <c r="G437" s="17" t="n">
        <v>30.279</v>
      </c>
      <c r="H437" s="15" t="n">
        <v>112.856333333333</v>
      </c>
      <c r="I437" s="17" t="n">
        <v>0</v>
      </c>
      <c r="J437" s="9" t="s">
        <v>30</v>
      </c>
      <c r="K437" s="17" t="n">
        <v>1.37466666666667</v>
      </c>
      <c r="L437" s="15" t="n">
        <v>16.7718333333333</v>
      </c>
      <c r="M437" s="15" t="n">
        <v>14.0423333333333</v>
      </c>
      <c r="N437" s="15" t="n">
        <f aca="false">A437</f>
        <v>430</v>
      </c>
      <c r="O437" s="19" t="s">
        <v>31</v>
      </c>
      <c r="P437" s="15" t="n">
        <v>200.780333333333</v>
      </c>
      <c r="Q437" s="17" t="n">
        <v>1.037</v>
      </c>
      <c r="R437" s="15" t="n">
        <v>62.6793333333333</v>
      </c>
      <c r="S437" s="15" t="n">
        <v>245.970666666667</v>
      </c>
      <c r="T437" s="18" t="n">
        <v>0.0726666666666667</v>
      </c>
      <c r="U437" s="17" t="n">
        <v>3.09766666666667</v>
      </c>
      <c r="V437" s="30" t="s">
        <v>31</v>
      </c>
      <c r="W437" s="30" t="s">
        <v>31</v>
      </c>
      <c r="X437" s="30" t="s">
        <v>31</v>
      </c>
      <c r="Y437" s="18" t="n">
        <v>0.713333333333333</v>
      </c>
      <c r="Z437" s="18" t="n">
        <v>0.0533333333333333</v>
      </c>
      <c r="AA437" s="19" t="s">
        <v>31</v>
      </c>
      <c r="AB437" s="18" t="n">
        <v>10.6333333333333</v>
      </c>
      <c r="AC437" s="9"/>
    </row>
    <row r="438" s="7" customFormat="true" ht="11.25" hidden="false" customHeight="true" outlineLevel="0" collapsed="false">
      <c r="A438" s="11" t="n">
        <f aca="false">A437+1</f>
        <v>431</v>
      </c>
      <c r="B438" s="7" t="s">
        <v>469</v>
      </c>
      <c r="C438" s="17" t="n">
        <v>61.21</v>
      </c>
      <c r="D438" s="15" t="n">
        <v>255.606342061361</v>
      </c>
      <c r="E438" s="15" t="n">
        <v>1069.45693518473</v>
      </c>
      <c r="F438" s="17" t="n">
        <v>18</v>
      </c>
      <c r="G438" s="17" t="n">
        <v>19.8166666666667</v>
      </c>
      <c r="H438" s="15" t="n">
        <v>68.825</v>
      </c>
      <c r="I438" s="17" t="n">
        <v>0</v>
      </c>
      <c r="J438" s="9" t="s">
        <v>30</v>
      </c>
      <c r="K438" s="17" t="n">
        <v>0.923333333333333</v>
      </c>
      <c r="L438" s="15" t="n">
        <v>14.5273333333333</v>
      </c>
      <c r="M438" s="15" t="n">
        <v>17.9693333333333</v>
      </c>
      <c r="N438" s="15" t="n">
        <f aca="false">A438</f>
        <v>431</v>
      </c>
      <c r="O438" s="18" t="s">
        <v>31</v>
      </c>
      <c r="P438" s="15" t="n">
        <v>159.081</v>
      </c>
      <c r="Q438" s="17" t="n">
        <v>0.899666666666667</v>
      </c>
      <c r="R438" s="15" t="n">
        <v>87.9816666666667</v>
      </c>
      <c r="S438" s="15" t="n">
        <v>248.229666666667</v>
      </c>
      <c r="T438" s="18" t="n">
        <v>0.0543333333333333</v>
      </c>
      <c r="U438" s="17" t="n">
        <v>2.27366666666667</v>
      </c>
      <c r="V438" s="30" t="s">
        <v>31</v>
      </c>
      <c r="W438" s="30" t="s">
        <v>31</v>
      </c>
      <c r="X438" s="30" t="s">
        <v>31</v>
      </c>
      <c r="Y438" s="18" t="n">
        <v>0.623333333333333</v>
      </c>
      <c r="Z438" s="18" t="s">
        <v>31</v>
      </c>
      <c r="AA438" s="18" t="s">
        <v>31</v>
      </c>
      <c r="AB438" s="18" t="n">
        <v>8.26666666666667</v>
      </c>
      <c r="AC438" s="9"/>
    </row>
    <row r="439" s="7" customFormat="true" ht="11.25" hidden="false" customHeight="true" outlineLevel="0" collapsed="false">
      <c r="A439" s="11" t="n">
        <f aca="false">A438+1</f>
        <v>432</v>
      </c>
      <c r="B439" s="7" t="s">
        <v>470</v>
      </c>
      <c r="C439" s="17" t="n">
        <v>56.5606666666667</v>
      </c>
      <c r="D439" s="15" t="n">
        <v>210.234665579637</v>
      </c>
      <c r="E439" s="15" t="n">
        <v>879.621840785201</v>
      </c>
      <c r="F439" s="17" t="n">
        <v>35.725</v>
      </c>
      <c r="G439" s="17" t="n">
        <v>6.39566666666667</v>
      </c>
      <c r="H439" s="15" t="n">
        <v>103.077</v>
      </c>
      <c r="I439" s="17" t="n">
        <v>0</v>
      </c>
      <c r="J439" s="9" t="s">
        <v>30</v>
      </c>
      <c r="K439" s="17" t="n">
        <v>1.366</v>
      </c>
      <c r="L439" s="15" t="n">
        <v>19.5113333333333</v>
      </c>
      <c r="M439" s="15" t="n">
        <v>18.1423333333333</v>
      </c>
      <c r="N439" s="15" t="n">
        <f aca="false">A439</f>
        <v>432</v>
      </c>
      <c r="O439" s="18" t="s">
        <v>31</v>
      </c>
      <c r="P439" s="15" t="n">
        <v>238.364333333333</v>
      </c>
      <c r="Q439" s="17" t="n">
        <v>0.457333333333333</v>
      </c>
      <c r="R439" s="15" t="n">
        <v>38.924</v>
      </c>
      <c r="S439" s="15" t="n">
        <v>311.138666666667</v>
      </c>
      <c r="T439" s="18" t="n">
        <v>0.025</v>
      </c>
      <c r="U439" s="17" t="n">
        <v>1.75833333333333</v>
      </c>
      <c r="V439" s="30" t="s">
        <v>31</v>
      </c>
      <c r="W439" s="30" t="s">
        <v>31</v>
      </c>
      <c r="X439" s="30" t="s">
        <v>31</v>
      </c>
      <c r="Y439" s="18" t="n">
        <v>0.746666666666667</v>
      </c>
      <c r="Z439" s="18" t="n">
        <v>0.0666666666666667</v>
      </c>
      <c r="AA439" s="18" t="n">
        <v>0.106666666666667</v>
      </c>
      <c r="AB439" s="18" t="n">
        <v>12.4333333333333</v>
      </c>
      <c r="AC439" s="9"/>
    </row>
    <row r="440" s="7" customFormat="true" ht="11.25" hidden="false" customHeight="true" outlineLevel="0" collapsed="false">
      <c r="A440" s="11" t="n">
        <f aca="false">A439+1</f>
        <v>433</v>
      </c>
      <c r="B440" s="7" t="s">
        <v>471</v>
      </c>
      <c r="C440" s="17" t="n">
        <v>67.7333333333333</v>
      </c>
      <c r="D440" s="15" t="n">
        <v>175.625195250114</v>
      </c>
      <c r="E440" s="15" t="n">
        <v>734.815816926476</v>
      </c>
      <c r="F440" s="17" t="n">
        <v>22.6041666666667</v>
      </c>
      <c r="G440" s="17" t="n">
        <v>8.77</v>
      </c>
      <c r="H440" s="15" t="n">
        <v>55.3873333333333</v>
      </c>
      <c r="I440" s="17" t="n">
        <v>0</v>
      </c>
      <c r="J440" s="9" t="s">
        <v>30</v>
      </c>
      <c r="K440" s="17" t="n">
        <v>1.02666666666667</v>
      </c>
      <c r="L440" s="15" t="n">
        <v>4.155</v>
      </c>
      <c r="M440" s="15" t="n">
        <v>23.915</v>
      </c>
      <c r="N440" s="15" t="n">
        <f aca="false">A440</f>
        <v>433</v>
      </c>
      <c r="O440" s="19" t="s">
        <v>31</v>
      </c>
      <c r="P440" s="15" t="n">
        <v>194.521</v>
      </c>
      <c r="Q440" s="17" t="n">
        <v>0.473333333333333</v>
      </c>
      <c r="R440" s="15" t="n">
        <v>53.0676666666667</v>
      </c>
      <c r="S440" s="15" t="n">
        <v>334.384</v>
      </c>
      <c r="T440" s="18" t="n">
        <v>0.008</v>
      </c>
      <c r="U440" s="17" t="n">
        <v>0.931666666666667</v>
      </c>
      <c r="V440" s="30" t="s">
        <v>31</v>
      </c>
      <c r="W440" s="30" t="s">
        <v>31</v>
      </c>
      <c r="X440" s="30" t="s">
        <v>31</v>
      </c>
      <c r="Y440" s="18" t="n">
        <v>0.946666666666667</v>
      </c>
      <c r="Z440" s="19" t="s">
        <v>31</v>
      </c>
      <c r="AA440" s="19" t="s">
        <v>31</v>
      </c>
      <c r="AB440" s="18" t="n">
        <v>13.8333333333333</v>
      </c>
      <c r="AC440" s="9"/>
    </row>
    <row r="441" s="7" customFormat="true" ht="11.25" hidden="false" customHeight="true" outlineLevel="0" collapsed="false">
      <c r="A441" s="11" t="n">
        <f aca="false">A440+1</f>
        <v>434</v>
      </c>
      <c r="B441" s="7" t="s">
        <v>472</v>
      </c>
      <c r="C441" s="17" t="n">
        <v>59.6666666666667</v>
      </c>
      <c r="D441" s="15" t="n">
        <v>258.491758333333</v>
      </c>
      <c r="E441" s="15" t="n">
        <v>1081.52951686667</v>
      </c>
      <c r="F441" s="17" t="n">
        <v>18.5208333333333</v>
      </c>
      <c r="G441" s="17" t="n">
        <v>19.89</v>
      </c>
      <c r="H441" s="15" t="n">
        <v>83.008</v>
      </c>
      <c r="I441" s="17" t="n">
        <v>0</v>
      </c>
      <c r="J441" s="9" t="s">
        <v>30</v>
      </c>
      <c r="K441" s="17" t="n">
        <v>2.04333333333333</v>
      </c>
      <c r="L441" s="15" t="n">
        <v>5.44266666666667</v>
      </c>
      <c r="M441" s="15" t="n">
        <v>2.07066666666667</v>
      </c>
      <c r="N441" s="15" t="n">
        <f aca="false">A441</f>
        <v>434</v>
      </c>
      <c r="O441" s="65" t="n">
        <v>0.00533333333333333</v>
      </c>
      <c r="P441" s="15" t="n">
        <v>30.791</v>
      </c>
      <c r="Q441" s="17" t="n">
        <v>1.40766666666667</v>
      </c>
      <c r="R441" s="15" t="n">
        <v>615.602</v>
      </c>
      <c r="S441" s="15" t="n">
        <v>228.464333333333</v>
      </c>
      <c r="T441" s="18" t="n">
        <v>0.231333333333333</v>
      </c>
      <c r="U441" s="17" t="n">
        <v>0.568666666666667</v>
      </c>
      <c r="V441" s="30" t="s">
        <v>31</v>
      </c>
      <c r="W441" s="30" t="s">
        <v>31</v>
      </c>
      <c r="X441" s="30" t="s">
        <v>31</v>
      </c>
      <c r="Y441" s="18" t="n">
        <v>0.0733333333333334</v>
      </c>
      <c r="Z441" s="18" t="n">
        <v>0.03</v>
      </c>
      <c r="AA441" s="18" t="s">
        <v>31</v>
      </c>
      <c r="AB441" s="18" t="s">
        <v>31</v>
      </c>
      <c r="AC441" s="9"/>
    </row>
    <row r="442" s="7" customFormat="true" ht="11.25" hidden="false" customHeight="true" outlineLevel="0" collapsed="false">
      <c r="A442" s="11" t="n">
        <f aca="false">A441+1</f>
        <v>435</v>
      </c>
      <c r="B442" s="7" t="s">
        <v>473</v>
      </c>
      <c r="C442" s="17" t="n">
        <v>49.2563333333333</v>
      </c>
      <c r="D442" s="15" t="n">
        <v>262.259606666667</v>
      </c>
      <c r="E442" s="15" t="n">
        <v>1097.29419429333</v>
      </c>
      <c r="F442" s="17" t="n">
        <v>32.1333333333333</v>
      </c>
      <c r="G442" s="17" t="n">
        <v>13.8636666666667</v>
      </c>
      <c r="H442" s="15" t="n">
        <v>109.798333333333</v>
      </c>
      <c r="I442" s="17" t="n">
        <v>0</v>
      </c>
      <c r="J442" s="9" t="s">
        <v>30</v>
      </c>
      <c r="K442" s="17" t="n">
        <v>1.44733333333333</v>
      </c>
      <c r="L442" s="15" t="n">
        <v>17.589</v>
      </c>
      <c r="M442" s="15" t="n">
        <v>27.347</v>
      </c>
      <c r="N442" s="15" t="n">
        <f aca="false">A442</f>
        <v>435</v>
      </c>
      <c r="O442" s="65" t="n">
        <v>0.0123333333333333</v>
      </c>
      <c r="P442" s="15" t="n">
        <v>247.089333333333</v>
      </c>
      <c r="Q442" s="17" t="n">
        <v>1.25166666666667</v>
      </c>
      <c r="R442" s="15" t="n">
        <v>62.4063333333333</v>
      </c>
      <c r="S442" s="15" t="n">
        <v>395.190333333333</v>
      </c>
      <c r="T442" s="18" t="n">
        <v>0.0933333333333333</v>
      </c>
      <c r="U442" s="17" t="n">
        <v>3.25466666666667</v>
      </c>
      <c r="V442" s="30" t="s">
        <v>31</v>
      </c>
      <c r="W442" s="30" t="s">
        <v>31</v>
      </c>
      <c r="X442" s="30" t="s">
        <v>31</v>
      </c>
      <c r="Y442" s="18" t="n">
        <v>0.773333333333333</v>
      </c>
      <c r="Z442" s="18" t="n">
        <v>0.09</v>
      </c>
      <c r="AA442" s="18" t="s">
        <v>31</v>
      </c>
      <c r="AB442" s="18" t="n">
        <v>6.56666666666667</v>
      </c>
      <c r="AC442" s="9"/>
    </row>
    <row r="443" s="7" customFormat="true" ht="11.25" hidden="false" customHeight="true" outlineLevel="0" collapsed="false">
      <c r="A443" s="11" t="n">
        <f aca="false">A442+1</f>
        <v>436</v>
      </c>
      <c r="B443" s="7" t="s">
        <v>474</v>
      </c>
      <c r="C443" s="17" t="n">
        <v>67.08</v>
      </c>
      <c r="D443" s="15" t="n">
        <v>186.05575</v>
      </c>
      <c r="E443" s="15" t="n">
        <v>778.457258</v>
      </c>
      <c r="F443" s="17" t="n">
        <v>20.125</v>
      </c>
      <c r="G443" s="17" t="n">
        <v>11.1</v>
      </c>
      <c r="H443" s="15" t="n">
        <v>58.6863333333333</v>
      </c>
      <c r="I443" s="17" t="n">
        <v>0</v>
      </c>
      <c r="J443" s="9" t="s">
        <v>30</v>
      </c>
      <c r="K443" s="17" t="n">
        <v>1.02333333333333</v>
      </c>
      <c r="L443" s="15" t="n">
        <v>12.9356666666667</v>
      </c>
      <c r="M443" s="15" t="n">
        <v>22.8823333333333</v>
      </c>
      <c r="N443" s="15" t="n">
        <f aca="false">A443</f>
        <v>436</v>
      </c>
      <c r="O443" s="65" t="s">
        <v>31</v>
      </c>
      <c r="P443" s="15" t="n">
        <v>192.479</v>
      </c>
      <c r="Q443" s="17" t="n">
        <v>0.887333333333333</v>
      </c>
      <c r="R443" s="15" t="n">
        <v>101.893333333333</v>
      </c>
      <c r="S443" s="15" t="n">
        <v>255.582666666667</v>
      </c>
      <c r="T443" s="18" t="n">
        <v>0.162666666666667</v>
      </c>
      <c r="U443" s="17" t="n">
        <v>1.731</v>
      </c>
      <c r="V443" s="30" t="s">
        <v>31</v>
      </c>
      <c r="W443" s="30" t="s">
        <v>31</v>
      </c>
      <c r="X443" s="30" t="s">
        <v>31</v>
      </c>
      <c r="Y443" s="18" t="n">
        <v>1.06333333333333</v>
      </c>
      <c r="Z443" s="18" t="n">
        <v>0.0566666666666667</v>
      </c>
      <c r="AA443" s="18" t="s">
        <v>31</v>
      </c>
      <c r="AB443" s="18" t="n">
        <v>5.66666666666667</v>
      </c>
      <c r="AC443" s="9"/>
    </row>
    <row r="444" s="7" customFormat="true" ht="11.25" hidden="false" customHeight="true" outlineLevel="0" collapsed="false">
      <c r="A444" s="11" t="n">
        <f aca="false">A443+1</f>
        <v>437</v>
      </c>
      <c r="B444" s="7" t="s">
        <v>475</v>
      </c>
      <c r="C444" s="17" t="n">
        <v>43.7896666666667</v>
      </c>
      <c r="D444" s="15" t="n">
        <v>377.4152575</v>
      </c>
      <c r="E444" s="15" t="n">
        <v>1579.10543738</v>
      </c>
      <c r="F444" s="17" t="n">
        <v>15.58125</v>
      </c>
      <c r="G444" s="17" t="n">
        <v>34.466</v>
      </c>
      <c r="H444" s="15" t="n">
        <v>89.0936666666667</v>
      </c>
      <c r="I444" s="17" t="n">
        <v>0</v>
      </c>
      <c r="J444" s="9" t="s">
        <v>30</v>
      </c>
      <c r="K444" s="17" t="n">
        <v>3.49933333333333</v>
      </c>
      <c r="L444" s="15" t="n">
        <v>21.629</v>
      </c>
      <c r="M444" s="15" t="n">
        <v>3.59533333333333</v>
      </c>
      <c r="N444" s="15" t="n">
        <f aca="false">A444</f>
        <v>437</v>
      </c>
      <c r="O444" s="65" t="n">
        <v>0.012</v>
      </c>
      <c r="P444" s="15" t="n">
        <v>42.394</v>
      </c>
      <c r="Q444" s="17" t="n">
        <v>0.623333333333333</v>
      </c>
      <c r="R444" s="15" t="n">
        <v>1157.66533333333</v>
      </c>
      <c r="S444" s="15" t="n">
        <v>23.7606666666667</v>
      </c>
      <c r="T444" s="18" t="n">
        <v>0.047</v>
      </c>
      <c r="U444" s="17" t="n">
        <v>1.41066666666667</v>
      </c>
      <c r="V444" s="15" t="s">
        <v>31</v>
      </c>
      <c r="W444" s="15" t="s">
        <v>31</v>
      </c>
      <c r="X444" s="15" t="s">
        <v>31</v>
      </c>
      <c r="Y444" s="18" t="n">
        <v>0.203333333333333</v>
      </c>
      <c r="Z444" s="18" t="n">
        <v>0.0566666666666667</v>
      </c>
      <c r="AA444" s="18" t="s">
        <v>31</v>
      </c>
      <c r="AB444" s="18" t="n">
        <v>1.43333333333333</v>
      </c>
      <c r="AC444" s="9"/>
    </row>
    <row r="445" s="79" customFormat="true" ht="11.25" hidden="false" customHeight="true" outlineLevel="0" collapsed="false">
      <c r="A445" s="11" t="n">
        <f aca="false">A444+1</f>
        <v>438</v>
      </c>
      <c r="B445" s="42" t="s">
        <v>476</v>
      </c>
      <c r="C445" s="46" t="n">
        <v>73.9463333333333</v>
      </c>
      <c r="D445" s="37" t="n">
        <v>127.849212665637</v>
      </c>
      <c r="E445" s="37" t="n">
        <v>534.921105793027</v>
      </c>
      <c r="F445" s="36" t="n">
        <v>14.3708333333333</v>
      </c>
      <c r="G445" s="46" t="n">
        <v>6.77133333333333</v>
      </c>
      <c r="H445" s="47" t="n">
        <v>39.5123333333333</v>
      </c>
      <c r="I445" s="36" t="n">
        <v>1.3975</v>
      </c>
      <c r="J445" s="46" t="s">
        <v>30</v>
      </c>
      <c r="K445" s="46" t="n">
        <v>3.514</v>
      </c>
      <c r="L445" s="47" t="n">
        <v>12.4823333333333</v>
      </c>
      <c r="M445" s="47" t="n">
        <v>17.0416666666667</v>
      </c>
      <c r="N445" s="15" t="n">
        <f aca="false">A445</f>
        <v>438</v>
      </c>
      <c r="O445" s="48" t="n">
        <v>0.0353333333333333</v>
      </c>
      <c r="P445" s="47" t="n">
        <v>273.871666666667</v>
      </c>
      <c r="Q445" s="46" t="n">
        <v>0.679</v>
      </c>
      <c r="R445" s="47" t="n">
        <v>1020.77166666667</v>
      </c>
      <c r="S445" s="47" t="n">
        <v>294.58</v>
      </c>
      <c r="T445" s="48" t="n">
        <v>0.035</v>
      </c>
      <c r="U445" s="46" t="n">
        <v>1.32466666666667</v>
      </c>
      <c r="V445" s="47" t="s">
        <v>31</v>
      </c>
      <c r="W445" s="47" t="s">
        <v>40</v>
      </c>
      <c r="X445" s="47" t="s">
        <v>40</v>
      </c>
      <c r="Y445" s="48" t="n">
        <v>0.623333333333333</v>
      </c>
      <c r="Z445" s="48" t="n">
        <v>0.0333333333333333</v>
      </c>
      <c r="AA445" s="50" t="s">
        <v>31</v>
      </c>
      <c r="AB445" s="48" t="n">
        <v>3.78</v>
      </c>
      <c r="AC445" s="46"/>
      <c r="AD445" s="42"/>
      <c r="AE445" s="42"/>
      <c r="AF445" s="42"/>
      <c r="AG445" s="42"/>
    </row>
    <row r="446" s="79" customFormat="true" ht="11.25" hidden="false" customHeight="true" outlineLevel="0" collapsed="false">
      <c r="A446" s="11" t="n">
        <f aca="false">A445+1</f>
        <v>439</v>
      </c>
      <c r="B446" s="42" t="s">
        <v>477</v>
      </c>
      <c r="C446" s="46" t="n">
        <v>77.181</v>
      </c>
      <c r="D446" s="37" t="n">
        <v>93.7432807208697</v>
      </c>
      <c r="E446" s="37" t="n">
        <v>392.221886536119</v>
      </c>
      <c r="F446" s="36" t="n">
        <v>14.2916666666667</v>
      </c>
      <c r="G446" s="46" t="n">
        <v>2.70666666666667</v>
      </c>
      <c r="H446" s="47" t="n">
        <v>35.7733333333333</v>
      </c>
      <c r="I446" s="36" t="n">
        <v>2.14566666666667</v>
      </c>
      <c r="J446" s="46" t="s">
        <v>30</v>
      </c>
      <c r="K446" s="46" t="n">
        <v>3.675</v>
      </c>
      <c r="L446" s="47" t="n">
        <v>23.2743333333333</v>
      </c>
      <c r="M446" s="47" t="n">
        <v>17.5133333333333</v>
      </c>
      <c r="N446" s="15" t="n">
        <f aca="false">A446</f>
        <v>439</v>
      </c>
      <c r="O446" s="48" t="n">
        <v>0.0413333333333333</v>
      </c>
      <c r="P446" s="47" t="n">
        <v>244.062333333333</v>
      </c>
      <c r="Q446" s="46" t="n">
        <v>0.827666666666667</v>
      </c>
      <c r="R446" s="47" t="n">
        <v>1039.185</v>
      </c>
      <c r="S446" s="47" t="n">
        <v>307.301666666667</v>
      </c>
      <c r="T446" s="48" t="n">
        <v>0.0426666666666667</v>
      </c>
      <c r="U446" s="46" t="n">
        <v>1.459</v>
      </c>
      <c r="V446" s="47" t="s">
        <v>31</v>
      </c>
      <c r="W446" s="47" t="s">
        <v>40</v>
      </c>
      <c r="X446" s="47" t="s">
        <v>40</v>
      </c>
      <c r="Y446" s="48" t="n">
        <v>0.503333333333333</v>
      </c>
      <c r="Z446" s="48" t="n">
        <v>0.03</v>
      </c>
      <c r="AA446" s="50" t="s">
        <v>31</v>
      </c>
      <c r="AB446" s="48" t="n">
        <v>4.00333333333333</v>
      </c>
      <c r="AC446" s="46"/>
      <c r="AD446" s="42"/>
      <c r="AE446" s="42"/>
      <c r="AF446" s="42"/>
      <c r="AG446" s="42"/>
    </row>
    <row r="447" s="43" customFormat="true" ht="11.25" hidden="false" customHeight="true" outlineLevel="0" collapsed="false">
      <c r="A447" s="11" t="n">
        <f aca="false">A446+1</f>
        <v>440</v>
      </c>
      <c r="B447" s="42" t="s">
        <v>478</v>
      </c>
      <c r="C447" s="46" t="n">
        <v>69.018</v>
      </c>
      <c r="D447" s="37" t="n">
        <v>136.228876141588</v>
      </c>
      <c r="E447" s="37" t="n">
        <v>569.981617776404</v>
      </c>
      <c r="F447" s="36" t="n">
        <v>14.59375</v>
      </c>
      <c r="G447" s="46" t="n">
        <v>2.67633333333333</v>
      </c>
      <c r="H447" s="47" t="n">
        <v>33.732</v>
      </c>
      <c r="I447" s="36" t="n">
        <v>12.86125</v>
      </c>
      <c r="J447" s="46" t="n">
        <v>1.89666666666667</v>
      </c>
      <c r="K447" s="46" t="n">
        <v>0.850666666666667</v>
      </c>
      <c r="L447" s="47" t="n">
        <v>15.618</v>
      </c>
      <c r="M447" s="47" t="n">
        <v>36.08</v>
      </c>
      <c r="N447" s="15" t="n">
        <f aca="false">A447</f>
        <v>440</v>
      </c>
      <c r="O447" s="48" t="n">
        <v>0.764666666666667</v>
      </c>
      <c r="P447" s="47" t="n">
        <v>174.37</v>
      </c>
      <c r="Q447" s="46" t="n">
        <v>2.15266666666667</v>
      </c>
      <c r="R447" s="47" t="n">
        <v>39.893</v>
      </c>
      <c r="S447" s="47" t="n">
        <v>287.778</v>
      </c>
      <c r="T447" s="48" t="n">
        <v>0.510666666666667</v>
      </c>
      <c r="U447" s="46" t="n">
        <v>4.11633333333333</v>
      </c>
      <c r="V447" s="59" t="s">
        <v>31</v>
      </c>
      <c r="W447" s="47"/>
      <c r="X447" s="47"/>
      <c r="Y447" s="48" t="n">
        <v>0.0433333333333333</v>
      </c>
      <c r="Z447" s="48" t="n">
        <v>0.04</v>
      </c>
      <c r="AA447" s="50" t="s">
        <v>31</v>
      </c>
      <c r="AB447" s="48" t="n">
        <v>1.80666666666667</v>
      </c>
      <c r="AC447" s="51" t="s">
        <v>31</v>
      </c>
      <c r="AD447" s="42"/>
      <c r="AE447" s="42"/>
      <c r="AF447" s="42"/>
      <c r="AG447" s="42"/>
    </row>
    <row r="448" s="80" customFormat="true" ht="11.25" hidden="false" customHeight="true" outlineLevel="0" collapsed="false">
      <c r="A448" s="11" t="n">
        <f aca="false">A447+1</f>
        <v>441</v>
      </c>
      <c r="B448" s="35" t="s">
        <v>479</v>
      </c>
      <c r="C448" s="36" t="n">
        <v>74.509</v>
      </c>
      <c r="D448" s="37" t="n">
        <v>109.490669294755</v>
      </c>
      <c r="E448" s="37" t="n">
        <v>458.108960329254</v>
      </c>
      <c r="F448" s="36" t="n">
        <v>12.3541666666667</v>
      </c>
      <c r="G448" s="36" t="n">
        <v>1.66766666666667</v>
      </c>
      <c r="H448" s="37" t="n">
        <v>26.9343333333333</v>
      </c>
      <c r="I448" s="36" t="n">
        <v>10.7741666666667</v>
      </c>
      <c r="J448" s="36" t="n">
        <v>1.64666666666667</v>
      </c>
      <c r="K448" s="36" t="n">
        <v>0.695</v>
      </c>
      <c r="L448" s="37" t="n">
        <v>12.088</v>
      </c>
      <c r="M448" s="37" t="n">
        <v>25.6943333333333</v>
      </c>
      <c r="N448" s="15" t="n">
        <f aca="false">A448</f>
        <v>441</v>
      </c>
      <c r="O448" s="38" t="n">
        <v>0.39</v>
      </c>
      <c r="P448" s="37" t="n">
        <v>125.79</v>
      </c>
      <c r="Q448" s="36" t="n">
        <v>1.654</v>
      </c>
      <c r="R448" s="37" t="n">
        <v>38.766</v>
      </c>
      <c r="S448" s="37" t="n">
        <v>241.739666666667</v>
      </c>
      <c r="T448" s="38" t="n">
        <v>0.132</v>
      </c>
      <c r="U448" s="36" t="n">
        <v>2.75333333333333</v>
      </c>
      <c r="V448" s="59" t="s">
        <v>31</v>
      </c>
      <c r="W448" s="37"/>
      <c r="X448" s="37"/>
      <c r="Y448" s="38" t="n">
        <v>0.0866666666666667</v>
      </c>
      <c r="Z448" s="38" t="n">
        <v>0.03</v>
      </c>
      <c r="AA448" s="40" t="s">
        <v>31</v>
      </c>
      <c r="AB448" s="38" t="n">
        <v>1.20333333333333</v>
      </c>
      <c r="AC448" s="41" t="s">
        <v>31</v>
      </c>
      <c r="AD448" s="35"/>
      <c r="AE448" s="35"/>
      <c r="AF448" s="35"/>
      <c r="AG448" s="35"/>
    </row>
    <row r="449" s="43" customFormat="true" ht="11.25" hidden="false" customHeight="true" outlineLevel="0" collapsed="false">
      <c r="A449" s="11" t="n">
        <f aca="false">A448+1</f>
        <v>442</v>
      </c>
      <c r="B449" s="42" t="s">
        <v>480</v>
      </c>
      <c r="C449" s="46" t="n">
        <v>53.9636666666667</v>
      </c>
      <c r="D449" s="37" t="n">
        <v>253.83130886964</v>
      </c>
      <c r="E449" s="37" t="n">
        <v>1062.03019631057</v>
      </c>
      <c r="F449" s="36" t="n">
        <v>14.8895833333333</v>
      </c>
      <c r="G449" s="46" t="n">
        <v>15.799</v>
      </c>
      <c r="H449" s="47" t="n">
        <v>37.7716666666667</v>
      </c>
      <c r="I449" s="36" t="n">
        <v>12.3374166666667</v>
      </c>
      <c r="J449" s="46"/>
      <c r="K449" s="46" t="n">
        <v>3.01033333333333</v>
      </c>
      <c r="L449" s="47" t="n">
        <v>21.7256666666667</v>
      </c>
      <c r="M449" s="47" t="n">
        <v>38.7726666666667</v>
      </c>
      <c r="N449" s="15" t="n">
        <f aca="false">A449</f>
        <v>442</v>
      </c>
      <c r="O449" s="48" t="n">
        <v>0.72</v>
      </c>
      <c r="P449" s="47" t="n">
        <v>165.834</v>
      </c>
      <c r="Q449" s="46" t="n">
        <v>1.95266666666667</v>
      </c>
      <c r="R449" s="47" t="n">
        <v>835.825</v>
      </c>
      <c r="S449" s="47" t="n">
        <v>322.467333333333</v>
      </c>
      <c r="T449" s="48" t="n">
        <v>0.158</v>
      </c>
      <c r="U449" s="46" t="n">
        <v>2.782</v>
      </c>
      <c r="V449" s="59" t="s">
        <v>31</v>
      </c>
      <c r="W449" s="47"/>
      <c r="X449" s="47"/>
      <c r="Y449" s="48" t="n">
        <v>0.123333333333333</v>
      </c>
      <c r="Z449" s="48" t="n">
        <v>0.103333333333333</v>
      </c>
      <c r="AA449" s="50" t="s">
        <v>31</v>
      </c>
      <c r="AB449" s="48" t="n">
        <v>1.50333333333333</v>
      </c>
      <c r="AC449" s="51" t="s">
        <v>31</v>
      </c>
      <c r="AD449" s="42"/>
      <c r="AE449" s="42"/>
      <c r="AF449" s="42"/>
      <c r="AG449" s="42"/>
    </row>
    <row r="450" s="79" customFormat="true" ht="11.25" hidden="false" customHeight="true" outlineLevel="0" collapsed="false">
      <c r="A450" s="11" t="n">
        <f aca="false">A449+1</f>
        <v>443</v>
      </c>
      <c r="B450" s="42" t="s">
        <v>481</v>
      </c>
      <c r="C450" s="46" t="n">
        <v>34.7033333333333</v>
      </c>
      <c r="D450" s="37" t="n">
        <v>397.842506534934</v>
      </c>
      <c r="E450" s="37" t="n">
        <v>1664.57304734216</v>
      </c>
      <c r="F450" s="36" t="n">
        <v>25.8104166666667</v>
      </c>
      <c r="G450" s="46" t="n">
        <v>30.6413333333333</v>
      </c>
      <c r="H450" s="47" t="n">
        <v>85.0873333333333</v>
      </c>
      <c r="I450" s="36" t="n">
        <v>2.90625000000001</v>
      </c>
      <c r="J450" s="46" t="s">
        <v>30</v>
      </c>
      <c r="K450" s="46" t="n">
        <v>5.93866666666667</v>
      </c>
      <c r="L450" s="47" t="n">
        <v>87.0183333333333</v>
      </c>
      <c r="M450" s="47" t="n">
        <v>29.915</v>
      </c>
      <c r="N450" s="15" t="n">
        <f aca="false">A450</f>
        <v>443</v>
      </c>
      <c r="O450" s="48" t="n">
        <v>0.0286666666666667</v>
      </c>
      <c r="P450" s="47" t="n">
        <v>354.268</v>
      </c>
      <c r="Q450" s="46" t="n">
        <v>1.253</v>
      </c>
      <c r="R450" s="47" t="n">
        <v>1574.169</v>
      </c>
      <c r="S450" s="47" t="n">
        <v>547.999</v>
      </c>
      <c r="T450" s="48" t="n">
        <v>0.047</v>
      </c>
      <c r="U450" s="46" t="n">
        <v>3.1545</v>
      </c>
      <c r="V450" s="59" t="s">
        <v>31</v>
      </c>
      <c r="W450" s="47"/>
      <c r="X450" s="47"/>
      <c r="Y450" s="48" t="n">
        <v>0.883333333333333</v>
      </c>
      <c r="Z450" s="48" t="n">
        <v>0.233333333333333</v>
      </c>
      <c r="AA450" s="50" t="s">
        <v>31</v>
      </c>
      <c r="AB450" s="48" t="n">
        <v>12.4866666666667</v>
      </c>
      <c r="AC450" s="46"/>
      <c r="AD450" s="42"/>
      <c r="AE450" s="42"/>
      <c r="AF450" s="42"/>
      <c r="AG450" s="42"/>
    </row>
    <row r="451" s="7" customFormat="true" ht="11.25" hidden="false" customHeight="true" outlineLevel="0" collapsed="false">
      <c r="A451" s="11" t="n">
        <f aca="false">A450+1</f>
        <v>444</v>
      </c>
      <c r="B451" s="7" t="s">
        <v>482</v>
      </c>
      <c r="C451" s="17" t="n">
        <v>27.6066666666667</v>
      </c>
      <c r="D451" s="15" t="n">
        <v>592.531175</v>
      </c>
      <c r="E451" s="15" t="n">
        <v>2479.1504362</v>
      </c>
      <c r="F451" s="17" t="n">
        <v>11.4791666666667</v>
      </c>
      <c r="G451" s="17" t="n">
        <v>60.2566666666667</v>
      </c>
      <c r="H451" s="15" t="n">
        <v>73.0836666666667</v>
      </c>
      <c r="I451" s="17" t="n">
        <v>0</v>
      </c>
      <c r="J451" s="9" t="s">
        <v>30</v>
      </c>
      <c r="K451" s="17" t="n">
        <v>0.303333333333333</v>
      </c>
      <c r="L451" s="15" t="n">
        <v>2.386</v>
      </c>
      <c r="M451" s="15" t="n">
        <v>3.568</v>
      </c>
      <c r="N451" s="15" t="n">
        <f aca="false">A451</f>
        <v>444</v>
      </c>
      <c r="O451" s="18" t="s">
        <v>31</v>
      </c>
      <c r="P451" s="15" t="n">
        <v>35.3586666666667</v>
      </c>
      <c r="Q451" s="17" t="n">
        <v>0.439333333333333</v>
      </c>
      <c r="R451" s="15" t="n">
        <v>49.5866666666667</v>
      </c>
      <c r="S451" s="15" t="n">
        <v>57.57</v>
      </c>
      <c r="T451" s="18" t="n">
        <v>0.112333333333333</v>
      </c>
      <c r="U451" s="17" t="n">
        <v>0.210666666666667</v>
      </c>
      <c r="V451" s="15" t="s">
        <v>31</v>
      </c>
      <c r="W451" s="15" t="s">
        <v>31</v>
      </c>
      <c r="X451" s="15" t="s">
        <v>31</v>
      </c>
      <c r="Y451" s="18" t="s">
        <v>31</v>
      </c>
      <c r="Z451" s="18" t="s">
        <v>31</v>
      </c>
      <c r="AA451" s="18" t="s">
        <v>31</v>
      </c>
      <c r="AB451" s="18" t="n">
        <v>5.1</v>
      </c>
      <c r="AC451" s="9"/>
    </row>
    <row r="452" s="7" customFormat="true" ht="11.25" hidden="false" customHeight="true" outlineLevel="0" collapsed="false">
      <c r="A452" s="11" t="n">
        <f aca="false">A451+1</f>
        <v>445</v>
      </c>
      <c r="B452" s="7" t="s">
        <v>483</v>
      </c>
      <c r="C452" s="17" t="n">
        <v>6.32533333333333</v>
      </c>
      <c r="D452" s="15" t="n">
        <v>696.564006666667</v>
      </c>
      <c r="E452" s="15" t="n">
        <v>2914.42380389333</v>
      </c>
      <c r="F452" s="17" t="n">
        <v>27.2833333333333</v>
      </c>
      <c r="G452" s="17" t="n">
        <v>64.3086666666667</v>
      </c>
      <c r="H452" s="15" t="n">
        <v>89.4636666666667</v>
      </c>
      <c r="I452" s="17" t="n">
        <v>0</v>
      </c>
      <c r="J452" s="9" t="s">
        <v>30</v>
      </c>
      <c r="K452" s="17" t="n">
        <v>0.733333333333333</v>
      </c>
      <c r="L452" s="15" t="n">
        <v>9.44333333333333</v>
      </c>
      <c r="M452" s="15" t="n">
        <v>9.46033333333333</v>
      </c>
      <c r="N452" s="15" t="n">
        <f aca="false">A452</f>
        <v>445</v>
      </c>
      <c r="O452" s="65" t="n">
        <v>0.012</v>
      </c>
      <c r="P452" s="15" t="n">
        <v>94.715</v>
      </c>
      <c r="Q452" s="17" t="n">
        <v>0.865</v>
      </c>
      <c r="R452" s="15" t="n">
        <v>124.850333333333</v>
      </c>
      <c r="S452" s="15" t="n">
        <v>170.859</v>
      </c>
      <c r="T452" s="18" t="n">
        <v>0.098</v>
      </c>
      <c r="U452" s="17" t="n">
        <v>0.842666666666667</v>
      </c>
      <c r="V452" s="15" t="s">
        <v>31</v>
      </c>
      <c r="W452" s="15" t="s">
        <v>31</v>
      </c>
      <c r="X452" s="15" t="s">
        <v>31</v>
      </c>
      <c r="Y452" s="18" t="s">
        <v>31</v>
      </c>
      <c r="Z452" s="18" t="s">
        <v>31</v>
      </c>
      <c r="AA452" s="18" t="s">
        <v>31</v>
      </c>
      <c r="AB452" s="18" t="n">
        <v>5.03333333333333</v>
      </c>
      <c r="AC452" s="9"/>
    </row>
    <row r="453" s="7" customFormat="true" ht="11.25" hidden="false" customHeight="true" outlineLevel="0" collapsed="false">
      <c r="A453" s="14" t="s">
        <v>484</v>
      </c>
      <c r="B453" s="14"/>
      <c r="C453" s="9"/>
      <c r="D453" s="11"/>
      <c r="E453" s="11"/>
      <c r="F453" s="9"/>
      <c r="G453" s="9"/>
      <c r="H453" s="11"/>
      <c r="I453" s="17"/>
      <c r="J453" s="9"/>
      <c r="K453" s="9"/>
      <c r="L453" s="11"/>
      <c r="M453" s="11"/>
      <c r="N453" s="15"/>
      <c r="O453" s="13"/>
      <c r="P453" s="11"/>
      <c r="Q453" s="9"/>
      <c r="R453" s="11"/>
      <c r="S453" s="11"/>
      <c r="T453" s="13"/>
      <c r="U453" s="9"/>
      <c r="V453" s="11"/>
      <c r="W453" s="11"/>
      <c r="X453" s="11"/>
      <c r="Y453" s="13"/>
      <c r="Z453" s="13"/>
      <c r="AA453" s="13"/>
      <c r="AB453" s="13"/>
      <c r="AC453" s="9"/>
    </row>
    <row r="454" s="7" customFormat="true" ht="11.25" hidden="false" customHeight="true" outlineLevel="0" collapsed="false">
      <c r="A454" s="11" t="n">
        <f aca="false">A452+1</f>
        <v>446</v>
      </c>
      <c r="B454" s="7" t="s">
        <v>485</v>
      </c>
      <c r="C454" s="27" t="n">
        <v>87.6933333333333</v>
      </c>
      <c r="D454" s="21" t="n">
        <v>55.1648333333333</v>
      </c>
      <c r="E454" s="24" t="n">
        <v>230.809662666667</v>
      </c>
      <c r="F454" s="23" t="n">
        <v>2.13333333333333</v>
      </c>
      <c r="G454" s="27" t="n">
        <v>1.90666666666667</v>
      </c>
      <c r="H454" s="21" t="n">
        <v>5.36975</v>
      </c>
      <c r="I454" s="17" t="n">
        <v>7.57000000000001</v>
      </c>
      <c r="J454" s="27" t="n">
        <v>0.293333333333333</v>
      </c>
      <c r="K454" s="27" t="n">
        <v>0.696666666666667</v>
      </c>
      <c r="L454" s="21" t="n">
        <v>88.6326666666667</v>
      </c>
      <c r="M454" s="21" t="n">
        <v>8.59333333333333</v>
      </c>
      <c r="N454" s="15" t="n">
        <f aca="false">A454</f>
        <v>446</v>
      </c>
      <c r="O454" s="28" t="s">
        <v>31</v>
      </c>
      <c r="P454" s="44" t="n">
        <v>63.1046666666667</v>
      </c>
      <c r="Q454" s="27" t="s">
        <v>31</v>
      </c>
      <c r="R454" s="44" t="n">
        <v>46.263</v>
      </c>
      <c r="S454" s="44" t="n">
        <v>62.2636666666667</v>
      </c>
      <c r="T454" s="57" t="n">
        <v>0.0196666666666667</v>
      </c>
      <c r="U454" s="74" t="n">
        <v>0.243666666666667</v>
      </c>
      <c r="V454" s="44" t="s">
        <v>31</v>
      </c>
      <c r="W454" s="44"/>
      <c r="X454" s="44"/>
      <c r="Y454" s="57" t="n">
        <v>0.0266666666666667</v>
      </c>
      <c r="Z454" s="57" t="n">
        <v>0.136666666666667</v>
      </c>
      <c r="AA454" s="57" t="s">
        <v>31</v>
      </c>
      <c r="AB454" s="57" t="n">
        <v>0.33</v>
      </c>
      <c r="AC454" s="27" t="n">
        <v>2.05333333333333</v>
      </c>
    </row>
    <row r="455" s="79" customFormat="true" ht="11.25" hidden="false" customHeight="true" outlineLevel="0" collapsed="false">
      <c r="A455" s="47" t="n">
        <f aca="false">A454+1</f>
        <v>447</v>
      </c>
      <c r="B455" s="66" t="s">
        <v>486</v>
      </c>
      <c r="C455" s="46" t="n">
        <v>70.8926666666667</v>
      </c>
      <c r="D455" s="37" t="n">
        <v>221.483541275133</v>
      </c>
      <c r="E455" s="37" t="n">
        <v>926.687136695157</v>
      </c>
      <c r="F455" s="36" t="n">
        <v>1.50780669371287</v>
      </c>
      <c r="G455" s="46" t="n">
        <v>22.4793333333333</v>
      </c>
      <c r="H455" s="47" t="n">
        <f aca="false">(66.488+66.65+66.289)/3</f>
        <v>66.4756666666667</v>
      </c>
      <c r="I455" s="36" t="n">
        <v>4.50952663962046</v>
      </c>
      <c r="J455" s="46" t="s">
        <v>30</v>
      </c>
      <c r="K455" s="46" t="n">
        <v>0.610666666666667</v>
      </c>
      <c r="L455" s="47" t="n">
        <v>82.7336666666667</v>
      </c>
      <c r="M455" s="47" t="n">
        <v>7.54066666666667</v>
      </c>
      <c r="N455" s="15" t="n">
        <f aca="false">A455</f>
        <v>447</v>
      </c>
      <c r="O455" s="48" t="n">
        <v>0.006</v>
      </c>
      <c r="P455" s="47" t="n">
        <v>118.457333333333</v>
      </c>
      <c r="Q455" s="46" t="n">
        <v>0.301</v>
      </c>
      <c r="R455" s="47" t="n">
        <v>51.724</v>
      </c>
      <c r="S455" s="47" t="n">
        <v>118.650333333333</v>
      </c>
      <c r="T455" s="48" t="n">
        <v>0.019</v>
      </c>
      <c r="U455" s="46" t="n">
        <v>0.292333333333333</v>
      </c>
      <c r="V455" s="47" t="n">
        <v>127.666666666667</v>
      </c>
      <c r="W455" s="47"/>
      <c r="X455" s="47"/>
      <c r="Y455" s="50" t="s">
        <v>31</v>
      </c>
      <c r="Z455" s="48" t="n">
        <v>0.1</v>
      </c>
      <c r="AA455" s="50" t="s">
        <v>31</v>
      </c>
      <c r="AB455" s="48" t="n">
        <v>0</v>
      </c>
      <c r="AC455" s="51" t="s">
        <v>31</v>
      </c>
      <c r="AD455" s="42"/>
      <c r="AE455" s="42"/>
      <c r="AF455" s="42"/>
      <c r="AG455" s="42"/>
    </row>
    <row r="456" s="7" customFormat="true" ht="11.25" hidden="false" customHeight="true" outlineLevel="0" collapsed="false">
      <c r="A456" s="11" t="n">
        <f aca="false">A455+1</f>
        <v>448</v>
      </c>
      <c r="B456" s="7" t="s">
        <v>487</v>
      </c>
      <c r="C456" s="27" t="n">
        <v>90.04</v>
      </c>
      <c r="D456" s="21" t="n">
        <v>51.4895333333333</v>
      </c>
      <c r="E456" s="24" t="n">
        <v>215.432207466666</v>
      </c>
      <c r="F456" s="23" t="n">
        <v>4.06333333333333</v>
      </c>
      <c r="G456" s="27" t="n">
        <v>3.04</v>
      </c>
      <c r="H456" s="21" t="n">
        <v>13.7775</v>
      </c>
      <c r="I456" s="17" t="n">
        <v>1.91666666666666</v>
      </c>
      <c r="J456" s="27" t="s">
        <v>30</v>
      </c>
      <c r="K456" s="27" t="n">
        <v>0.94</v>
      </c>
      <c r="L456" s="21" t="n">
        <v>143.103333333333</v>
      </c>
      <c r="M456" s="21" t="n">
        <v>11.2533333333333</v>
      </c>
      <c r="N456" s="15" t="n">
        <f aca="false">A456</f>
        <v>448</v>
      </c>
      <c r="O456" s="28" t="s">
        <v>31</v>
      </c>
      <c r="P456" s="21" t="n">
        <v>119.035333333333</v>
      </c>
      <c r="Q456" s="81" t="s">
        <v>31</v>
      </c>
      <c r="R456" s="21" t="n">
        <v>51.6163333333333</v>
      </c>
      <c r="S456" s="44" t="n">
        <v>71.2786666666667</v>
      </c>
      <c r="T456" s="57" t="n">
        <v>0.0183333333333333</v>
      </c>
      <c r="U456" s="74" t="n">
        <v>0.443</v>
      </c>
      <c r="V456" s="44" t="n">
        <v>22.5</v>
      </c>
      <c r="W456" s="44"/>
      <c r="X456" s="44"/>
      <c r="Y456" s="57" t="n">
        <v>0.0366666666666667</v>
      </c>
      <c r="Z456" s="57" t="n">
        <v>0.223333333333333</v>
      </c>
      <c r="AA456" s="57" t="s">
        <v>31</v>
      </c>
      <c r="AB456" s="57" t="s">
        <v>31</v>
      </c>
      <c r="AC456" s="23" t="n">
        <v>0.926666666666667</v>
      </c>
    </row>
    <row r="457" s="7" customFormat="true" ht="11.25" hidden="false" customHeight="true" outlineLevel="0" collapsed="false">
      <c r="A457" s="11" t="n">
        <f aca="false">A456+1</f>
        <v>449</v>
      </c>
      <c r="B457" s="7" t="s">
        <v>488</v>
      </c>
      <c r="C457" s="17" t="n">
        <v>89.2163333333333</v>
      </c>
      <c r="D457" s="15" t="n">
        <v>41.4927112815583</v>
      </c>
      <c r="E457" s="15" t="n">
        <v>173.60550400204</v>
      </c>
      <c r="F457" s="17" t="n">
        <v>3.83438006877899</v>
      </c>
      <c r="G457" s="22" t="n">
        <v>0.315666666666667</v>
      </c>
      <c r="H457" s="15" t="n">
        <v>3.33166666666667</v>
      </c>
      <c r="I457" s="17" t="n">
        <v>5.77395333333333</v>
      </c>
      <c r="J457" s="27" t="s">
        <v>30</v>
      </c>
      <c r="K457" s="17" t="n">
        <v>0.859666666666667</v>
      </c>
      <c r="L457" s="15" t="n">
        <v>156.961333333333</v>
      </c>
      <c r="M457" s="15" t="n">
        <v>11.9833333333333</v>
      </c>
      <c r="N457" s="15" t="n">
        <f aca="false">A457</f>
        <v>449</v>
      </c>
      <c r="O457" s="18" t="s">
        <v>31</v>
      </c>
      <c r="P457" s="15" t="n">
        <v>109.683333333333</v>
      </c>
      <c r="Q457" s="17" t="s">
        <v>31</v>
      </c>
      <c r="R457" s="15" t="n">
        <v>59.6446666666667</v>
      </c>
      <c r="S457" s="15" t="n">
        <v>182.129666666667</v>
      </c>
      <c r="T457" s="19" t="s">
        <v>31</v>
      </c>
      <c r="U457" s="17" t="n">
        <v>0.513666666666667</v>
      </c>
      <c r="V457" s="15" t="s">
        <v>115</v>
      </c>
      <c r="W457" s="15"/>
      <c r="X457" s="15"/>
      <c r="Y457" s="19" t="s">
        <v>31</v>
      </c>
      <c r="Z457" s="18" t="n">
        <v>0.216666666666667</v>
      </c>
      <c r="AA457" s="19" t="s">
        <v>31</v>
      </c>
      <c r="AB457" s="19" t="s">
        <v>31</v>
      </c>
      <c r="AC457" s="22" t="n">
        <v>0.346666666666667</v>
      </c>
    </row>
    <row r="458" s="7" customFormat="true" ht="11.25" hidden="false" customHeight="true" outlineLevel="0" collapsed="false">
      <c r="A458" s="11" t="n">
        <f aca="false">A457+1</f>
        <v>450</v>
      </c>
      <c r="B458" s="7" t="s">
        <v>489</v>
      </c>
      <c r="C458" s="27" t="s">
        <v>115</v>
      </c>
      <c r="D458" s="21" t="s">
        <v>115</v>
      </c>
      <c r="E458" s="24" t="s">
        <v>115</v>
      </c>
      <c r="F458" s="23" t="s">
        <v>115</v>
      </c>
      <c r="G458" s="27" t="s">
        <v>115</v>
      </c>
      <c r="H458" s="21" t="n">
        <v>5.63</v>
      </c>
      <c r="I458" s="17" t="s">
        <v>115</v>
      </c>
      <c r="J458" s="23" t="s">
        <v>115</v>
      </c>
      <c r="K458" s="23" t="s">
        <v>115</v>
      </c>
      <c r="L458" s="24" t="s">
        <v>115</v>
      </c>
      <c r="M458" s="24" t="s">
        <v>115</v>
      </c>
      <c r="N458" s="15" t="n">
        <f aca="false">A458</f>
        <v>450</v>
      </c>
      <c r="O458" s="25" t="s">
        <v>115</v>
      </c>
      <c r="P458" s="24" t="s">
        <v>115</v>
      </c>
      <c r="Q458" s="23" t="s">
        <v>115</v>
      </c>
      <c r="R458" s="24" t="s">
        <v>115</v>
      </c>
      <c r="S458" s="24" t="s">
        <v>115</v>
      </c>
      <c r="T458" s="25" t="s">
        <v>115</v>
      </c>
      <c r="U458" s="23" t="s">
        <v>115</v>
      </c>
      <c r="V458" s="24" t="s">
        <v>115</v>
      </c>
      <c r="W458" s="24"/>
      <c r="X458" s="24"/>
      <c r="Y458" s="25" t="s">
        <v>115</v>
      </c>
      <c r="Z458" s="25" t="s">
        <v>115</v>
      </c>
      <c r="AA458" s="25" t="s">
        <v>115</v>
      </c>
      <c r="AB458" s="25" t="s">
        <v>115</v>
      </c>
      <c r="AC458" s="23"/>
    </row>
    <row r="459" s="7" customFormat="true" ht="11.25" hidden="false" customHeight="true" outlineLevel="0" collapsed="false">
      <c r="A459" s="11" t="n">
        <f aca="false">A458+1</f>
        <v>451</v>
      </c>
      <c r="B459" s="7" t="s">
        <v>490</v>
      </c>
      <c r="C459" s="27" t="n">
        <v>84.6333333333333</v>
      </c>
      <c r="D459" s="21" t="n">
        <v>69.5656</v>
      </c>
      <c r="E459" s="24" t="n">
        <v>291.0624704</v>
      </c>
      <c r="F459" s="23" t="n">
        <v>2.71</v>
      </c>
      <c r="G459" s="27" t="n">
        <v>2.33</v>
      </c>
      <c r="H459" s="21" t="n">
        <v>7.49425</v>
      </c>
      <c r="I459" s="17" t="n">
        <v>9.69333333333334</v>
      </c>
      <c r="J459" s="27" t="n">
        <v>0.216666666666667</v>
      </c>
      <c r="K459" s="27" t="n">
        <v>0.633333333333333</v>
      </c>
      <c r="L459" s="21" t="n">
        <v>101.031666666667</v>
      </c>
      <c r="M459" s="21" t="n">
        <v>8.04</v>
      </c>
      <c r="N459" s="15" t="n">
        <f aca="false">A459</f>
        <v>451</v>
      </c>
      <c r="O459" s="28" t="s">
        <v>31</v>
      </c>
      <c r="P459" s="44" t="n">
        <v>73.4813333333333</v>
      </c>
      <c r="Q459" s="27" t="s">
        <v>31</v>
      </c>
      <c r="R459" s="44" t="n">
        <v>37.663</v>
      </c>
      <c r="S459" s="44" t="n">
        <v>52.3536666666667</v>
      </c>
      <c r="T459" s="57" t="n">
        <v>0.0176666666666667</v>
      </c>
      <c r="U459" s="74" t="n">
        <v>0.304333333333333</v>
      </c>
      <c r="V459" s="44" t="n">
        <v>27.0266666666667</v>
      </c>
      <c r="W459" s="44"/>
      <c r="X459" s="44"/>
      <c r="Y459" s="57" t="n">
        <v>0.0333333333333333</v>
      </c>
      <c r="Z459" s="57" t="n">
        <v>0.12</v>
      </c>
      <c r="AA459" s="57" t="n">
        <v>0.02</v>
      </c>
      <c r="AB459" s="57" t="s">
        <v>31</v>
      </c>
      <c r="AC459" s="27" t="s">
        <v>31</v>
      </c>
    </row>
    <row r="460" s="7" customFormat="true" ht="11.25" hidden="false" customHeight="true" outlineLevel="0" collapsed="false">
      <c r="A460" s="11" t="n">
        <f aca="false">A459+1</f>
        <v>452</v>
      </c>
      <c r="B460" s="7" t="s">
        <v>491</v>
      </c>
      <c r="C460" s="23" t="n">
        <v>85.0566666666667</v>
      </c>
      <c r="D460" s="24" t="n">
        <v>67.8494</v>
      </c>
      <c r="E460" s="24" t="n">
        <v>283.8818896</v>
      </c>
      <c r="F460" s="23" t="n">
        <v>2.53</v>
      </c>
      <c r="G460" s="62" t="n">
        <v>2.33666666666667</v>
      </c>
      <c r="H460" s="24" t="n">
        <v>8.4</v>
      </c>
      <c r="I460" s="17" t="n">
        <v>9.43333333333334</v>
      </c>
      <c r="J460" s="23" t="n">
        <v>0.716666666666667</v>
      </c>
      <c r="K460" s="23" t="n">
        <v>0.643333333333333</v>
      </c>
      <c r="L460" s="24" t="n">
        <v>95.05</v>
      </c>
      <c r="M460" s="24" t="n">
        <v>7.95666666666667</v>
      </c>
      <c r="N460" s="15" t="n">
        <f aca="false">A460</f>
        <v>452</v>
      </c>
      <c r="O460" s="28" t="s">
        <v>31</v>
      </c>
      <c r="P460" s="60" t="n">
        <v>65.5516666666667</v>
      </c>
      <c r="Q460" s="23" t="n">
        <v>0.053</v>
      </c>
      <c r="R460" s="60" t="n">
        <v>36.9636666666667</v>
      </c>
      <c r="S460" s="60" t="n">
        <v>52.0903333333333</v>
      </c>
      <c r="T460" s="55" t="n">
        <v>0.018</v>
      </c>
      <c r="U460" s="82" t="n">
        <v>0.300333333333333</v>
      </c>
      <c r="V460" s="60" t="n">
        <v>21.2766666666667</v>
      </c>
      <c r="W460" s="60"/>
      <c r="X460" s="60"/>
      <c r="Y460" s="55" t="n">
        <v>0.02</v>
      </c>
      <c r="Z460" s="55" t="n">
        <v>0.103333333333333</v>
      </c>
      <c r="AA460" s="55" t="s">
        <v>31</v>
      </c>
      <c r="AB460" s="55" t="n">
        <v>0.380333333333333</v>
      </c>
      <c r="AC460" s="27" t="s">
        <v>31</v>
      </c>
    </row>
    <row r="461" s="7" customFormat="true" ht="11.25" hidden="false" customHeight="true" outlineLevel="0" collapsed="false">
      <c r="A461" s="11" t="n">
        <f aca="false">A460+1</f>
        <v>453</v>
      </c>
      <c r="B461" s="7" t="s">
        <v>492</v>
      </c>
      <c r="C461" s="27" t="n">
        <v>26.96</v>
      </c>
      <c r="D461" s="21" t="n">
        <v>312.5726</v>
      </c>
      <c r="E461" s="24" t="n">
        <v>1307.8037584</v>
      </c>
      <c r="F461" s="23" t="n">
        <v>7.67</v>
      </c>
      <c r="G461" s="27" t="n">
        <v>6.74</v>
      </c>
      <c r="H461" s="21" t="n">
        <v>27.6356666666667</v>
      </c>
      <c r="I461" s="17" t="n">
        <v>56.9966666666667</v>
      </c>
      <c r="J461" s="27" t="s">
        <v>30</v>
      </c>
      <c r="K461" s="27" t="n">
        <v>1.63333333333333</v>
      </c>
      <c r="L461" s="21" t="n">
        <v>246.266666666667</v>
      </c>
      <c r="M461" s="21" t="n">
        <v>21.9766666666667</v>
      </c>
      <c r="N461" s="15" t="n">
        <f aca="false">A461</f>
        <v>453</v>
      </c>
      <c r="O461" s="28" t="s">
        <v>31</v>
      </c>
      <c r="P461" s="21" t="n">
        <v>187.183333333333</v>
      </c>
      <c r="Q461" s="27" t="n">
        <v>0.126666666666667</v>
      </c>
      <c r="R461" s="21" t="n">
        <v>93.8033333333333</v>
      </c>
      <c r="S461" s="21" t="n">
        <v>328.93</v>
      </c>
      <c r="T461" s="28" t="n">
        <v>0.0333333333333333</v>
      </c>
      <c r="U461" s="27" t="n">
        <v>0.86</v>
      </c>
      <c r="V461" s="21" t="n">
        <v>52.9533333333333</v>
      </c>
      <c r="W461" s="21"/>
      <c r="X461" s="21"/>
      <c r="Y461" s="28" t="n">
        <v>0.06</v>
      </c>
      <c r="Z461" s="28" t="n">
        <v>0.33</v>
      </c>
      <c r="AA461" s="28" t="n">
        <v>0.573333333333333</v>
      </c>
      <c r="AB461" s="57" t="s">
        <v>31</v>
      </c>
      <c r="AC461" s="27" t="n">
        <v>2.14333333333333</v>
      </c>
    </row>
    <row r="462" s="7" customFormat="true" ht="11.25" hidden="false" customHeight="true" outlineLevel="0" collapsed="false">
      <c r="A462" s="11" t="n">
        <f aca="false">A461+1</f>
        <v>454</v>
      </c>
      <c r="B462" s="7" t="s">
        <v>493</v>
      </c>
      <c r="C462" s="17" t="n">
        <v>87.0706666666667</v>
      </c>
      <c r="D462" s="15" t="n">
        <v>66.4157418865433</v>
      </c>
      <c r="E462" s="15" t="n">
        <v>277.883464053297</v>
      </c>
      <c r="F462" s="17" t="n">
        <v>3.0709067217509</v>
      </c>
      <c r="G462" s="22" t="n">
        <v>3.75433333333333</v>
      </c>
      <c r="H462" s="15" t="n">
        <v>13.9916666666667</v>
      </c>
      <c r="I462" s="17" t="n">
        <v>5.24609333333333</v>
      </c>
      <c r="J462" s="27" t="s">
        <v>30</v>
      </c>
      <c r="K462" s="17" t="n">
        <v>0.858</v>
      </c>
      <c r="L462" s="15" t="n">
        <v>112.247333333333</v>
      </c>
      <c r="M462" s="15" t="n">
        <v>9.79866666666667</v>
      </c>
      <c r="N462" s="15" t="n">
        <f aca="false">A462</f>
        <v>454</v>
      </c>
      <c r="O462" s="19" t="s">
        <v>31</v>
      </c>
      <c r="P462" s="15" t="n">
        <v>113.203333333333</v>
      </c>
      <c r="Q462" s="17" t="n">
        <v>0.103</v>
      </c>
      <c r="R462" s="15" t="n">
        <v>73.947</v>
      </c>
      <c r="S462" s="15" t="n">
        <v>139.994</v>
      </c>
      <c r="T462" s="18" t="n">
        <v>0.0406666666666667</v>
      </c>
      <c r="U462" s="17" t="n">
        <v>0.354666666666667</v>
      </c>
      <c r="V462" s="15" t="n">
        <v>34.74</v>
      </c>
      <c r="W462" s="15"/>
      <c r="X462" s="15"/>
      <c r="Y462" s="19" t="s">
        <v>31</v>
      </c>
      <c r="Z462" s="18" t="n">
        <v>0.144</v>
      </c>
      <c r="AA462" s="19" t="s">
        <v>31</v>
      </c>
      <c r="AB462" s="18" t="s">
        <v>31</v>
      </c>
      <c r="AC462" s="17" t="s">
        <v>31</v>
      </c>
    </row>
    <row r="463" s="7" customFormat="true" ht="11.25" hidden="false" customHeight="true" outlineLevel="0" collapsed="false">
      <c r="A463" s="11" t="n">
        <f aca="false">A462+1</f>
        <v>455</v>
      </c>
      <c r="B463" s="7" t="s">
        <v>494</v>
      </c>
      <c r="C463" s="17" t="n">
        <v>80.8936666666667</v>
      </c>
      <c r="D463" s="15" t="n">
        <v>82.8209962719936</v>
      </c>
      <c r="E463" s="15" t="n">
        <v>346.523048402021</v>
      </c>
      <c r="F463" s="17" t="n">
        <v>2.09902003765106</v>
      </c>
      <c r="G463" s="22" t="n">
        <v>2.169</v>
      </c>
      <c r="H463" s="15" t="n">
        <v>6.08133333333333</v>
      </c>
      <c r="I463" s="17" t="n">
        <v>14.1583133333333</v>
      </c>
      <c r="J463" s="17" t="n">
        <v>0.645666666666667</v>
      </c>
      <c r="K463" s="17" t="n">
        <v>0.68</v>
      </c>
      <c r="L463" s="33" t="n">
        <v>69.791</v>
      </c>
      <c r="M463" s="15" t="n">
        <v>12.8806666666667</v>
      </c>
      <c r="N463" s="15" t="n">
        <f aca="false">A463</f>
        <v>455</v>
      </c>
      <c r="O463" s="18" t="n">
        <v>0.05</v>
      </c>
      <c r="P463" s="15" t="n">
        <v>70.874</v>
      </c>
      <c r="Q463" s="17" t="n">
        <v>0.457666666666667</v>
      </c>
      <c r="R463" s="15" t="n">
        <v>71.7416666666667</v>
      </c>
      <c r="S463" s="15" t="n">
        <v>155.239666666667</v>
      </c>
      <c r="T463" s="18" t="n">
        <v>0.0446666666666667</v>
      </c>
      <c r="U463" s="17" t="n">
        <v>0.311</v>
      </c>
      <c r="V463" s="15" t="n">
        <v>38.9433333333333</v>
      </c>
      <c r="W463" s="15"/>
      <c r="X463" s="15"/>
      <c r="Y463" s="18" t="n">
        <v>0.0736666666666667</v>
      </c>
      <c r="Z463" s="18" t="n">
        <v>0.290333333333333</v>
      </c>
      <c r="AA463" s="18" t="n">
        <v>0.14</v>
      </c>
      <c r="AB463" s="32" t="n">
        <v>1.23</v>
      </c>
      <c r="AC463" s="17" t="n">
        <v>3.26166666666667</v>
      </c>
    </row>
    <row r="464" s="7" customFormat="true" ht="11.25" hidden="false" customHeight="true" outlineLevel="0" collapsed="false">
      <c r="A464" s="11" t="n">
        <f aca="false">A463+1</f>
        <v>456</v>
      </c>
      <c r="B464" s="7" t="s">
        <v>495</v>
      </c>
      <c r="C464" s="27" t="n">
        <v>3.1</v>
      </c>
      <c r="D464" s="21" t="n">
        <v>361.608</v>
      </c>
      <c r="E464" s="24" t="n">
        <v>1512.967872</v>
      </c>
      <c r="F464" s="23" t="n">
        <v>34.69</v>
      </c>
      <c r="G464" s="27" t="n">
        <v>0.933333333333333</v>
      </c>
      <c r="H464" s="21" t="n">
        <v>24.7853333333333</v>
      </c>
      <c r="I464" s="17" t="n">
        <v>53.0433333333333</v>
      </c>
      <c r="J464" s="83" t="s">
        <v>30</v>
      </c>
      <c r="K464" s="27" t="n">
        <v>8.23333333333333</v>
      </c>
      <c r="L464" s="21" t="n">
        <v>1363.17</v>
      </c>
      <c r="M464" s="21" t="n">
        <v>108.706666666667</v>
      </c>
      <c r="N464" s="15" t="n">
        <f aca="false">A464</f>
        <v>456</v>
      </c>
      <c r="O464" s="28" t="s">
        <v>31</v>
      </c>
      <c r="P464" s="21" t="n">
        <v>1673.43333333333</v>
      </c>
      <c r="Q464" s="27" t="n">
        <v>0.926666666666667</v>
      </c>
      <c r="R464" s="21" t="n">
        <v>431.673333333333</v>
      </c>
      <c r="S464" s="21" t="n">
        <v>1555.66333333333</v>
      </c>
      <c r="T464" s="28" t="n">
        <v>0.156666666666667</v>
      </c>
      <c r="U464" s="27" t="n">
        <v>3.84333333333333</v>
      </c>
      <c r="V464" s="21" t="n">
        <v>299.456666666667</v>
      </c>
      <c r="W464" s="21"/>
      <c r="X464" s="21"/>
      <c r="Y464" s="28" t="n">
        <v>0.316666666666667</v>
      </c>
      <c r="Z464" s="28" t="n">
        <v>1.20333333333333</v>
      </c>
      <c r="AA464" s="28" t="s">
        <v>31</v>
      </c>
      <c r="AB464" s="28" t="n">
        <v>0.806666666666667</v>
      </c>
      <c r="AC464" s="9"/>
    </row>
    <row r="465" s="7" customFormat="true" ht="11.25" hidden="false" customHeight="true" outlineLevel="0" collapsed="false">
      <c r="A465" s="11" t="n">
        <f aca="false">A464+1</f>
        <v>457</v>
      </c>
      <c r="B465" s="7" t="s">
        <v>496</v>
      </c>
      <c r="C465" s="23" t="s">
        <v>115</v>
      </c>
      <c r="D465" s="24" t="s">
        <v>115</v>
      </c>
      <c r="E465" s="24" t="s">
        <v>115</v>
      </c>
      <c r="F465" s="23" t="s">
        <v>115</v>
      </c>
      <c r="G465" s="23" t="s">
        <v>115</v>
      </c>
      <c r="H465" s="24" t="n">
        <v>3.75433333333333</v>
      </c>
      <c r="I465" s="17" t="s">
        <v>115</v>
      </c>
      <c r="J465" s="83" t="s">
        <v>30</v>
      </c>
      <c r="K465" s="23" t="n">
        <v>0.826666666666667</v>
      </c>
      <c r="L465" s="24" t="n">
        <v>133.806666666667</v>
      </c>
      <c r="M465" s="24" t="n">
        <v>10.23</v>
      </c>
      <c r="N465" s="15" t="n">
        <f aca="false">A465</f>
        <v>457</v>
      </c>
      <c r="O465" s="25" t="s">
        <v>31</v>
      </c>
      <c r="P465" s="24" t="n">
        <v>85.37</v>
      </c>
      <c r="Q465" s="23" t="s">
        <v>31</v>
      </c>
      <c r="R465" s="24" t="n">
        <v>51.14</v>
      </c>
      <c r="S465" s="24" t="n">
        <v>140.026666666667</v>
      </c>
      <c r="T465" s="25" t="n">
        <v>0.02</v>
      </c>
      <c r="U465" s="23" t="n">
        <v>0.38</v>
      </c>
      <c r="V465" s="24" t="s">
        <v>31</v>
      </c>
      <c r="W465" s="24"/>
      <c r="X465" s="24"/>
      <c r="Y465" s="25" t="n">
        <v>0.04</v>
      </c>
      <c r="Z465" s="25" t="n">
        <v>0.263333333333333</v>
      </c>
      <c r="AA465" s="25" t="s">
        <v>31</v>
      </c>
      <c r="AB465" s="25" t="n">
        <v>1.49</v>
      </c>
      <c r="AC465" s="23" t="s">
        <v>31</v>
      </c>
    </row>
    <row r="466" s="7" customFormat="true" ht="11.25" hidden="false" customHeight="true" outlineLevel="0" collapsed="false">
      <c r="A466" s="11" t="n">
        <f aca="false">A465+1</f>
        <v>458</v>
      </c>
      <c r="B466" s="7" t="s">
        <v>497</v>
      </c>
      <c r="C466" s="23" t="s">
        <v>115</v>
      </c>
      <c r="D466" s="24" t="s">
        <v>115</v>
      </c>
      <c r="E466" s="24" t="s">
        <v>115</v>
      </c>
      <c r="F466" s="23" t="s">
        <v>115</v>
      </c>
      <c r="G466" s="23" t="s">
        <v>115</v>
      </c>
      <c r="H466" s="24" t="n">
        <v>10.49</v>
      </c>
      <c r="I466" s="17" t="s">
        <v>115</v>
      </c>
      <c r="J466" s="83" t="s">
        <v>30</v>
      </c>
      <c r="K466" s="27" t="n">
        <v>0.76</v>
      </c>
      <c r="L466" s="21" t="n">
        <v>122.58</v>
      </c>
      <c r="M466" s="21" t="n">
        <v>9.63666666666667</v>
      </c>
      <c r="N466" s="15" t="n">
        <f aca="false">A466</f>
        <v>458</v>
      </c>
      <c r="O466" s="28" t="s">
        <v>31</v>
      </c>
      <c r="P466" s="21" t="n">
        <v>81.9766666666667</v>
      </c>
      <c r="Q466" s="23" t="s">
        <v>31</v>
      </c>
      <c r="R466" s="21" t="n">
        <v>63.76</v>
      </c>
      <c r="S466" s="21" t="n">
        <v>133.19</v>
      </c>
      <c r="T466" s="28" t="n">
        <v>0.02</v>
      </c>
      <c r="U466" s="27" t="n">
        <v>0.38</v>
      </c>
      <c r="V466" s="21" t="n">
        <v>20.9033333333333</v>
      </c>
      <c r="W466" s="21"/>
      <c r="X466" s="21"/>
      <c r="Y466" s="28" t="n">
        <v>0.04</v>
      </c>
      <c r="Z466" s="28" t="n">
        <v>0.24</v>
      </c>
      <c r="AA466" s="28" t="s">
        <v>31</v>
      </c>
      <c r="AB466" s="28" t="n">
        <v>1.52</v>
      </c>
      <c r="AC466" s="23" t="s">
        <v>31</v>
      </c>
    </row>
    <row r="467" s="7" customFormat="true" ht="11.25" hidden="false" customHeight="true" outlineLevel="0" collapsed="false">
      <c r="A467" s="11" t="n">
        <f aca="false">A466+1</f>
        <v>459</v>
      </c>
      <c r="B467" s="7" t="s">
        <v>498</v>
      </c>
      <c r="C467" s="74" t="n">
        <v>2.7</v>
      </c>
      <c r="D467" s="44" t="n">
        <v>496.6503</v>
      </c>
      <c r="E467" s="24" t="n">
        <v>2077.9848552</v>
      </c>
      <c r="F467" s="23" t="n">
        <v>25.42</v>
      </c>
      <c r="G467" s="74" t="n">
        <v>26.9033333333333</v>
      </c>
      <c r="H467" s="21" t="n">
        <v>85.2553333333333</v>
      </c>
      <c r="I467" s="17" t="n">
        <v>39.18</v>
      </c>
      <c r="J467" s="83" t="s">
        <v>30</v>
      </c>
      <c r="K467" s="74" t="n">
        <v>5.79666666666667</v>
      </c>
      <c r="L467" s="44" t="n">
        <v>890.273333333333</v>
      </c>
      <c r="M467" s="44" t="n">
        <v>77.4266666666667</v>
      </c>
      <c r="N467" s="15" t="n">
        <f aca="false">A467</f>
        <v>459</v>
      </c>
      <c r="O467" s="57" t="s">
        <v>31</v>
      </c>
      <c r="P467" s="44" t="n">
        <v>1242.28333333333</v>
      </c>
      <c r="Q467" s="74" t="n">
        <v>0.523333333333333</v>
      </c>
      <c r="R467" s="44" t="n">
        <v>323.203333333333</v>
      </c>
      <c r="S467" s="44" t="n">
        <v>1131.66333333333</v>
      </c>
      <c r="T467" s="57" t="n">
        <v>0.11</v>
      </c>
      <c r="U467" s="74" t="n">
        <v>2.72666666666667</v>
      </c>
      <c r="V467" s="44" t="n">
        <v>361.056666666667</v>
      </c>
      <c r="W467" s="44"/>
      <c r="X467" s="44"/>
      <c r="Y467" s="57" t="n">
        <v>0.243333333333333</v>
      </c>
      <c r="Z467" s="57" t="n">
        <v>1.02666666666667</v>
      </c>
      <c r="AA467" s="28" t="s">
        <v>31</v>
      </c>
      <c r="AB467" s="28" t="s">
        <v>31</v>
      </c>
      <c r="AC467" s="23" t="s">
        <v>115</v>
      </c>
    </row>
    <row r="468" s="7" customFormat="true" ht="11.25" hidden="false" customHeight="true" outlineLevel="0" collapsed="false">
      <c r="A468" s="11" t="n">
        <f aca="false">A467+1</f>
        <v>460</v>
      </c>
      <c r="B468" s="7" t="s">
        <v>499</v>
      </c>
      <c r="C468" s="17" t="n">
        <v>81.8793333333333</v>
      </c>
      <c r="D468" s="15" t="n">
        <v>69.621474</v>
      </c>
      <c r="E468" s="15" t="n">
        <v>291.296247216</v>
      </c>
      <c r="F468" s="17" t="n">
        <v>1.89486</v>
      </c>
      <c r="G468" s="22" t="n">
        <v>0.099</v>
      </c>
      <c r="H468" s="15" t="n">
        <v>1.85166</v>
      </c>
      <c r="I468" s="17" t="n">
        <v>15.6744733333333</v>
      </c>
      <c r="J468" s="27" t="s">
        <v>30</v>
      </c>
      <c r="K468" s="17" t="n">
        <v>0.452333333333333</v>
      </c>
      <c r="L468" s="15" t="n">
        <v>71.528</v>
      </c>
      <c r="M468" s="15" t="n">
        <v>6.23166666666667</v>
      </c>
      <c r="N468" s="15" t="n">
        <f aca="false">A468</f>
        <v>460</v>
      </c>
      <c r="O468" s="65" t="n">
        <v>0.0183333333333333</v>
      </c>
      <c r="P468" s="15" t="n">
        <v>62.8103333333333</v>
      </c>
      <c r="Q468" s="17" t="s">
        <v>31</v>
      </c>
      <c r="R468" s="15" t="n">
        <v>33.4306666666667</v>
      </c>
      <c r="S468" s="15" t="n">
        <v>94.4833333333333</v>
      </c>
      <c r="T468" s="18" t="n">
        <v>0.013</v>
      </c>
      <c r="U468" s="17" t="n">
        <v>0.261333333333333</v>
      </c>
      <c r="V468" s="15" t="s">
        <v>31</v>
      </c>
      <c r="W468" s="15"/>
      <c r="X468" s="15"/>
      <c r="Y468" s="18" t="n">
        <v>0.075</v>
      </c>
      <c r="Z468" s="18" t="n">
        <v>0.106666666666667</v>
      </c>
      <c r="AA468" s="18" t="s">
        <v>31</v>
      </c>
      <c r="AB468" s="18" t="s">
        <v>31</v>
      </c>
      <c r="AC468" s="22" t="n">
        <v>0.49</v>
      </c>
    </row>
    <row r="469" s="7" customFormat="true" ht="11.25" hidden="false" customHeight="true" outlineLevel="0" collapsed="false">
      <c r="A469" s="11" t="n">
        <f aca="false">A468+1</f>
        <v>461</v>
      </c>
      <c r="B469" s="7" t="s">
        <v>500</v>
      </c>
      <c r="C469" s="17" t="n">
        <v>56.1246666666667</v>
      </c>
      <c r="D469" s="15" t="n">
        <v>264.273128</v>
      </c>
      <c r="E469" s="15" t="n">
        <v>1105.718767552</v>
      </c>
      <c r="F469" s="17" t="n">
        <v>17.41102</v>
      </c>
      <c r="G469" s="22" t="n">
        <v>20.1806666666667</v>
      </c>
      <c r="H469" s="15" t="n">
        <v>61.9963333333333</v>
      </c>
      <c r="I469" s="17" t="n">
        <v>3.24031333333333</v>
      </c>
      <c r="J469" s="83" t="s">
        <v>30</v>
      </c>
      <c r="K469" s="17" t="n">
        <v>3.04333333333333</v>
      </c>
      <c r="L469" s="15" t="n">
        <v>579.253333333333</v>
      </c>
      <c r="M469" s="15" t="n">
        <v>6.88366666666667</v>
      </c>
      <c r="N469" s="15" t="n">
        <f aca="false">A469</f>
        <v>461</v>
      </c>
      <c r="O469" s="65" t="n">
        <v>0.0156666666666667</v>
      </c>
      <c r="P469" s="15" t="n">
        <v>123.309666666667</v>
      </c>
      <c r="Q469" s="17" t="n">
        <v>0.931</v>
      </c>
      <c r="R469" s="15" t="n">
        <v>31.2263333333333</v>
      </c>
      <c r="S469" s="15" t="n">
        <v>104.846666666667</v>
      </c>
      <c r="T469" s="18" t="s">
        <v>31</v>
      </c>
      <c r="U469" s="17" t="n">
        <v>0.292333333333333</v>
      </c>
      <c r="V469" s="15" t="n">
        <v>160.506666666667</v>
      </c>
      <c r="W469" s="15"/>
      <c r="X469" s="15"/>
      <c r="Y469" s="18" t="s">
        <v>31</v>
      </c>
      <c r="Z469" s="18" t="n">
        <v>0.251333333333333</v>
      </c>
      <c r="AA469" s="18" t="s">
        <v>31</v>
      </c>
      <c r="AB469" s="18" t="s">
        <v>31</v>
      </c>
      <c r="AC469" s="17" t="s">
        <v>31</v>
      </c>
    </row>
    <row r="470" s="79" customFormat="true" ht="11.25" hidden="false" customHeight="true" outlineLevel="0" collapsed="false">
      <c r="A470" s="47" t="n">
        <f aca="false">A469+1</f>
        <v>462</v>
      </c>
      <c r="B470" s="66" t="s">
        <v>501</v>
      </c>
      <c r="C470" s="46" t="n">
        <v>47.1183333333333</v>
      </c>
      <c r="D470" s="37" t="n">
        <v>320.72181773326</v>
      </c>
      <c r="E470" s="37" t="n">
        <v>1341.90008539596</v>
      </c>
      <c r="F470" s="36" t="n">
        <v>21.2113737138112</v>
      </c>
      <c r="G470" s="46" t="n">
        <v>24.61</v>
      </c>
      <c r="H470" s="47" t="n">
        <v>76.2986666666667</v>
      </c>
      <c r="I470" s="36" t="n">
        <v>3.57295961952209</v>
      </c>
      <c r="J470" s="46" t="s">
        <v>30</v>
      </c>
      <c r="K470" s="46" t="n">
        <v>3.48733333333333</v>
      </c>
      <c r="L470" s="47" t="n">
        <v>695.917333333333</v>
      </c>
      <c r="M470" s="47" t="n">
        <v>27.0726666666667</v>
      </c>
      <c r="N470" s="15" t="n">
        <f aca="false">A470</f>
        <v>462</v>
      </c>
      <c r="O470" s="48" t="n">
        <v>0.0226666666666667</v>
      </c>
      <c r="P470" s="47" t="n">
        <v>402.532333333333</v>
      </c>
      <c r="Q470" s="46" t="n">
        <v>0.219</v>
      </c>
      <c r="R470" s="47" t="n">
        <v>501.165666666667</v>
      </c>
      <c r="S470" s="47" t="n">
        <v>119.977333333333</v>
      </c>
      <c r="T470" s="48" t="n">
        <v>0.0686666666666667</v>
      </c>
      <c r="U470" s="46" t="n">
        <v>2.682</v>
      </c>
      <c r="V470" s="47" t="n">
        <v>111.333333333333</v>
      </c>
      <c r="W470" s="47"/>
      <c r="X470" s="47"/>
      <c r="Y470" s="48" t="n">
        <v>0.03</v>
      </c>
      <c r="Z470" s="48" t="n">
        <v>0.323333333333333</v>
      </c>
      <c r="AA470" s="50" t="s">
        <v>31</v>
      </c>
      <c r="AB470" s="50" t="s">
        <v>31</v>
      </c>
      <c r="AC470" s="46"/>
      <c r="AD470" s="42"/>
      <c r="AE470" s="42"/>
      <c r="AF470" s="42"/>
      <c r="AG470" s="42"/>
    </row>
    <row r="471" s="79" customFormat="true" ht="11.25" hidden="false" customHeight="true" outlineLevel="0" collapsed="false">
      <c r="A471" s="47" t="n">
        <f aca="false">A470+1</f>
        <v>463</v>
      </c>
      <c r="B471" s="42" t="s">
        <v>502</v>
      </c>
      <c r="C471" s="46" t="n">
        <v>45.3383333333333</v>
      </c>
      <c r="D471" s="37" t="n">
        <v>329.870718420887</v>
      </c>
      <c r="E471" s="37" t="n">
        <v>1380.17908587299</v>
      </c>
      <c r="F471" s="36" t="n">
        <v>22.6490004062653</v>
      </c>
      <c r="G471" s="46" t="n">
        <v>25.183</v>
      </c>
      <c r="H471" s="47" t="n">
        <v>79.579</v>
      </c>
      <c r="I471" s="36" t="n">
        <v>3.04933292706807</v>
      </c>
      <c r="J471" s="46" t="s">
        <v>30</v>
      </c>
      <c r="K471" s="46" t="n">
        <v>3.78033333333333</v>
      </c>
      <c r="L471" s="47" t="n">
        <v>875.039333333333</v>
      </c>
      <c r="M471" s="47" t="n">
        <v>23.5736666666667</v>
      </c>
      <c r="N471" s="15" t="n">
        <f aca="false">A471</f>
        <v>463</v>
      </c>
      <c r="O471" s="48" t="n">
        <v>0.0283333333333333</v>
      </c>
      <c r="P471" s="47" t="n">
        <v>469.998333333333</v>
      </c>
      <c r="Q471" s="46" t="n">
        <v>0.306</v>
      </c>
      <c r="R471" s="47" t="n">
        <v>581.357</v>
      </c>
      <c r="S471" s="47" t="n">
        <v>61.8943333333333</v>
      </c>
      <c r="T471" s="48" t="n">
        <v>0.0826666666666667</v>
      </c>
      <c r="U471" s="46" t="n">
        <v>3.522</v>
      </c>
      <c r="V471" s="47" t="n">
        <v>109</v>
      </c>
      <c r="W471" s="47"/>
      <c r="X471" s="47"/>
      <c r="Y471" s="50" t="s">
        <v>31</v>
      </c>
      <c r="Z471" s="48" t="n">
        <v>0.2</v>
      </c>
      <c r="AA471" s="50" t="s">
        <v>31</v>
      </c>
      <c r="AB471" s="50" t="s">
        <v>31</v>
      </c>
      <c r="AC471" s="46"/>
      <c r="AD471" s="42"/>
      <c r="AE471" s="42"/>
      <c r="AF471" s="42"/>
      <c r="AG471" s="42"/>
    </row>
    <row r="472" s="7" customFormat="true" ht="11.25" hidden="false" customHeight="true" outlineLevel="0" collapsed="false">
      <c r="A472" s="11" t="n">
        <f aca="false">A471+1</f>
        <v>464</v>
      </c>
      <c r="B472" s="7" t="s">
        <v>503</v>
      </c>
      <c r="C472" s="17" t="n">
        <v>21.2466666666667</v>
      </c>
      <c r="D472" s="15" t="n">
        <v>452.963755333333</v>
      </c>
      <c r="E472" s="15" t="n">
        <v>1895.20035231467</v>
      </c>
      <c r="F472" s="17" t="n">
        <v>35.5536133333333</v>
      </c>
      <c r="G472" s="22" t="n">
        <v>33.5293333333333</v>
      </c>
      <c r="H472" s="15" t="n">
        <v>105.844</v>
      </c>
      <c r="I472" s="17" t="n">
        <v>1.66072</v>
      </c>
      <c r="J472" s="83" t="s">
        <v>30</v>
      </c>
      <c r="K472" s="17" t="n">
        <v>8.00966666666667</v>
      </c>
      <c r="L472" s="15" t="n">
        <v>991.967666666667</v>
      </c>
      <c r="M472" s="15" t="n">
        <v>33.3673333333333</v>
      </c>
      <c r="N472" s="15" t="n">
        <f aca="false">A472</f>
        <v>464</v>
      </c>
      <c r="O472" s="65" t="n">
        <v>0.0483333333333333</v>
      </c>
      <c r="P472" s="15" t="n">
        <v>744.623333333333</v>
      </c>
      <c r="Q472" s="17" t="n">
        <v>0.532333333333333</v>
      </c>
      <c r="R472" s="15" t="n">
        <v>1844.081</v>
      </c>
      <c r="S472" s="15" t="n">
        <v>96.237</v>
      </c>
      <c r="T472" s="18" t="n">
        <v>0.168666666666667</v>
      </c>
      <c r="U472" s="17" t="n">
        <v>4.35866666666667</v>
      </c>
      <c r="V472" s="15" t="n">
        <v>66.1533333333333</v>
      </c>
      <c r="W472" s="15"/>
      <c r="X472" s="15"/>
      <c r="Y472" s="18" t="s">
        <v>31</v>
      </c>
      <c r="Z472" s="18" t="n">
        <v>0.441666666666667</v>
      </c>
      <c r="AA472" s="18" t="n">
        <v>0.233333333333333</v>
      </c>
      <c r="AB472" s="18" t="s">
        <v>31</v>
      </c>
      <c r="AC472" s="17" t="s">
        <v>31</v>
      </c>
    </row>
    <row r="473" s="7" customFormat="true" ht="11.25" hidden="false" customHeight="true" outlineLevel="0" collapsed="false">
      <c r="A473" s="11" t="n">
        <f aca="false">A472+1</f>
        <v>465</v>
      </c>
      <c r="B473" s="7" t="s">
        <v>504</v>
      </c>
      <c r="C473" s="17" t="n">
        <v>54.4213333333333</v>
      </c>
      <c r="D473" s="15" t="n">
        <v>303.079803333333</v>
      </c>
      <c r="E473" s="15" t="n">
        <v>1268.08589714667</v>
      </c>
      <c r="F473" s="17" t="n">
        <v>9.35733333333333</v>
      </c>
      <c r="G473" s="22" t="n">
        <v>27.4353333333333</v>
      </c>
      <c r="H473" s="15" t="n">
        <v>82.1566666666667</v>
      </c>
      <c r="I473" s="17" t="n">
        <v>5.67633333333333</v>
      </c>
      <c r="J473" s="83" t="s">
        <v>30</v>
      </c>
      <c r="K473" s="17" t="n">
        <v>3.10966666666667</v>
      </c>
      <c r="L473" s="15" t="n">
        <v>323.299333333333</v>
      </c>
      <c r="M473" s="15" t="n">
        <v>16.0016666666667</v>
      </c>
      <c r="N473" s="15" t="n">
        <f aca="false">A473</f>
        <v>465</v>
      </c>
      <c r="O473" s="65" t="n">
        <v>0.013</v>
      </c>
      <c r="P473" s="15" t="n">
        <v>577.943333333333</v>
      </c>
      <c r="Q473" s="17" t="n">
        <v>0.265333333333333</v>
      </c>
      <c r="R473" s="15" t="n">
        <v>780.426</v>
      </c>
      <c r="S473" s="15" t="n">
        <v>193.721</v>
      </c>
      <c r="T473" s="18" t="n">
        <v>0.0453333333333333</v>
      </c>
      <c r="U473" s="17" t="n">
        <v>1.30466666666667</v>
      </c>
      <c r="V473" s="15" t="n">
        <v>57.3133333333333</v>
      </c>
      <c r="W473" s="15"/>
      <c r="X473" s="15"/>
      <c r="Y473" s="18" t="s">
        <v>31</v>
      </c>
      <c r="Z473" s="18" t="n">
        <v>0.2</v>
      </c>
      <c r="AA473" s="18" t="s">
        <v>31</v>
      </c>
      <c r="AB473" s="18" t="s">
        <v>31</v>
      </c>
      <c r="AC473" s="17" t="s">
        <v>31</v>
      </c>
    </row>
    <row r="474" s="7" customFormat="true" ht="11.25" hidden="false" customHeight="true" outlineLevel="0" collapsed="false">
      <c r="A474" s="11" t="n">
        <f aca="false">A473+1</f>
        <v>466</v>
      </c>
      <c r="B474" s="7" t="s">
        <v>505</v>
      </c>
      <c r="C474" s="17" t="n">
        <v>72.215</v>
      </c>
      <c r="D474" s="15" t="n">
        <v>121.105954</v>
      </c>
      <c r="E474" s="15" t="n">
        <v>506.707311536</v>
      </c>
      <c r="F474" s="17" t="n">
        <v>5.78666</v>
      </c>
      <c r="G474" s="22" t="n">
        <v>2.83833333333333</v>
      </c>
      <c r="H474" s="15" t="n">
        <v>12.0693333333333</v>
      </c>
      <c r="I474" s="17" t="n">
        <v>18.4620066666667</v>
      </c>
      <c r="J474" s="83" t="s">
        <v>30</v>
      </c>
      <c r="K474" s="17" t="n">
        <v>0.698</v>
      </c>
      <c r="L474" s="15" t="n">
        <v>730.932666666667</v>
      </c>
      <c r="M474" s="15" t="n">
        <v>26.5086666666667</v>
      </c>
      <c r="N474" s="15" t="n">
        <f aca="false">A474</f>
        <v>466</v>
      </c>
      <c r="O474" s="65" t="n">
        <v>0.0233333333333333</v>
      </c>
      <c r="P474" s="15" t="n">
        <v>448.458666666667</v>
      </c>
      <c r="Q474" s="17" t="n">
        <v>0.141</v>
      </c>
      <c r="R474" s="15" t="n">
        <v>412.469</v>
      </c>
      <c r="S474" s="15" t="n">
        <v>121.461666666667</v>
      </c>
      <c r="T474" s="18" t="n">
        <v>0.0146666666666667</v>
      </c>
      <c r="U474" s="17" t="n">
        <v>2.66333333333333</v>
      </c>
      <c r="V474" s="15" t="n">
        <v>272.656666666667</v>
      </c>
      <c r="W474" s="15"/>
      <c r="X474" s="15"/>
      <c r="Y474" s="18" t="n">
        <v>0.223333333333333</v>
      </c>
      <c r="Z474" s="18" t="n">
        <v>0.266666666666667</v>
      </c>
      <c r="AA474" s="18" t="n">
        <v>0.21</v>
      </c>
      <c r="AB474" s="18" t="n">
        <v>2.68333333333333</v>
      </c>
      <c r="AC474" s="17" t="s">
        <v>31</v>
      </c>
    </row>
    <row r="475" s="79" customFormat="true" ht="11.25" hidden="false" customHeight="true" outlineLevel="0" collapsed="false">
      <c r="A475" s="11" t="n">
        <f aca="false">A474+1</f>
        <v>467</v>
      </c>
      <c r="B475" s="42" t="s">
        <v>506</v>
      </c>
      <c r="C475" s="46" t="n">
        <v>42.4443333333333</v>
      </c>
      <c r="D475" s="37" t="n">
        <v>359.880462405055</v>
      </c>
      <c r="E475" s="37" t="n">
        <v>1505.73985470275</v>
      </c>
      <c r="F475" s="36" t="n">
        <v>22.6617604064941</v>
      </c>
      <c r="G475" s="46" t="n">
        <v>29.1063333333333</v>
      </c>
      <c r="H475" s="47" t="n">
        <v>90.9023333333333</v>
      </c>
      <c r="I475" s="36" t="n">
        <v>1.87857292683919</v>
      </c>
      <c r="J475" s="46" t="s">
        <v>30</v>
      </c>
      <c r="K475" s="46" t="n">
        <v>3.909</v>
      </c>
      <c r="L475" s="47" t="n">
        <v>939.993333333333</v>
      </c>
      <c r="M475" s="47" t="n">
        <v>28.2736666666667</v>
      </c>
      <c r="N475" s="15" t="n">
        <f aca="false">A475</f>
        <v>467</v>
      </c>
      <c r="O475" s="48" t="n">
        <v>0.0323333333333333</v>
      </c>
      <c r="P475" s="47" t="n">
        <v>460.838666666667</v>
      </c>
      <c r="Q475" s="46" t="n">
        <v>0.28</v>
      </c>
      <c r="R475" s="47" t="n">
        <v>579.774</v>
      </c>
      <c r="S475" s="47" t="n">
        <v>73.4716666666667</v>
      </c>
      <c r="T475" s="48" t="n">
        <v>0.0986666666666667</v>
      </c>
      <c r="U475" s="46" t="n">
        <v>3.46166666666667</v>
      </c>
      <c r="V475" s="47" t="n">
        <v>122.666666666667</v>
      </c>
      <c r="W475" s="47"/>
      <c r="X475" s="47"/>
      <c r="Y475" s="50" t="s">
        <v>31</v>
      </c>
      <c r="Z475" s="48" t="n">
        <v>0.22</v>
      </c>
      <c r="AA475" s="50" t="s">
        <v>31</v>
      </c>
      <c r="AB475" s="50" t="s">
        <v>31</v>
      </c>
      <c r="AC475" s="46"/>
      <c r="AD475" s="42"/>
      <c r="AE475" s="42"/>
      <c r="AF475" s="42"/>
      <c r="AG475" s="42"/>
    </row>
    <row r="476" s="7" customFormat="true" ht="11.25" hidden="false" customHeight="true" outlineLevel="0" collapsed="false">
      <c r="A476" s="11" t="n">
        <f aca="false">A475+1</f>
        <v>468</v>
      </c>
      <c r="B476" s="7" t="s">
        <v>507</v>
      </c>
      <c r="C476" s="17" t="n">
        <v>62.4663333333333</v>
      </c>
      <c r="D476" s="15" t="n">
        <v>256.578148666667</v>
      </c>
      <c r="E476" s="15" t="n">
        <v>1073.52297402133</v>
      </c>
      <c r="F476" s="17" t="n">
        <v>9.62954666666667</v>
      </c>
      <c r="G476" s="22" t="n">
        <v>23.441</v>
      </c>
      <c r="H476" s="15" t="n">
        <v>73.669</v>
      </c>
      <c r="I476" s="17" t="n">
        <v>2.43245333333333</v>
      </c>
      <c r="J476" s="83" t="s">
        <v>30</v>
      </c>
      <c r="K476" s="17" t="n">
        <v>2.03066666666667</v>
      </c>
      <c r="L476" s="15" t="n">
        <v>259.466666666667</v>
      </c>
      <c r="M476" s="15" t="n">
        <v>11.6283333333333</v>
      </c>
      <c r="N476" s="15" t="n">
        <f aca="false">A476</f>
        <v>468</v>
      </c>
      <c r="O476" s="65" t="n">
        <v>0.0153333333333333</v>
      </c>
      <c r="P476" s="33" t="n">
        <v>447.880333333333</v>
      </c>
      <c r="Q476" s="17" t="n">
        <v>0.115</v>
      </c>
      <c r="R476" s="15" t="n">
        <v>557.924666666667</v>
      </c>
      <c r="S476" s="15" t="n">
        <v>93.0643333333333</v>
      </c>
      <c r="T476" s="18" t="n">
        <v>0.045</v>
      </c>
      <c r="U476" s="17" t="n">
        <v>1.277</v>
      </c>
      <c r="V476" s="15" t="n">
        <v>194.586666666667</v>
      </c>
      <c r="W476" s="15"/>
      <c r="X476" s="15"/>
      <c r="Y476" s="18" t="s">
        <v>31</v>
      </c>
      <c r="Z476" s="18" t="n">
        <v>0.190666666666667</v>
      </c>
      <c r="AA476" s="18" t="s">
        <v>31</v>
      </c>
      <c r="AB476" s="18" t="s">
        <v>31</v>
      </c>
      <c r="AC476" s="17" t="s">
        <v>31</v>
      </c>
    </row>
    <row r="477" s="7" customFormat="true" ht="11.25" hidden="false" customHeight="true" outlineLevel="0" collapsed="false">
      <c r="A477" s="11" t="n">
        <f aca="false">A476+1</f>
        <v>469</v>
      </c>
      <c r="B477" s="7" t="s">
        <v>508</v>
      </c>
      <c r="C477" s="17" t="n">
        <v>73.5706666666667</v>
      </c>
      <c r="D477" s="15" t="n">
        <v>139.73178</v>
      </c>
      <c r="E477" s="15" t="n">
        <v>584.63776752</v>
      </c>
      <c r="F477" s="17" t="n">
        <v>12.6005</v>
      </c>
      <c r="G477" s="22" t="n">
        <v>8.10866666666667</v>
      </c>
      <c r="H477" s="15" t="n">
        <v>48.7033333333333</v>
      </c>
      <c r="I477" s="17" t="n">
        <v>3.78616666666667</v>
      </c>
      <c r="J477" s="83" t="s">
        <v>30</v>
      </c>
      <c r="K477" s="17" t="n">
        <v>1.934</v>
      </c>
      <c r="L477" s="15" t="n">
        <v>253.236</v>
      </c>
      <c r="M477" s="15" t="n">
        <v>11.8086666666667</v>
      </c>
      <c r="N477" s="15" t="n">
        <f aca="false">A477</f>
        <v>469</v>
      </c>
      <c r="O477" s="18" t="s">
        <v>31</v>
      </c>
      <c r="P477" s="15" t="n">
        <v>161.518666666667</v>
      </c>
      <c r="Q477" s="17" t="n">
        <v>0.136666666666667</v>
      </c>
      <c r="R477" s="15" t="n">
        <v>282.579</v>
      </c>
      <c r="S477" s="15" t="n">
        <v>112.378333333333</v>
      </c>
      <c r="T477" s="18" t="s">
        <v>31</v>
      </c>
      <c r="U477" s="45" t="n">
        <v>0.460333333333333</v>
      </c>
      <c r="V477" s="15" t="n">
        <v>52.8466666666667</v>
      </c>
      <c r="W477" s="15"/>
      <c r="X477" s="15"/>
      <c r="Y477" s="18" t="s">
        <v>31</v>
      </c>
      <c r="Z477" s="18" t="n">
        <v>0.146666666666667</v>
      </c>
      <c r="AA477" s="18" t="s">
        <v>31</v>
      </c>
      <c r="AB477" s="18" t="s">
        <v>31</v>
      </c>
      <c r="AC477" s="17" t="s">
        <v>31</v>
      </c>
    </row>
    <row r="478" s="7" customFormat="true" ht="11.25" hidden="false" customHeight="true" outlineLevel="0" collapsed="false">
      <c r="A478" s="14" t="s">
        <v>509</v>
      </c>
      <c r="B478" s="14"/>
      <c r="C478" s="9"/>
      <c r="D478" s="11"/>
      <c r="E478" s="11"/>
      <c r="F478" s="9"/>
      <c r="G478" s="9"/>
      <c r="H478" s="11"/>
      <c r="I478" s="17"/>
      <c r="J478" s="9"/>
      <c r="K478" s="9"/>
      <c r="L478" s="11"/>
      <c r="M478" s="11"/>
      <c r="N478" s="15"/>
      <c r="O478" s="13"/>
      <c r="P478" s="11"/>
      <c r="Q478" s="9"/>
      <c r="R478" s="11"/>
      <c r="S478" s="11"/>
      <c r="T478" s="13"/>
      <c r="U478" s="9"/>
      <c r="V478" s="11"/>
      <c r="W478" s="11"/>
      <c r="X478" s="11"/>
      <c r="Y478" s="13"/>
      <c r="Z478" s="13"/>
      <c r="AA478" s="13"/>
      <c r="AB478" s="13"/>
      <c r="AC478" s="9"/>
    </row>
    <row r="479" s="7" customFormat="true" ht="11.25" hidden="false" customHeight="true" outlineLevel="0" collapsed="false">
      <c r="A479" s="11" t="n">
        <f aca="false">A477+1</f>
        <v>470</v>
      </c>
      <c r="B479" s="7" t="s">
        <v>510</v>
      </c>
      <c r="C479" s="17" t="n">
        <v>93.5066666666667</v>
      </c>
      <c r="D479" s="15" t="n">
        <v>25.6133333333333</v>
      </c>
      <c r="E479" s="15" t="n">
        <v>107.166186666667</v>
      </c>
      <c r="F479" s="17" t="n">
        <v>0</v>
      </c>
      <c r="G479" s="22" t="n">
        <v>0</v>
      </c>
      <c r="H479" s="15" t="s">
        <v>30</v>
      </c>
      <c r="I479" s="17" t="n">
        <v>6.40333333333334</v>
      </c>
      <c r="J479" s="17" t="s">
        <v>30</v>
      </c>
      <c r="K479" s="17" t="n">
        <v>0.09</v>
      </c>
      <c r="L479" s="15" t="n">
        <v>1.23333333333333</v>
      </c>
      <c r="M479" s="15" t="s">
        <v>31</v>
      </c>
      <c r="N479" s="15" t="e">
        <f aca="false">#REF!</f>
        <v>#REF!</v>
      </c>
      <c r="O479" s="18" t="s">
        <v>31</v>
      </c>
      <c r="P479" s="15" t="n">
        <v>8.97333333333333</v>
      </c>
      <c r="Q479" s="17" t="n">
        <v>0.67</v>
      </c>
      <c r="R479" s="15" t="n">
        <v>44.0833333333333</v>
      </c>
      <c r="S479" s="15" t="n">
        <v>13.0266666666667</v>
      </c>
      <c r="T479" s="18" t="s">
        <v>31</v>
      </c>
      <c r="U479" s="17" t="s">
        <v>31</v>
      </c>
      <c r="V479" s="15" t="s">
        <v>30</v>
      </c>
      <c r="W479" s="15"/>
      <c r="X479" s="15"/>
      <c r="Y479" s="18"/>
      <c r="Z479" s="18"/>
      <c r="AA479" s="18"/>
      <c r="AB479" s="18"/>
      <c r="AC479" s="17"/>
    </row>
    <row r="480" s="7" customFormat="true" ht="11.25" hidden="false" customHeight="true" outlineLevel="0" collapsed="false">
      <c r="A480" s="11" t="n">
        <f aca="false">A479+1</f>
        <v>471</v>
      </c>
      <c r="B480" s="7" t="s">
        <v>511</v>
      </c>
      <c r="C480" s="45" t="n">
        <v>97.372</v>
      </c>
      <c r="D480" s="15" t="n">
        <v>9.07086859961352</v>
      </c>
      <c r="E480" s="15" t="n">
        <v>37.952514220783</v>
      </c>
      <c r="F480" s="17" t="n">
        <v>0.7125</v>
      </c>
      <c r="G480" s="22" t="n">
        <v>0.0693333333333333</v>
      </c>
      <c r="H480" s="15" t="s">
        <v>30</v>
      </c>
      <c r="I480" s="17" t="n">
        <v>1.47866666666667</v>
      </c>
      <c r="J480" s="27" t="s">
        <v>30</v>
      </c>
      <c r="K480" s="17" t="n">
        <v>0.3675</v>
      </c>
      <c r="L480" s="33" t="n">
        <v>3.15933333333333</v>
      </c>
      <c r="M480" s="33" t="n">
        <v>9.66166666666667</v>
      </c>
      <c r="N480" s="15" t="e">
        <f aca="false">#REF!</f>
        <v>#REF!</v>
      </c>
      <c r="O480" s="65" t="n">
        <v>0.0376666666666667</v>
      </c>
      <c r="P480" s="33" t="n">
        <v>9.49533333333333</v>
      </c>
      <c r="Q480" s="52" t="s">
        <v>31</v>
      </c>
      <c r="R480" s="33" t="n">
        <v>1.02733333333333</v>
      </c>
      <c r="S480" s="33" t="n">
        <v>155.704</v>
      </c>
      <c r="T480" s="32" t="n">
        <v>0.006</v>
      </c>
      <c r="U480" s="52" t="s">
        <v>31</v>
      </c>
      <c r="V480" s="33" t="s">
        <v>30</v>
      </c>
      <c r="W480" s="33"/>
      <c r="X480" s="33"/>
      <c r="Y480" s="84"/>
      <c r="Z480" s="84"/>
      <c r="AA480" s="84"/>
      <c r="AB480" s="84"/>
      <c r="AC480" s="45"/>
    </row>
    <row r="481" s="7" customFormat="true" ht="11.25" hidden="false" customHeight="true" outlineLevel="0" collapsed="false">
      <c r="A481" s="11" t="n">
        <f aca="false">A480+1</f>
        <v>472</v>
      </c>
      <c r="B481" s="7" t="s">
        <v>512</v>
      </c>
      <c r="C481" s="17"/>
      <c r="D481" s="15" t="n">
        <v>215.6616</v>
      </c>
      <c r="E481" s="15" t="n">
        <v>902.3281344</v>
      </c>
      <c r="F481" s="17"/>
      <c r="G481" s="17"/>
      <c r="H481" s="15" t="s">
        <v>30</v>
      </c>
      <c r="I481" s="17"/>
      <c r="J481" s="17" t="s">
        <v>30</v>
      </c>
      <c r="K481" s="17"/>
      <c r="L481" s="15" t="s">
        <v>31</v>
      </c>
      <c r="M481" s="15" t="s">
        <v>31</v>
      </c>
      <c r="N481" s="15" t="e">
        <f aca="false">#REF!</f>
        <v>#REF!</v>
      </c>
      <c r="O481" s="19" t="s">
        <v>31</v>
      </c>
      <c r="P481" s="15" t="s">
        <v>31</v>
      </c>
      <c r="Q481" s="17" t="s">
        <v>31</v>
      </c>
      <c r="R481" s="15" t="n">
        <v>3.14566666666667</v>
      </c>
      <c r="S481" s="15" t="s">
        <v>31</v>
      </c>
      <c r="T481" s="18" t="n">
        <v>0.063</v>
      </c>
      <c r="U481" s="17" t="s">
        <v>31</v>
      </c>
      <c r="V481" s="15" t="s">
        <v>30</v>
      </c>
      <c r="W481" s="15"/>
      <c r="X481" s="15"/>
      <c r="Y481" s="19" t="s">
        <v>31</v>
      </c>
      <c r="Z481" s="19" t="s">
        <v>31</v>
      </c>
      <c r="AA481" s="19" t="s">
        <v>31</v>
      </c>
      <c r="AB481" s="19" t="s">
        <v>31</v>
      </c>
      <c r="AC481" s="17"/>
    </row>
    <row r="482" s="7" customFormat="true" ht="11.25" hidden="false" customHeight="true" outlineLevel="0" collapsed="false">
      <c r="A482" s="11" t="n">
        <f aca="false">A481+1</f>
        <v>473</v>
      </c>
      <c r="B482" s="7" t="s">
        <v>513</v>
      </c>
      <c r="C482" s="17" t="n">
        <v>81.7276666666667</v>
      </c>
      <c r="D482" s="15" t="n">
        <v>65.3435982689857</v>
      </c>
      <c r="E482" s="15" t="n">
        <v>273.397615157436</v>
      </c>
      <c r="F482" s="17" t="s">
        <v>31</v>
      </c>
      <c r="G482" s="17" t="s">
        <v>31</v>
      </c>
      <c r="H482" s="15" t="s">
        <v>30</v>
      </c>
      <c r="I482" s="17" t="n">
        <v>18.151</v>
      </c>
      <c r="J482" s="17" t="n">
        <v>0.136333333333333</v>
      </c>
      <c r="K482" s="17" t="n">
        <v>0.121333333333333</v>
      </c>
      <c r="L482" s="15" t="n">
        <v>9.083</v>
      </c>
      <c r="M482" s="15" t="n">
        <v>11.974</v>
      </c>
      <c r="N482" s="15" t="e">
        <f aca="false">#REF!</f>
        <v>#REF!</v>
      </c>
      <c r="O482" s="18" t="n">
        <v>0.206</v>
      </c>
      <c r="P482" s="15" t="n">
        <v>4.77866666666667</v>
      </c>
      <c r="Q482" s="17" t="n">
        <v>0.752666666666667</v>
      </c>
      <c r="R482" s="30" t="s">
        <v>31</v>
      </c>
      <c r="S482" s="15" t="n">
        <v>17.973</v>
      </c>
      <c r="T482" s="18" t="n">
        <v>0.007</v>
      </c>
      <c r="U482" s="17" t="n">
        <v>0.0506666666666667</v>
      </c>
      <c r="V482" s="15" t="s">
        <v>30</v>
      </c>
      <c r="W482" s="15"/>
      <c r="X482" s="15"/>
      <c r="Y482" s="18" t="s">
        <v>31</v>
      </c>
      <c r="Z482" s="18" t="s">
        <v>31</v>
      </c>
      <c r="AA482" s="18" t="n">
        <v>0.03</v>
      </c>
      <c r="AB482" s="19" t="s">
        <v>31</v>
      </c>
      <c r="AC482" s="17" t="n">
        <v>2.779666</v>
      </c>
    </row>
    <row r="483" s="7" customFormat="true" ht="11.25" hidden="false" customHeight="true" outlineLevel="0" collapsed="false">
      <c r="A483" s="11" t="n">
        <f aca="false">A482+1</f>
        <v>474</v>
      </c>
      <c r="B483" s="7" t="s">
        <v>514</v>
      </c>
      <c r="C483" s="45" t="n">
        <v>92.38</v>
      </c>
      <c r="D483" s="15" t="n">
        <v>40.7201885506287</v>
      </c>
      <c r="E483" s="15" t="n">
        <v>170.37326889583</v>
      </c>
      <c r="F483" s="17" t="n">
        <v>0.5625</v>
      </c>
      <c r="G483" s="22" t="s">
        <v>31</v>
      </c>
      <c r="H483" s="15" t="s">
        <v>30</v>
      </c>
      <c r="I483" s="17" t="n">
        <v>3.3175</v>
      </c>
      <c r="J483" s="27" t="s">
        <v>30</v>
      </c>
      <c r="K483" s="45" t="n">
        <v>0.12</v>
      </c>
      <c r="L483" s="33" t="n">
        <v>4.985</v>
      </c>
      <c r="M483" s="33" t="n">
        <v>6.74366666666667</v>
      </c>
      <c r="N483" s="15" t="e">
        <f aca="false">#REF!</f>
        <v>#REF!</v>
      </c>
      <c r="O483" s="32" t="n">
        <v>0.00533333333333333</v>
      </c>
      <c r="P483" s="33" t="n">
        <v>19.0026666666667</v>
      </c>
      <c r="Q483" s="52" t="s">
        <v>31</v>
      </c>
      <c r="R483" s="33" t="n">
        <v>4.23033333333333</v>
      </c>
      <c r="S483" s="33" t="n">
        <v>29.4666666666667</v>
      </c>
      <c r="T483" s="32" t="s">
        <v>31</v>
      </c>
      <c r="U483" s="31" t="s">
        <v>31</v>
      </c>
      <c r="V483" s="15" t="s">
        <v>30</v>
      </c>
      <c r="W483" s="15"/>
      <c r="X483" s="15"/>
      <c r="Y483" s="19" t="s">
        <v>31</v>
      </c>
      <c r="Z483" s="19" t="s">
        <v>31</v>
      </c>
      <c r="AA483" s="18" t="n">
        <v>0.143333333333333</v>
      </c>
      <c r="AB483" s="32" t="n">
        <v>2.91666666666667</v>
      </c>
      <c r="AC483" s="31" t="s">
        <v>31</v>
      </c>
    </row>
    <row r="484" s="7" customFormat="true" ht="11.25" hidden="false" customHeight="true" outlineLevel="0" collapsed="false">
      <c r="A484" s="11" t="n">
        <f aca="false">A483+1</f>
        <v>475</v>
      </c>
      <c r="B484" s="67" t="s">
        <v>515</v>
      </c>
      <c r="C484" s="45" t="n">
        <v>99.6086666666667</v>
      </c>
      <c r="D484" s="15" t="n">
        <v>1.39705997387564</v>
      </c>
      <c r="E484" s="15" t="n">
        <v>5.84529893069567</v>
      </c>
      <c r="F484" s="17" t="n">
        <v>0</v>
      </c>
      <c r="G484" s="22" t="n">
        <v>0</v>
      </c>
      <c r="H484" s="15" t="s">
        <v>30</v>
      </c>
      <c r="I484" s="17" t="n">
        <v>0.391333333333321</v>
      </c>
      <c r="J484" s="27" t="s">
        <v>30</v>
      </c>
      <c r="K484" s="45" t="n">
        <v>0</v>
      </c>
      <c r="L484" s="33" t="n">
        <v>1.931</v>
      </c>
      <c r="M484" s="33" t="n">
        <v>0.881</v>
      </c>
      <c r="N484" s="15" t="e">
        <f aca="false">#REF!</f>
        <v>#REF!</v>
      </c>
      <c r="O484" s="65" t="n">
        <v>0.00633333333333333</v>
      </c>
      <c r="P484" s="33" t="n">
        <v>0.651</v>
      </c>
      <c r="Q484" s="52" t="s">
        <v>31</v>
      </c>
      <c r="R484" s="33" t="n">
        <v>0.625333333333333</v>
      </c>
      <c r="S484" s="33" t="n">
        <v>9.929</v>
      </c>
      <c r="T484" s="32" t="n">
        <v>0.006</v>
      </c>
      <c r="U484" s="52" t="s">
        <v>31</v>
      </c>
      <c r="V484" s="15" t="s">
        <v>30</v>
      </c>
      <c r="W484" s="15"/>
      <c r="X484" s="15"/>
      <c r="Y484" s="32" t="n">
        <v>1.23333333333333</v>
      </c>
      <c r="Z484" s="32" t="n">
        <v>0.226666666666667</v>
      </c>
      <c r="AA484" s="84" t="s">
        <v>40</v>
      </c>
      <c r="AB484" s="84" t="s">
        <v>40</v>
      </c>
      <c r="AC484" s="45" t="s">
        <v>40</v>
      </c>
    </row>
    <row r="485" s="7" customFormat="true" ht="11.25" hidden="false" customHeight="true" outlineLevel="0" collapsed="false">
      <c r="A485" s="11" t="n">
        <f aca="false">A484+1</f>
        <v>476</v>
      </c>
      <c r="B485" s="7" t="s">
        <v>516</v>
      </c>
      <c r="C485" s="17" t="n">
        <v>99.305</v>
      </c>
      <c r="D485" s="15" t="n">
        <v>2.73074995112414</v>
      </c>
      <c r="E485" s="15" t="n">
        <v>11.4254577955034</v>
      </c>
      <c r="F485" s="17" t="n">
        <v>0</v>
      </c>
      <c r="G485" s="22" t="n">
        <v>0.052</v>
      </c>
      <c r="H485" s="15" t="s">
        <v>30</v>
      </c>
      <c r="I485" s="17" t="n">
        <v>0.642999999999993</v>
      </c>
      <c r="J485" s="27" t="s">
        <v>30</v>
      </c>
      <c r="K485" s="17" t="n">
        <v>0</v>
      </c>
      <c r="L485" s="15" t="n">
        <v>0.644666666666667</v>
      </c>
      <c r="M485" s="15" t="n">
        <v>2.037</v>
      </c>
      <c r="N485" s="15" t="e">
        <f aca="false">#REF!</f>
        <v>#REF!</v>
      </c>
      <c r="O485" s="18" t="n">
        <v>0.274</v>
      </c>
      <c r="P485" s="15" t="s">
        <v>31</v>
      </c>
      <c r="Q485" s="17" t="s">
        <v>31</v>
      </c>
      <c r="R485" s="15" t="s">
        <v>31</v>
      </c>
      <c r="S485" s="15" t="n">
        <v>5.33633333333333</v>
      </c>
      <c r="T485" s="19" t="s">
        <v>31</v>
      </c>
      <c r="U485" s="17" t="s">
        <v>31</v>
      </c>
      <c r="V485" s="15" t="s">
        <v>30</v>
      </c>
      <c r="W485" s="15"/>
      <c r="X485" s="15"/>
      <c r="Y485" s="18" t="n">
        <v>0.893333333333333</v>
      </c>
      <c r="Z485" s="19" t="s">
        <v>31</v>
      </c>
      <c r="AA485" s="84" t="s">
        <v>40</v>
      </c>
      <c r="AB485" s="84" t="s">
        <v>40</v>
      </c>
      <c r="AC485" s="45" t="s">
        <v>40</v>
      </c>
    </row>
    <row r="486" s="7" customFormat="true" ht="11.25" hidden="false" customHeight="true" outlineLevel="0" collapsed="false">
      <c r="A486" s="11" t="n">
        <f aca="false">A485+1</f>
        <v>477</v>
      </c>
      <c r="B486" s="7" t="s">
        <v>517</v>
      </c>
      <c r="C486" s="17" t="n">
        <v>99.3703333333333</v>
      </c>
      <c r="D486" s="15" t="n">
        <v>2.24790995796521</v>
      </c>
      <c r="E486" s="15" t="n">
        <v>9.40525526412644</v>
      </c>
      <c r="F486" s="17" t="n">
        <v>0</v>
      </c>
      <c r="G486" s="22" t="n">
        <v>0</v>
      </c>
      <c r="H486" s="15" t="s">
        <v>30</v>
      </c>
      <c r="I486" s="17" t="n">
        <v>0.629666666666665</v>
      </c>
      <c r="J486" s="27" t="s">
        <v>30</v>
      </c>
      <c r="K486" s="17" t="n">
        <v>0</v>
      </c>
      <c r="L486" s="15" t="n">
        <v>0.252333333333333</v>
      </c>
      <c r="M486" s="15" t="n">
        <v>0.956</v>
      </c>
      <c r="N486" s="15" t="e">
        <f aca="false">#REF!</f>
        <v>#REF!</v>
      </c>
      <c r="O486" s="18" t="n">
        <v>0.0886666666666667</v>
      </c>
      <c r="P486" s="15" t="n">
        <v>1.51133333333333</v>
      </c>
      <c r="Q486" s="17" t="s">
        <v>31</v>
      </c>
      <c r="R486" s="15" t="s">
        <v>31</v>
      </c>
      <c r="S486" s="15" t="n">
        <v>13.4376666666667</v>
      </c>
      <c r="T486" s="19" t="s">
        <v>31</v>
      </c>
      <c r="U486" s="17" t="s">
        <v>31</v>
      </c>
      <c r="V486" s="15" t="s">
        <v>30</v>
      </c>
      <c r="W486" s="15"/>
      <c r="X486" s="15"/>
      <c r="Y486" s="18" t="n">
        <v>3.11333333333333</v>
      </c>
      <c r="Z486" s="18" t="n">
        <v>0.483333333333333</v>
      </c>
      <c r="AA486" s="84" t="s">
        <v>40</v>
      </c>
      <c r="AB486" s="84" t="s">
        <v>40</v>
      </c>
      <c r="AC486" s="45" t="s">
        <v>40</v>
      </c>
    </row>
    <row r="487" s="7" customFormat="true" ht="11.25" hidden="false" customHeight="true" outlineLevel="0" collapsed="false">
      <c r="A487" s="11" t="n">
        <f aca="false">A486+1</f>
        <v>478</v>
      </c>
      <c r="B487" s="7" t="s">
        <v>518</v>
      </c>
      <c r="C487" s="17" t="n">
        <v>94.252</v>
      </c>
      <c r="D487" s="15" t="n">
        <v>21.5085942405065</v>
      </c>
      <c r="E487" s="15" t="n">
        <v>89.9919583022792</v>
      </c>
      <c r="F487" s="17" t="n">
        <v>0</v>
      </c>
      <c r="G487" s="17" t="n">
        <v>0</v>
      </c>
      <c r="H487" s="15" t="s">
        <v>30</v>
      </c>
      <c r="I487" s="17" t="n">
        <v>5.28466666666667</v>
      </c>
      <c r="J487" s="17" t="n">
        <v>0.130333333333333</v>
      </c>
      <c r="K487" s="17" t="n">
        <v>0.463333333333333</v>
      </c>
      <c r="L487" s="33" t="n">
        <v>18.8373333333333</v>
      </c>
      <c r="M487" s="33" t="n">
        <v>5.15833333333333</v>
      </c>
      <c r="N487" s="15" t="e">
        <f aca="false">#REF!</f>
        <v>#REF!</v>
      </c>
      <c r="O487" s="32" t="n">
        <v>0.253</v>
      </c>
      <c r="P487" s="33" t="n">
        <v>3.75533333333333</v>
      </c>
      <c r="Q487" s="52" t="s">
        <v>31</v>
      </c>
      <c r="R487" s="33" t="n">
        <v>1.78233333333333</v>
      </c>
      <c r="S487" s="33" t="n">
        <v>161.651</v>
      </c>
      <c r="T487" s="32" t="s">
        <v>31</v>
      </c>
      <c r="U487" s="52" t="s">
        <v>31</v>
      </c>
      <c r="V487" s="15" t="s">
        <v>30</v>
      </c>
      <c r="W487" s="15"/>
      <c r="X487" s="15"/>
      <c r="Y487" s="18" t="n">
        <v>0.005</v>
      </c>
      <c r="Z487" s="18" t="s">
        <v>31</v>
      </c>
      <c r="AA487" s="19" t="s">
        <v>31</v>
      </c>
      <c r="AB487" s="19" t="s">
        <v>31</v>
      </c>
      <c r="AC487" s="17" t="n">
        <v>2.40866666666667</v>
      </c>
    </row>
    <row r="488" s="7" customFormat="true" ht="11.25" hidden="false" customHeight="true" outlineLevel="0" collapsed="false">
      <c r="A488" s="11" t="n">
        <f aca="false">A487+1</f>
        <v>479</v>
      </c>
      <c r="B488" s="7" t="s">
        <v>519</v>
      </c>
      <c r="C488" s="17" t="n">
        <v>92.0066666666667</v>
      </c>
      <c r="D488" s="15" t="n">
        <v>30.7794</v>
      </c>
      <c r="E488" s="15" t="n">
        <v>128.7810096</v>
      </c>
      <c r="F488" s="17" t="n">
        <v>0</v>
      </c>
      <c r="G488" s="17" t="n">
        <v>0</v>
      </c>
      <c r="H488" s="15" t="s">
        <v>30</v>
      </c>
      <c r="I488" s="17" t="n">
        <v>7.95333333333334</v>
      </c>
      <c r="J488" s="27" t="s">
        <v>30</v>
      </c>
      <c r="K488" s="17" t="n">
        <v>0.04</v>
      </c>
      <c r="L488" s="15" t="n">
        <v>1.07533333333333</v>
      </c>
      <c r="M488" s="15" t="s">
        <v>31</v>
      </c>
      <c r="N488" s="15" t="e">
        <f aca="false">#REF!</f>
        <v>#REF!</v>
      </c>
      <c r="O488" s="18" t="s">
        <v>31</v>
      </c>
      <c r="P488" s="15" t="n">
        <v>0.151666666666667</v>
      </c>
      <c r="Q488" s="17" t="s">
        <v>31</v>
      </c>
      <c r="R488" s="15" t="n">
        <v>8.29033333333333</v>
      </c>
      <c r="S488" s="15" t="n">
        <v>1.50566666666667</v>
      </c>
      <c r="T488" s="18" t="s">
        <v>31</v>
      </c>
      <c r="U488" s="17" t="s">
        <v>31</v>
      </c>
      <c r="V488" s="15" t="s">
        <v>30</v>
      </c>
      <c r="W488" s="15"/>
      <c r="X488" s="15"/>
      <c r="Y488" s="18"/>
      <c r="Z488" s="18"/>
      <c r="AA488" s="18"/>
      <c r="AB488" s="18"/>
      <c r="AC488" s="17"/>
    </row>
    <row r="489" s="7" customFormat="true" ht="11.25" hidden="false" customHeight="true" outlineLevel="0" collapsed="false">
      <c r="A489" s="11" t="n">
        <f aca="false">A488+1</f>
        <v>480</v>
      </c>
      <c r="B489" s="7" t="s">
        <v>520</v>
      </c>
      <c r="C489" s="17" t="n">
        <v>91.2766666666667</v>
      </c>
      <c r="D489" s="15" t="n">
        <v>33.5142</v>
      </c>
      <c r="E489" s="15" t="n">
        <v>140.2234128</v>
      </c>
      <c r="F489" s="17" t="n">
        <v>0</v>
      </c>
      <c r="G489" s="17" t="n">
        <v>0</v>
      </c>
      <c r="H489" s="15" t="s">
        <v>30</v>
      </c>
      <c r="I489" s="17" t="n">
        <v>8.66000000000001</v>
      </c>
      <c r="J489" s="27" t="s">
        <v>30</v>
      </c>
      <c r="K489" s="17" t="n">
        <v>0.0633333333333333</v>
      </c>
      <c r="L489" s="15" t="n">
        <v>1.37233333333333</v>
      </c>
      <c r="M489" s="15" t="s">
        <v>31</v>
      </c>
      <c r="N489" s="15" t="e">
        <f aca="false">#REF!</f>
        <v>#REF!</v>
      </c>
      <c r="O489" s="18" t="s">
        <v>31</v>
      </c>
      <c r="P489" s="15" t="n">
        <v>16.6773333333333</v>
      </c>
      <c r="Q489" s="17" t="s">
        <v>31</v>
      </c>
      <c r="R489" s="15" t="n">
        <v>7.11933333333333</v>
      </c>
      <c r="S489" s="15" t="n">
        <v>0.905</v>
      </c>
      <c r="T489" s="18" t="s">
        <v>31</v>
      </c>
      <c r="U489" s="17" t="s">
        <v>31</v>
      </c>
      <c r="V489" s="15" t="s">
        <v>30</v>
      </c>
      <c r="W489" s="15"/>
      <c r="X489" s="15"/>
      <c r="Y489" s="18"/>
      <c r="Z489" s="18"/>
      <c r="AA489" s="18"/>
      <c r="AB489" s="18"/>
      <c r="AC489" s="17"/>
    </row>
    <row r="490" s="7" customFormat="true" ht="11.25" hidden="false" customHeight="true" outlineLevel="0" collapsed="false">
      <c r="A490" s="11" t="n">
        <f aca="false">A489+1</f>
        <v>481</v>
      </c>
      <c r="B490" s="7" t="s">
        <v>521</v>
      </c>
      <c r="C490" s="17" t="n">
        <v>89.9566666666667</v>
      </c>
      <c r="D490" s="15" t="n">
        <v>38.7</v>
      </c>
      <c r="E490" s="15" t="n">
        <v>161.9208</v>
      </c>
      <c r="F490" s="17" t="n">
        <v>0</v>
      </c>
      <c r="G490" s="17" t="n">
        <v>0</v>
      </c>
      <c r="H490" s="15" t="s">
        <v>30</v>
      </c>
      <c r="I490" s="17" t="n">
        <v>10</v>
      </c>
      <c r="J490" s="27" t="s">
        <v>30</v>
      </c>
      <c r="K490" s="17" t="n">
        <v>0.0433333333333333</v>
      </c>
      <c r="L490" s="15" t="n">
        <v>1.40766666666667</v>
      </c>
      <c r="M490" s="15" t="s">
        <v>31</v>
      </c>
      <c r="N490" s="15" t="e">
        <f aca="false">#REF!</f>
        <v>#REF!</v>
      </c>
      <c r="O490" s="18" t="s">
        <v>31</v>
      </c>
      <c r="P490" s="15" t="s">
        <v>31</v>
      </c>
      <c r="Q490" s="17" t="s">
        <v>31</v>
      </c>
      <c r="R490" s="15" t="n">
        <v>9.00966666666667</v>
      </c>
      <c r="S490" s="15" t="n">
        <v>1.38133333333333</v>
      </c>
      <c r="T490" s="18" t="s">
        <v>31</v>
      </c>
      <c r="U490" s="17" t="s">
        <v>31</v>
      </c>
      <c r="V490" s="15" t="s">
        <v>30</v>
      </c>
      <c r="W490" s="15"/>
      <c r="X490" s="15"/>
      <c r="Y490" s="18"/>
      <c r="Z490" s="18"/>
      <c r="AA490" s="18"/>
      <c r="AB490" s="18"/>
      <c r="AC490" s="17"/>
    </row>
    <row r="491" s="7" customFormat="true" ht="11.25" hidden="false" customHeight="true" outlineLevel="0" collapsed="false">
      <c r="A491" s="11" t="n">
        <f aca="false">A490+1</f>
        <v>482</v>
      </c>
      <c r="B491" s="7" t="s">
        <v>522</v>
      </c>
      <c r="C491" s="17" t="n">
        <v>88.1733333333333</v>
      </c>
      <c r="D491" s="15" t="n">
        <v>45.6273</v>
      </c>
      <c r="E491" s="15" t="n">
        <v>190.9046232</v>
      </c>
      <c r="F491" s="17" t="n">
        <v>0</v>
      </c>
      <c r="G491" s="17" t="n">
        <v>0</v>
      </c>
      <c r="H491" s="15" t="s">
        <v>30</v>
      </c>
      <c r="I491" s="17" t="n">
        <v>11.79</v>
      </c>
      <c r="J491" s="27" t="s">
        <v>30</v>
      </c>
      <c r="K491" s="17" t="n">
        <v>0.0366666666666667</v>
      </c>
      <c r="L491" s="15" t="n">
        <v>2.34433333333333</v>
      </c>
      <c r="M491" s="15" t="n">
        <v>1.20766666666667</v>
      </c>
      <c r="N491" s="15" t="e">
        <f aca="false">#REF!</f>
        <v>#REF!</v>
      </c>
      <c r="O491" s="18" t="s">
        <v>31</v>
      </c>
      <c r="P491" s="15" t="n">
        <v>1.467</v>
      </c>
      <c r="Q491" s="17" t="s">
        <v>31</v>
      </c>
      <c r="R491" s="15" t="n">
        <v>9.27166666666667</v>
      </c>
      <c r="S491" s="15" t="n">
        <v>15.5043333333333</v>
      </c>
      <c r="T491" s="18" t="s">
        <v>31</v>
      </c>
      <c r="U491" s="17" t="s">
        <v>31</v>
      </c>
      <c r="V491" s="15" t="s">
        <v>30</v>
      </c>
      <c r="W491" s="15"/>
      <c r="X491" s="15"/>
      <c r="Y491" s="18"/>
      <c r="Z491" s="18"/>
      <c r="AA491" s="18"/>
      <c r="AB491" s="18"/>
      <c r="AC491" s="17"/>
    </row>
    <row r="492" s="7" customFormat="true" ht="11.25" hidden="false" customHeight="true" outlineLevel="0" collapsed="false">
      <c r="A492" s="11" t="n">
        <f aca="false">A491+1</f>
        <v>483</v>
      </c>
      <c r="B492" s="7" t="s">
        <v>523</v>
      </c>
      <c r="C492" s="17" t="n">
        <v>89.69</v>
      </c>
      <c r="D492" s="15" t="n">
        <v>39.7191</v>
      </c>
      <c r="E492" s="15" t="n">
        <v>166.1847144</v>
      </c>
      <c r="F492" s="17" t="n">
        <v>0</v>
      </c>
      <c r="G492" s="17" t="n">
        <v>0</v>
      </c>
      <c r="H492" s="15" t="s">
        <v>30</v>
      </c>
      <c r="I492" s="17" t="n">
        <v>10.2633333333333</v>
      </c>
      <c r="J492" s="27" t="s">
        <v>30</v>
      </c>
      <c r="K492" s="17" t="n">
        <v>0.0466666666666667</v>
      </c>
      <c r="L492" s="15" t="n">
        <v>1.75066666666667</v>
      </c>
      <c r="M492" s="15" t="n">
        <v>0.531</v>
      </c>
      <c r="N492" s="15" t="e">
        <f aca="false">#REF!</f>
        <v>#REF!</v>
      </c>
      <c r="O492" s="18" t="s">
        <v>31</v>
      </c>
      <c r="P492" s="15" t="s">
        <v>31</v>
      </c>
      <c r="Q492" s="17" t="s">
        <v>31</v>
      </c>
      <c r="R492" s="15" t="n">
        <v>8.80333333333334</v>
      </c>
      <c r="S492" s="15" t="n">
        <v>4.269</v>
      </c>
      <c r="T492" s="18" t="s">
        <v>31</v>
      </c>
      <c r="U492" s="17" t="s">
        <v>31</v>
      </c>
      <c r="V492" s="15" t="s">
        <v>30</v>
      </c>
      <c r="W492" s="15"/>
      <c r="X492" s="15"/>
      <c r="Y492" s="18"/>
      <c r="Z492" s="18"/>
      <c r="AA492" s="18"/>
      <c r="AB492" s="18"/>
      <c r="AC492" s="17"/>
    </row>
    <row r="493" s="7" customFormat="true" ht="11.25" hidden="false" customHeight="true" outlineLevel="0" collapsed="false">
      <c r="A493" s="14" t="s">
        <v>524</v>
      </c>
      <c r="B493" s="14"/>
      <c r="C493" s="9"/>
      <c r="D493" s="11"/>
      <c r="E493" s="11"/>
      <c r="F493" s="9"/>
      <c r="G493" s="9"/>
      <c r="H493" s="11"/>
      <c r="I493" s="17"/>
      <c r="J493" s="9"/>
      <c r="K493" s="9"/>
      <c r="L493" s="11"/>
      <c r="M493" s="11"/>
      <c r="N493" s="15"/>
      <c r="O493" s="13"/>
      <c r="P493" s="11"/>
      <c r="Q493" s="9"/>
      <c r="R493" s="11"/>
      <c r="S493" s="11"/>
      <c r="T493" s="13"/>
      <c r="U493" s="9"/>
      <c r="V493" s="11"/>
      <c r="W493" s="11"/>
      <c r="X493" s="11"/>
      <c r="Y493" s="13"/>
      <c r="Z493" s="13"/>
      <c r="AA493" s="13"/>
      <c r="AB493" s="13"/>
      <c r="AC493" s="9"/>
    </row>
    <row r="494" s="43" customFormat="true" ht="11.25" hidden="false" customHeight="true" outlineLevel="0" collapsed="false">
      <c r="A494" s="47" t="n">
        <f aca="false">A492+1</f>
        <v>484</v>
      </c>
      <c r="B494" s="42" t="s">
        <v>525</v>
      </c>
      <c r="C494" s="46" t="n">
        <v>60.4916666666667</v>
      </c>
      <c r="D494" s="37" t="n">
        <v>268.006772182425</v>
      </c>
      <c r="E494" s="37" t="n">
        <v>1121.34033481127</v>
      </c>
      <c r="F494" s="36" t="n">
        <v>15.5708333333333</v>
      </c>
      <c r="G494" s="46" t="n">
        <v>22.0076666666667</v>
      </c>
      <c r="H494" s="47" t="n">
        <v>383.825333333333</v>
      </c>
      <c r="I494" s="36" t="n">
        <v>0.437166666666668</v>
      </c>
      <c r="J494" s="46" t="s">
        <v>30</v>
      </c>
      <c r="K494" s="46" t="n">
        <v>1.49266666666667</v>
      </c>
      <c r="L494" s="47" t="n">
        <v>165.727333333333</v>
      </c>
      <c r="M494" s="47" t="n">
        <v>14.2676666666667</v>
      </c>
      <c r="N494" s="15" t="e">
        <f aca="false">#REF!</f>
        <v>#REF!</v>
      </c>
      <c r="O494" s="48" t="n">
        <v>0.0256666666666667</v>
      </c>
      <c r="P494" s="47" t="n">
        <v>313.611333333333</v>
      </c>
      <c r="Q494" s="46" t="n">
        <v>1.36966666666667</v>
      </c>
      <c r="R494" s="47" t="n">
        <v>216.051</v>
      </c>
      <c r="S494" s="47" t="n">
        <v>126.931</v>
      </c>
      <c r="T494" s="48" t="n">
        <v>0.0316666666666667</v>
      </c>
      <c r="U494" s="46" t="n">
        <v>1.36066666666667</v>
      </c>
      <c r="V494" s="47" t="n">
        <v>58.7533333333333</v>
      </c>
      <c r="W494" s="47"/>
      <c r="X494" s="47"/>
      <c r="Y494" s="48" t="n">
        <v>0.03</v>
      </c>
      <c r="Z494" s="48" t="n">
        <v>0.243333333333333</v>
      </c>
      <c r="AA494" s="50" t="s">
        <v>31</v>
      </c>
      <c r="AB494" s="50" t="s">
        <v>31</v>
      </c>
      <c r="AC494" s="51" t="s">
        <v>31</v>
      </c>
      <c r="AD494" s="42"/>
      <c r="AE494" s="42"/>
      <c r="AF494" s="42"/>
      <c r="AG494" s="42"/>
    </row>
    <row r="495" s="7" customFormat="true" ht="11.25" hidden="false" customHeight="true" outlineLevel="0" collapsed="false">
      <c r="A495" s="11" t="n">
        <f aca="false">A494+1</f>
        <v>485</v>
      </c>
      <c r="B495" s="7" t="s">
        <v>526</v>
      </c>
      <c r="C495" s="17" t="n">
        <v>71.67</v>
      </c>
      <c r="D495" s="15" t="n">
        <v>176.8939</v>
      </c>
      <c r="E495" s="15" t="n">
        <v>740.1240776</v>
      </c>
      <c r="F495" s="17" t="n">
        <v>13.6875</v>
      </c>
      <c r="G495" s="22" t="n">
        <v>12.68</v>
      </c>
      <c r="H495" s="15" t="n">
        <v>568</v>
      </c>
      <c r="I495" s="17" t="n">
        <v>0.772499999999999</v>
      </c>
      <c r="J495" s="17" t="s">
        <v>30</v>
      </c>
      <c r="K495" s="17" t="n">
        <v>1.19</v>
      </c>
      <c r="L495" s="15" t="n">
        <v>78.7293333333333</v>
      </c>
      <c r="M495" s="15" t="n">
        <v>11.063</v>
      </c>
      <c r="N495" s="15" t="e">
        <f aca="false">#REF!</f>
        <v>#REF!</v>
      </c>
      <c r="O495" s="18" t="s">
        <v>31</v>
      </c>
      <c r="P495" s="15" t="n">
        <v>279.443666666667</v>
      </c>
      <c r="Q495" s="17" t="n">
        <v>3.34866666666667</v>
      </c>
      <c r="R495" s="15" t="n">
        <v>128.987</v>
      </c>
      <c r="S495" s="15" t="n">
        <v>78.7293333333333</v>
      </c>
      <c r="T495" s="18" t="n">
        <v>0.0353333333333333</v>
      </c>
      <c r="U495" s="17" t="n">
        <v>2.05433333333333</v>
      </c>
      <c r="V495" s="15" t="n">
        <v>305.173333333333</v>
      </c>
      <c r="W495" s="15"/>
      <c r="X495" s="15"/>
      <c r="Y495" s="18" t="n">
        <v>0.11</v>
      </c>
      <c r="Z495" s="18" t="n">
        <v>0.123333333333333</v>
      </c>
      <c r="AA495" s="18" t="s">
        <v>31</v>
      </c>
      <c r="AB495" s="18" t="n">
        <v>0.966666666666667</v>
      </c>
      <c r="AC495" s="17" t="s">
        <v>40</v>
      </c>
    </row>
    <row r="496" s="7" customFormat="true" ht="11.25" hidden="false" customHeight="true" outlineLevel="0" collapsed="false">
      <c r="A496" s="11" t="n">
        <f aca="false">A495+1</f>
        <v>486</v>
      </c>
      <c r="B496" s="7" t="s">
        <v>527</v>
      </c>
      <c r="C496" s="17" t="n">
        <v>85.2276666666667</v>
      </c>
      <c r="D496" s="15" t="n">
        <v>59.4356966666667</v>
      </c>
      <c r="E496" s="15" t="n">
        <v>248.678954853333</v>
      </c>
      <c r="F496" s="17" t="n">
        <v>13.4479166666667</v>
      </c>
      <c r="G496" s="22" t="n">
        <v>0.089</v>
      </c>
      <c r="H496" s="15" t="s">
        <v>30</v>
      </c>
      <c r="I496" s="17" t="n">
        <v>0</v>
      </c>
      <c r="J496" s="17" t="s">
        <v>30</v>
      </c>
      <c r="K496" s="17" t="n">
        <v>0.668333333333333</v>
      </c>
      <c r="L496" s="15" t="n">
        <v>6.232</v>
      </c>
      <c r="M496" s="15" t="n">
        <v>11.007</v>
      </c>
      <c r="N496" s="15" t="e">
        <f aca="false">#REF!</f>
        <v>#REF!</v>
      </c>
      <c r="O496" s="18" t="s">
        <v>31</v>
      </c>
      <c r="P496" s="15" t="n">
        <v>15.4276666666667</v>
      </c>
      <c r="Q496" s="17" t="n">
        <v>0.0786666666666667</v>
      </c>
      <c r="R496" s="15" t="n">
        <v>180.537666666667</v>
      </c>
      <c r="S496" s="15" t="n">
        <v>145.870333333333</v>
      </c>
      <c r="T496" s="18" t="n">
        <v>0.0286666666666667</v>
      </c>
      <c r="U496" s="17" t="s">
        <v>31</v>
      </c>
      <c r="V496" s="15" t="s">
        <v>30</v>
      </c>
      <c r="W496" s="15"/>
      <c r="X496" s="15"/>
      <c r="Y496" s="18" t="s">
        <v>31</v>
      </c>
      <c r="Z496" s="18" t="n">
        <v>0.08</v>
      </c>
      <c r="AA496" s="18" t="s">
        <v>31</v>
      </c>
      <c r="AB496" s="18" t="s">
        <v>31</v>
      </c>
      <c r="AC496" s="17" t="s">
        <v>40</v>
      </c>
    </row>
    <row r="497" s="7" customFormat="true" ht="11.25" hidden="false" customHeight="true" outlineLevel="0" collapsed="false">
      <c r="A497" s="11" t="n">
        <f aca="false">A496+1</f>
        <v>487</v>
      </c>
      <c r="B497" s="7" t="s">
        <v>528</v>
      </c>
      <c r="C497" s="17" t="n">
        <v>50.0226666666667</v>
      </c>
      <c r="D497" s="15" t="n">
        <v>352.67334</v>
      </c>
      <c r="E497" s="15" t="n">
        <v>1475.58525456</v>
      </c>
      <c r="F497" s="17" t="n">
        <v>15.9</v>
      </c>
      <c r="G497" s="22" t="n">
        <v>30.777</v>
      </c>
      <c r="H497" s="15" t="n">
        <v>1272.372</v>
      </c>
      <c r="I497" s="17" t="n">
        <v>1.56000000000001</v>
      </c>
      <c r="J497" s="17" t="s">
        <v>30</v>
      </c>
      <c r="K497" s="17" t="n">
        <v>1.74033333333333</v>
      </c>
      <c r="L497" s="15" t="n">
        <v>114.431</v>
      </c>
      <c r="M497" s="15" t="n">
        <v>9.36733333333333</v>
      </c>
      <c r="N497" s="15" t="e">
        <f aca="false">#REF!</f>
        <v>#REF!</v>
      </c>
      <c r="O497" s="18" t="n">
        <v>0.0593333333333333</v>
      </c>
      <c r="P497" s="15" t="n">
        <v>385.747</v>
      </c>
      <c r="Q497" s="17" t="n">
        <v>2.92333333333333</v>
      </c>
      <c r="R497" s="15" t="n">
        <v>44.9086666666667</v>
      </c>
      <c r="S497" s="15" t="n">
        <v>87.3773333333333</v>
      </c>
      <c r="T497" s="18" t="s">
        <v>31</v>
      </c>
      <c r="U497" s="17" t="n">
        <v>2.87366666666667</v>
      </c>
      <c r="V497" s="15" t="n">
        <v>148.48</v>
      </c>
      <c r="W497" s="15"/>
      <c r="X497" s="15"/>
      <c r="Y497" s="18" t="n">
        <v>0.18</v>
      </c>
      <c r="Z497" s="18" t="n">
        <v>0.216666666666667</v>
      </c>
      <c r="AA497" s="18" t="s">
        <v>31</v>
      </c>
      <c r="AB497" s="18" t="s">
        <v>31</v>
      </c>
      <c r="AC497" s="17" t="s">
        <v>40</v>
      </c>
    </row>
    <row r="498" s="7" customFormat="true" ht="11.25" hidden="false" customHeight="true" outlineLevel="0" collapsed="false">
      <c r="A498" s="11" t="n">
        <f aca="false">A497+1</f>
        <v>488</v>
      </c>
      <c r="B498" s="7" t="s">
        <v>529</v>
      </c>
      <c r="C498" s="17" t="n">
        <v>75.7656666666667</v>
      </c>
      <c r="D498" s="15" t="n">
        <v>145.70017</v>
      </c>
      <c r="E498" s="15" t="n">
        <v>609.60951128</v>
      </c>
      <c r="F498" s="17" t="n">
        <v>13.29375</v>
      </c>
      <c r="G498" s="22" t="n">
        <v>9.47633333333333</v>
      </c>
      <c r="H498" s="15" t="n">
        <v>396.571666666667</v>
      </c>
      <c r="I498" s="17" t="n">
        <v>0.614916666666674</v>
      </c>
      <c r="J498" s="17" t="s">
        <v>30</v>
      </c>
      <c r="K498" s="17" t="n">
        <v>0.849333333333333</v>
      </c>
      <c r="L498" s="15" t="n">
        <v>49.2183333333333</v>
      </c>
      <c r="M498" s="15" t="n">
        <v>11.2443333333333</v>
      </c>
      <c r="N498" s="15" t="e">
        <f aca="false">#REF!</f>
        <v>#REF!</v>
      </c>
      <c r="O498" s="65" t="n">
        <v>0.0236666666666667</v>
      </c>
      <c r="P498" s="15" t="n">
        <v>184.190333333333</v>
      </c>
      <c r="Q498" s="17" t="n">
        <v>1.51533333333333</v>
      </c>
      <c r="R498" s="15" t="n">
        <v>145.901</v>
      </c>
      <c r="S498" s="15" t="n">
        <v>138.897</v>
      </c>
      <c r="T498" s="18" t="n">
        <v>0.0396666666666667</v>
      </c>
      <c r="U498" s="17" t="n">
        <v>1.236</v>
      </c>
      <c r="V498" s="15" t="n">
        <v>32.44</v>
      </c>
      <c r="W498" s="15"/>
      <c r="X498" s="15"/>
      <c r="Y498" s="18" t="n">
        <v>0.0766666666666667</v>
      </c>
      <c r="Z498" s="18" t="n">
        <v>0.3</v>
      </c>
      <c r="AA498" s="18" t="s">
        <v>31</v>
      </c>
      <c r="AB498" s="18" t="s">
        <v>31</v>
      </c>
      <c r="AC498" s="17" t="s">
        <v>40</v>
      </c>
    </row>
    <row r="499" s="7" customFormat="true" ht="11.25" hidden="false" customHeight="true" outlineLevel="0" collapsed="false">
      <c r="A499" s="11" t="n">
        <f aca="false">A498+1</f>
        <v>489</v>
      </c>
      <c r="B499" s="7" t="s">
        <v>530</v>
      </c>
      <c r="C499" s="27" t="n">
        <v>75.6</v>
      </c>
      <c r="D499" s="21" t="n">
        <v>143.111733333333</v>
      </c>
      <c r="E499" s="24" t="n">
        <v>598.779492266667</v>
      </c>
      <c r="F499" s="23" t="n">
        <v>13.03</v>
      </c>
      <c r="G499" s="27" t="n">
        <v>8.9</v>
      </c>
      <c r="H499" s="24" t="n">
        <v>355.94</v>
      </c>
      <c r="I499" s="17" t="n">
        <v>1.63666666666667</v>
      </c>
      <c r="J499" s="17" t="s">
        <v>30</v>
      </c>
      <c r="K499" s="27" t="n">
        <v>0.833333333333333</v>
      </c>
      <c r="L499" s="21" t="n">
        <v>42.0233333333333</v>
      </c>
      <c r="M499" s="21" t="n">
        <v>12.66</v>
      </c>
      <c r="N499" s="15" t="s">
        <v>531</v>
      </c>
      <c r="O499" s="28" t="s">
        <v>31</v>
      </c>
      <c r="P499" s="21" t="n">
        <v>164.35</v>
      </c>
      <c r="Q499" s="27" t="n">
        <v>1.56333333333333</v>
      </c>
      <c r="R499" s="21" t="n">
        <v>167.91</v>
      </c>
      <c r="S499" s="21" t="n">
        <v>150</v>
      </c>
      <c r="T499" s="28" t="n">
        <v>0.06</v>
      </c>
      <c r="U499" s="27" t="n">
        <v>1.08333333333333</v>
      </c>
      <c r="V499" s="21" t="n">
        <v>78.8266666666667</v>
      </c>
      <c r="W499" s="21"/>
      <c r="X499" s="21"/>
      <c r="Y499" s="28" t="n">
        <v>0.07</v>
      </c>
      <c r="Z499" s="28" t="n">
        <v>0.58</v>
      </c>
      <c r="AA499" s="28" t="s">
        <v>31</v>
      </c>
      <c r="AB499" s="28" t="n">
        <v>0.75</v>
      </c>
      <c r="AC499" s="27" t="s">
        <v>40</v>
      </c>
    </row>
    <row r="500" s="43" customFormat="true" ht="11.25" hidden="false" customHeight="true" outlineLevel="0" collapsed="false">
      <c r="A500" s="11" t="n">
        <f aca="false">A499+1</f>
        <v>490</v>
      </c>
      <c r="B500" s="42" t="s">
        <v>532</v>
      </c>
      <c r="C500" s="46" t="n">
        <v>63.4973333333333</v>
      </c>
      <c r="D500" s="37" t="n">
        <v>240.187224009117</v>
      </c>
      <c r="E500" s="37" t="n">
        <v>1004.94334525414</v>
      </c>
      <c r="F500" s="36" t="n">
        <v>15.6166666666667</v>
      </c>
      <c r="G500" s="46" t="n">
        <v>18.5926666666667</v>
      </c>
      <c r="H500" s="47" t="n">
        <v>516.263666666667</v>
      </c>
      <c r="I500" s="36" t="n">
        <v>1.19366666666666</v>
      </c>
      <c r="J500" s="46" t="s">
        <v>30</v>
      </c>
      <c r="K500" s="46" t="n">
        <v>1.09966666666667</v>
      </c>
      <c r="L500" s="47" t="n">
        <v>72.8873333333333</v>
      </c>
      <c r="M500" s="47" t="n">
        <v>16.2503333333333</v>
      </c>
      <c r="N500" s="15" t="e">
        <f aca="false">#REF!</f>
        <v>#REF!</v>
      </c>
      <c r="O500" s="48" t="n">
        <v>0.0343333333333333</v>
      </c>
      <c r="P500" s="47" t="n">
        <v>422.410666666667</v>
      </c>
      <c r="Q500" s="46" t="n">
        <v>2.09666666666667</v>
      </c>
      <c r="R500" s="47" t="n">
        <v>166.112333333333</v>
      </c>
      <c r="S500" s="47" t="n">
        <v>184.007</v>
      </c>
      <c r="T500" s="48" t="n">
        <v>0.0386666666666667</v>
      </c>
      <c r="U500" s="46" t="n">
        <v>1.46133333333333</v>
      </c>
      <c r="V500" s="47" t="n">
        <v>93.8933333333333</v>
      </c>
      <c r="W500" s="47"/>
      <c r="X500" s="47"/>
      <c r="Y500" s="48" t="n">
        <v>0.0633333333333333</v>
      </c>
      <c r="Z500" s="48" t="n">
        <v>0.316666666666667</v>
      </c>
      <c r="AA500" s="50" t="s">
        <v>31</v>
      </c>
      <c r="AB500" s="50" t="s">
        <v>31</v>
      </c>
      <c r="AC500" s="51" t="s">
        <v>31</v>
      </c>
      <c r="AD500" s="42"/>
      <c r="AE500" s="42"/>
      <c r="AF500" s="42"/>
      <c r="AG500" s="42"/>
    </row>
    <row r="501" s="7" customFormat="true" ht="11.25" hidden="false" customHeight="true" outlineLevel="0" collapsed="false">
      <c r="A501" s="14" t="s">
        <v>533</v>
      </c>
      <c r="B501" s="14"/>
      <c r="C501" s="9"/>
      <c r="D501" s="11"/>
      <c r="E501" s="11"/>
      <c r="F501" s="9"/>
      <c r="G501" s="9"/>
      <c r="H501" s="11"/>
      <c r="I501" s="17"/>
      <c r="J501" s="9"/>
      <c r="K501" s="9"/>
      <c r="L501" s="11"/>
      <c r="M501" s="11"/>
      <c r="N501" s="15"/>
      <c r="O501" s="13"/>
      <c r="P501" s="11"/>
      <c r="Q501" s="9"/>
      <c r="R501" s="11"/>
      <c r="S501" s="11"/>
      <c r="T501" s="13"/>
      <c r="U501" s="9"/>
      <c r="V501" s="11"/>
      <c r="W501" s="11"/>
      <c r="X501" s="11"/>
      <c r="Y501" s="13"/>
      <c r="Z501" s="13"/>
      <c r="AA501" s="13"/>
      <c r="AB501" s="13"/>
      <c r="AC501" s="9"/>
    </row>
    <row r="502" s="7" customFormat="true" ht="11.25" hidden="false" customHeight="true" outlineLevel="0" collapsed="false">
      <c r="A502" s="11" t="n">
        <f aca="false">A500+1</f>
        <v>491</v>
      </c>
      <c r="B502" s="7" t="s">
        <v>534</v>
      </c>
      <c r="C502" s="23" t="n">
        <v>1.10333333333333</v>
      </c>
      <c r="D502" s="24" t="n">
        <v>401.02</v>
      </c>
      <c r="E502" s="24" t="n">
        <v>1677.86768</v>
      </c>
      <c r="F502" s="23" t="n">
        <v>4.20333333333333</v>
      </c>
      <c r="G502" s="85" t="n">
        <v>2.16666666666667</v>
      </c>
      <c r="H502" s="24" t="s">
        <v>31</v>
      </c>
      <c r="I502" s="17" t="n">
        <v>91.1766666666667</v>
      </c>
      <c r="J502" s="23" t="n">
        <v>3.89</v>
      </c>
      <c r="K502" s="23" t="n">
        <v>1.35</v>
      </c>
      <c r="L502" s="21" t="n">
        <v>44.4033333333333</v>
      </c>
      <c r="M502" s="21" t="n">
        <v>76.7433333333333</v>
      </c>
      <c r="N502" s="15" t="e">
        <f aca="false">#REF!</f>
        <v>#REF!</v>
      </c>
      <c r="O502" s="28" t="n">
        <v>0.550666666666667</v>
      </c>
      <c r="P502" s="21" t="n">
        <v>199.966666666667</v>
      </c>
      <c r="Q502" s="27" t="n">
        <v>5.36</v>
      </c>
      <c r="R502" s="21" t="n">
        <v>64.7866666666667</v>
      </c>
      <c r="S502" s="21" t="n">
        <v>496.45</v>
      </c>
      <c r="T502" s="28" t="n">
        <v>0.56</v>
      </c>
      <c r="U502" s="27" t="n">
        <v>1.04</v>
      </c>
      <c r="V502" s="21" t="n">
        <v>795.85</v>
      </c>
      <c r="W502" s="21"/>
      <c r="X502" s="21"/>
      <c r="Y502" s="86" t="n">
        <v>1.38</v>
      </c>
      <c r="Z502" s="28" t="n">
        <v>1.02</v>
      </c>
      <c r="AA502" s="28" t="n">
        <v>1.52333333333333</v>
      </c>
      <c r="AB502" s="28" t="n">
        <v>4.98666666666667</v>
      </c>
      <c r="AC502" s="27" t="s">
        <v>31</v>
      </c>
    </row>
    <row r="503" s="7" customFormat="true" ht="11.25" hidden="false" customHeight="true" outlineLevel="0" collapsed="false">
      <c r="A503" s="11" t="n">
        <f aca="false">A502+1</f>
        <v>492</v>
      </c>
      <c r="B503" s="7" t="s">
        <v>535</v>
      </c>
      <c r="C503" s="87" t="n">
        <v>0.05</v>
      </c>
      <c r="D503" s="24" t="n">
        <v>386.845724</v>
      </c>
      <c r="E503" s="24" t="n">
        <v>1619.208</v>
      </c>
      <c r="F503" s="23" t="n">
        <v>0.32</v>
      </c>
      <c r="G503" s="62" t="s">
        <v>31</v>
      </c>
      <c r="H503" s="24" t="s">
        <v>30</v>
      </c>
      <c r="I503" s="17" t="n">
        <v>99.61</v>
      </c>
      <c r="J503" s="23" t="s">
        <v>30</v>
      </c>
      <c r="K503" s="87" t="s">
        <v>31</v>
      </c>
      <c r="L503" s="24" t="n">
        <v>7.58666666666667</v>
      </c>
      <c r="M503" s="24" t="n">
        <v>1.00666666666667</v>
      </c>
      <c r="N503" s="15" t="e">
        <f aca="false">#REF!</f>
        <v>#REF!</v>
      </c>
      <c r="O503" s="28" t="s">
        <v>40</v>
      </c>
      <c r="P503" s="88" t="s">
        <v>31</v>
      </c>
      <c r="Q503" s="23" t="n">
        <v>0.163333333333333</v>
      </c>
      <c r="R503" s="24" t="s">
        <v>31</v>
      </c>
      <c r="S503" s="24" t="n">
        <v>2.56</v>
      </c>
      <c r="T503" s="25" t="s">
        <v>536</v>
      </c>
      <c r="U503" s="23" t="s">
        <v>31</v>
      </c>
      <c r="V503" s="24" t="s">
        <v>30</v>
      </c>
      <c r="W503" s="24"/>
      <c r="X503" s="24"/>
      <c r="Y503" s="25"/>
      <c r="Z503" s="25"/>
      <c r="AA503" s="25"/>
      <c r="AB503" s="25"/>
      <c r="AC503" s="23"/>
    </row>
    <row r="504" s="89" customFormat="true" ht="11.25" hidden="false" customHeight="true" outlineLevel="0" collapsed="false">
      <c r="A504" s="47" t="n">
        <f aca="false">A503+1</f>
        <v>493</v>
      </c>
      <c r="B504" s="71" t="s">
        <v>537</v>
      </c>
      <c r="C504" s="46" t="n">
        <v>3.324</v>
      </c>
      <c r="D504" s="37" t="n">
        <v>368.554822524389</v>
      </c>
      <c r="E504" s="37" t="n">
        <v>1542.03337744204</v>
      </c>
      <c r="F504" s="36" t="n">
        <v>0.758333333333333</v>
      </c>
      <c r="G504" s="46" t="n">
        <v>0.092</v>
      </c>
      <c r="H504" s="37" t="s">
        <v>30</v>
      </c>
      <c r="I504" s="36" t="n">
        <v>94.45</v>
      </c>
      <c r="J504" s="23" t="s">
        <v>30</v>
      </c>
      <c r="K504" s="46" t="n">
        <v>1.37566666666667</v>
      </c>
      <c r="L504" s="47" t="n">
        <v>126.529</v>
      </c>
      <c r="M504" s="47" t="n">
        <v>79.9466666666667</v>
      </c>
      <c r="N504" s="15" t="n">
        <f aca="false">A504</f>
        <v>493</v>
      </c>
      <c r="O504" s="48" t="n">
        <v>2.026</v>
      </c>
      <c r="P504" s="47" t="n">
        <v>38.16</v>
      </c>
      <c r="Q504" s="46" t="n">
        <v>8.30366666666667</v>
      </c>
      <c r="R504" s="47" t="n">
        <v>25.204</v>
      </c>
      <c r="S504" s="47" t="n">
        <v>521.626666666667</v>
      </c>
      <c r="T504" s="48" t="n">
        <v>0.171333333333333</v>
      </c>
      <c r="U504" s="46" t="n">
        <v>0.477666666666667</v>
      </c>
      <c r="V504" s="37" t="s">
        <v>30</v>
      </c>
      <c r="W504" s="47"/>
      <c r="X504" s="47"/>
      <c r="Y504" s="50" t="s">
        <v>31</v>
      </c>
      <c r="Z504" s="48" t="n">
        <v>0.03</v>
      </c>
      <c r="AA504" s="50" t="s">
        <v>31</v>
      </c>
      <c r="AB504" s="50" t="s">
        <v>31</v>
      </c>
      <c r="AC504" s="51" t="s">
        <v>31</v>
      </c>
      <c r="AD504" s="72"/>
      <c r="AE504" s="72"/>
      <c r="AF504" s="72"/>
      <c r="AG504" s="72"/>
    </row>
    <row r="505" s="7" customFormat="true" ht="11.25" hidden="false" customHeight="true" outlineLevel="0" collapsed="false">
      <c r="A505" s="11" t="n">
        <f aca="false">A504+1</f>
        <v>494</v>
      </c>
      <c r="B505" s="7" t="s">
        <v>538</v>
      </c>
      <c r="C505" s="87" t="n">
        <v>0.12</v>
      </c>
      <c r="D505" s="24" t="n">
        <v>386.574824</v>
      </c>
      <c r="E505" s="24" t="n">
        <v>1617.429063616</v>
      </c>
      <c r="F505" s="23" t="n">
        <v>0.32</v>
      </c>
      <c r="G505" s="62" t="s">
        <v>31</v>
      </c>
      <c r="H505" s="24" t="s">
        <v>30</v>
      </c>
      <c r="I505" s="17" t="n">
        <v>99.54</v>
      </c>
      <c r="J505" s="23" t="s">
        <v>30</v>
      </c>
      <c r="K505" s="87" t="s">
        <v>31</v>
      </c>
      <c r="L505" s="24" t="n">
        <v>3.5</v>
      </c>
      <c r="M505" s="24" t="n">
        <v>0.546666666666667</v>
      </c>
      <c r="N505" s="15" t="n">
        <f aca="false">A505</f>
        <v>494</v>
      </c>
      <c r="O505" s="28" t="s">
        <v>40</v>
      </c>
      <c r="P505" s="88" t="s">
        <v>31</v>
      </c>
      <c r="Q505" s="23" t="n">
        <v>0.106666666666667</v>
      </c>
      <c r="R505" s="21" t="n">
        <v>12.16</v>
      </c>
      <c r="S505" s="24" t="n">
        <v>6.35333333333333</v>
      </c>
      <c r="T505" s="25" t="s">
        <v>536</v>
      </c>
      <c r="U505" s="23" t="s">
        <v>31</v>
      </c>
      <c r="V505" s="24" t="s">
        <v>30</v>
      </c>
      <c r="W505" s="24"/>
      <c r="X505" s="24"/>
      <c r="Y505" s="25"/>
      <c r="Z505" s="25"/>
      <c r="AA505" s="25"/>
      <c r="AB505" s="25"/>
      <c r="AC505" s="23"/>
    </row>
    <row r="506" s="7" customFormat="true" ht="11.25" hidden="false" customHeight="true" outlineLevel="0" collapsed="false">
      <c r="A506" s="11" t="n">
        <f aca="false">A505+1</f>
        <v>495</v>
      </c>
      <c r="B506" s="7" t="s">
        <v>539</v>
      </c>
      <c r="C506" s="27" t="n">
        <v>1.25666666666667</v>
      </c>
      <c r="D506" s="21" t="n">
        <v>539.586666666667</v>
      </c>
      <c r="E506" s="24" t="n">
        <v>2257.63061333333</v>
      </c>
      <c r="F506" s="23" t="n">
        <v>7.22</v>
      </c>
      <c r="G506" s="27" t="n">
        <v>30.2666666666667</v>
      </c>
      <c r="H506" s="21" t="n">
        <v>16.5175</v>
      </c>
      <c r="I506" s="17" t="n">
        <v>59.5766666666667</v>
      </c>
      <c r="J506" s="27" t="n">
        <v>2.17</v>
      </c>
      <c r="K506" s="27" t="n">
        <v>1.68</v>
      </c>
      <c r="L506" s="21" t="n">
        <v>191.19</v>
      </c>
      <c r="M506" s="21" t="n">
        <v>57.1</v>
      </c>
      <c r="N506" s="15" t="n">
        <f aca="false">A506</f>
        <v>495</v>
      </c>
      <c r="O506" s="28" t="n">
        <v>0.302666666666667</v>
      </c>
      <c r="P506" s="21" t="n">
        <v>212.113333333333</v>
      </c>
      <c r="Q506" s="27" t="n">
        <v>1.57666666666667</v>
      </c>
      <c r="R506" s="21" t="n">
        <v>77.1</v>
      </c>
      <c r="S506" s="21" t="n">
        <v>354.513333333333</v>
      </c>
      <c r="T506" s="28" t="n">
        <v>0.313333333333333</v>
      </c>
      <c r="U506" s="27" t="n">
        <v>1.06333333333333</v>
      </c>
      <c r="V506" s="21" t="s">
        <v>31</v>
      </c>
      <c r="W506" s="21" t="s">
        <v>40</v>
      </c>
      <c r="X506" s="21" t="s">
        <v>40</v>
      </c>
      <c r="Y506" s="28" t="n">
        <v>0.05</v>
      </c>
      <c r="Z506" s="28" t="n">
        <v>0.216666666666667</v>
      </c>
      <c r="AA506" s="28" t="n">
        <v>0.59</v>
      </c>
      <c r="AB506" s="28" t="n">
        <v>0.63</v>
      </c>
      <c r="AC506" s="27" t="s">
        <v>31</v>
      </c>
    </row>
    <row r="507" s="7" customFormat="true" ht="11.25" hidden="false" customHeight="true" outlineLevel="0" collapsed="false">
      <c r="A507" s="11" t="n">
        <f aca="false">A506+1</f>
        <v>496</v>
      </c>
      <c r="B507" s="7" t="s">
        <v>540</v>
      </c>
      <c r="C507" s="17" t="n">
        <v>1.21433333333333</v>
      </c>
      <c r="D507" s="15" t="n">
        <v>558.876333333333</v>
      </c>
      <c r="E507" s="15" t="n">
        <v>2338.33857866667</v>
      </c>
      <c r="F507" s="17" t="n">
        <v>7.4125</v>
      </c>
      <c r="G507" s="22" t="n">
        <v>34.191</v>
      </c>
      <c r="H507" s="15" t="n">
        <v>15.5013333333333</v>
      </c>
      <c r="I507" s="17" t="n">
        <v>55.3768333333333</v>
      </c>
      <c r="J507" s="17" t="n">
        <v>2.458</v>
      </c>
      <c r="K507" s="17" t="n">
        <v>1.80533333333333</v>
      </c>
      <c r="L507" s="15" t="n">
        <v>171.232666666667</v>
      </c>
      <c r="M507" s="15" t="n">
        <v>79.566</v>
      </c>
      <c r="N507" s="15" t="n">
        <f aca="false">A507</f>
        <v>496</v>
      </c>
      <c r="O507" s="18" t="n">
        <v>0.363666666666667</v>
      </c>
      <c r="P507" s="15" t="n">
        <v>302.522</v>
      </c>
      <c r="Q507" s="17" t="n">
        <v>1.471</v>
      </c>
      <c r="R507" s="15" t="n">
        <v>64.05</v>
      </c>
      <c r="S507" s="15" t="n">
        <v>430.915666666667</v>
      </c>
      <c r="T507" s="18" t="n">
        <v>0.452</v>
      </c>
      <c r="U507" s="17" t="n">
        <v>1.304</v>
      </c>
      <c r="V507" s="15" t="n">
        <v>36.1533333333333</v>
      </c>
      <c r="W507" s="15"/>
      <c r="X507" s="15"/>
      <c r="Y507" s="18" t="n">
        <v>0.04</v>
      </c>
      <c r="Z507" s="18" t="n">
        <v>0.243333333333333</v>
      </c>
      <c r="AA507" s="18" t="s">
        <v>31</v>
      </c>
      <c r="AB507" s="18" t="n">
        <v>1.36666666666667</v>
      </c>
      <c r="AC507" s="17" t="n">
        <v>1.42</v>
      </c>
    </row>
    <row r="508" s="7" customFormat="true" ht="11.25" hidden="false" customHeight="true" outlineLevel="0" collapsed="false">
      <c r="A508" s="11" t="n">
        <f aca="false">A507+1</f>
        <v>497</v>
      </c>
      <c r="B508" s="7" t="s">
        <v>541</v>
      </c>
      <c r="C508" s="17" t="n">
        <v>1.732</v>
      </c>
      <c r="D508" s="15" t="n">
        <v>556.824333333333</v>
      </c>
      <c r="E508" s="15" t="n">
        <v>2329.75301066667</v>
      </c>
      <c r="F508" s="17" t="n">
        <v>6.89791666666667</v>
      </c>
      <c r="G508" s="22" t="n">
        <v>33.771</v>
      </c>
      <c r="H508" s="15" t="n">
        <v>12.9603333333333</v>
      </c>
      <c r="I508" s="17" t="n">
        <v>56.3234166666667</v>
      </c>
      <c r="J508" s="17" t="n">
        <v>2.84666666666667</v>
      </c>
      <c r="K508" s="17" t="n">
        <v>1.27566666666667</v>
      </c>
      <c r="L508" s="15" t="n">
        <v>187.885666666667</v>
      </c>
      <c r="M508" s="15" t="n">
        <v>67.2063333333333</v>
      </c>
      <c r="N508" s="15" t="n">
        <f aca="false">A508</f>
        <v>497</v>
      </c>
      <c r="O508" s="18" t="n">
        <v>0.406666666666667</v>
      </c>
      <c r="P508" s="15" t="n">
        <v>276.471</v>
      </c>
      <c r="Q508" s="17" t="n">
        <v>3.31066666666667</v>
      </c>
      <c r="R508" s="15" t="n">
        <v>84.7083333333333</v>
      </c>
      <c r="S508" s="15" t="n">
        <v>458.401666666667</v>
      </c>
      <c r="T508" s="18" t="n">
        <v>0.425333333333333</v>
      </c>
      <c r="U508" s="17" t="n">
        <v>1.11566666666667</v>
      </c>
      <c r="V508" s="15" t="n">
        <v>7.03666666666667</v>
      </c>
      <c r="W508" s="15"/>
      <c r="X508" s="15"/>
      <c r="Y508" s="18" t="n">
        <v>0.306666666666667</v>
      </c>
      <c r="Z508" s="18" t="n">
        <v>0.25</v>
      </c>
      <c r="AA508" s="18" t="s">
        <v>31</v>
      </c>
      <c r="AB508" s="18" t="n">
        <v>0.79</v>
      </c>
      <c r="AC508" s="17" t="n">
        <v>2.04666666666667</v>
      </c>
    </row>
    <row r="509" s="7" customFormat="true" ht="11.25" hidden="false" customHeight="true" outlineLevel="0" collapsed="false">
      <c r="A509" s="11" t="n">
        <f aca="false">A508+1</f>
        <v>498</v>
      </c>
      <c r="B509" s="7" t="s">
        <v>542</v>
      </c>
      <c r="C509" s="17" t="n">
        <v>1.02166666666667</v>
      </c>
      <c r="D509" s="15" t="n">
        <v>474.917769973274</v>
      </c>
      <c r="E509" s="15" t="n">
        <v>1987.05594956818</v>
      </c>
      <c r="F509" s="17" t="n">
        <v>4.86244343217214</v>
      </c>
      <c r="G509" s="22" t="n">
        <v>29.8566666666667</v>
      </c>
      <c r="H509" s="15" t="n">
        <v>2.22033333333333</v>
      </c>
      <c r="I509" s="17" t="n">
        <v>62.4228899011612</v>
      </c>
      <c r="J509" s="17" t="n">
        <v>4.94366666666667</v>
      </c>
      <c r="K509" s="17" t="n">
        <v>1.83633333333333</v>
      </c>
      <c r="L509" s="15" t="n">
        <v>44.6653333333333</v>
      </c>
      <c r="M509" s="15" t="n">
        <v>107.363666666667</v>
      </c>
      <c r="N509" s="15" t="n">
        <f aca="false">A509</f>
        <v>498</v>
      </c>
      <c r="O509" s="18" t="n">
        <v>0.832333333333333</v>
      </c>
      <c r="P509" s="15" t="n">
        <v>219.979333333333</v>
      </c>
      <c r="Q509" s="17" t="n">
        <v>3.61066666666667</v>
      </c>
      <c r="R509" s="15" t="n">
        <v>8.867</v>
      </c>
      <c r="S509" s="15" t="n">
        <v>431.695666666667</v>
      </c>
      <c r="T509" s="18" t="n">
        <v>0.765666666666667</v>
      </c>
      <c r="U509" s="17" t="n">
        <v>1.52133333333333</v>
      </c>
      <c r="V509" s="15" t="s">
        <v>31</v>
      </c>
      <c r="W509" s="15"/>
      <c r="X509" s="15"/>
      <c r="Y509" s="18" t="n">
        <v>0.2</v>
      </c>
      <c r="Z509" s="18" t="n">
        <v>0.0366666666666667</v>
      </c>
      <c r="AA509" s="18" t="s">
        <v>31</v>
      </c>
      <c r="AB509" s="18" t="n">
        <v>1.06333333333333</v>
      </c>
      <c r="AC509" s="17" t="n">
        <v>2.09666666666667</v>
      </c>
    </row>
    <row r="510" s="7" customFormat="true" ht="11.25" hidden="false" customHeight="true" outlineLevel="0" collapsed="false">
      <c r="A510" s="11" t="n">
        <f aca="false">A509+1</f>
        <v>499</v>
      </c>
      <c r="B510" s="7" t="s">
        <v>543</v>
      </c>
      <c r="C510" s="17" t="n">
        <v>3.42366666666667</v>
      </c>
      <c r="D510" s="15" t="n">
        <v>448.84545242331</v>
      </c>
      <c r="E510" s="15" t="n">
        <v>1877.96937293913</v>
      </c>
      <c r="F510" s="17" t="n">
        <v>1.12183337370555</v>
      </c>
      <c r="G510" s="22" t="n">
        <v>13.587</v>
      </c>
      <c r="H510" s="15" t="s">
        <v>30</v>
      </c>
      <c r="I510" s="17" t="n">
        <v>81.3831666262945</v>
      </c>
      <c r="J510" s="17" t="n">
        <v>3.569</v>
      </c>
      <c r="K510" s="17" t="n">
        <v>0.484333333333333</v>
      </c>
      <c r="L510" s="15" t="n">
        <v>7.05733333333333</v>
      </c>
      <c r="M510" s="15" t="n">
        <v>17.4086666666667</v>
      </c>
      <c r="N510" s="15" t="n">
        <f aca="false">A510</f>
        <v>499</v>
      </c>
      <c r="O510" s="18" t="n">
        <v>0.360666666666667</v>
      </c>
      <c r="P510" s="15" t="n">
        <v>396.41</v>
      </c>
      <c r="Q510" s="17" t="n">
        <v>1.243</v>
      </c>
      <c r="R510" s="15" t="n">
        <v>28.9923333333333</v>
      </c>
      <c r="S510" s="15" t="n">
        <v>183.073</v>
      </c>
      <c r="T510" s="18" t="n">
        <v>0.202333333333333</v>
      </c>
      <c r="U510" s="17" t="n">
        <v>0.412</v>
      </c>
      <c r="V510" s="15" t="s">
        <v>30</v>
      </c>
      <c r="W510" s="15"/>
      <c r="X510" s="15"/>
      <c r="Y510" s="18" t="s">
        <v>31</v>
      </c>
      <c r="Z510" s="18" t="s">
        <v>31</v>
      </c>
      <c r="AA510" s="18" t="n">
        <v>0.163333333333333</v>
      </c>
      <c r="AB510" s="18" t="n">
        <v>0.466666666666667</v>
      </c>
      <c r="AC510" s="17" t="s">
        <v>31</v>
      </c>
    </row>
    <row r="511" s="7" customFormat="true" ht="11.25" hidden="false" customHeight="true" outlineLevel="0" collapsed="false">
      <c r="A511" s="11" t="n">
        <f aca="false">A510+1</f>
        <v>500</v>
      </c>
      <c r="B511" s="7" t="s">
        <v>544</v>
      </c>
      <c r="C511" s="45" t="n">
        <v>43.88</v>
      </c>
      <c r="D511" s="15" t="n">
        <v>198.936063049634</v>
      </c>
      <c r="E511" s="15" t="n">
        <v>832.34848779967</v>
      </c>
      <c r="F511" s="17" t="n">
        <v>0.916666666666667</v>
      </c>
      <c r="G511" s="22" t="n">
        <v>0.206666666666667</v>
      </c>
      <c r="H511" s="15" t="s">
        <v>30</v>
      </c>
      <c r="I511" s="17" t="n">
        <v>54.6133333333333</v>
      </c>
      <c r="J511" s="45" t="n">
        <v>2.28</v>
      </c>
      <c r="K511" s="45" t="n">
        <v>0.383333333333333</v>
      </c>
      <c r="L511" s="33" t="n">
        <v>12.9866666666667</v>
      </c>
      <c r="M511" s="33" t="n">
        <v>5.521</v>
      </c>
      <c r="N511" s="15" t="n">
        <f aca="false">A511</f>
        <v>500</v>
      </c>
      <c r="O511" s="65" t="n">
        <v>0.008</v>
      </c>
      <c r="P511" s="33" t="n">
        <v>13.7356666666667</v>
      </c>
      <c r="Q511" s="45" t="n">
        <v>0.853333333333333</v>
      </c>
      <c r="R511" s="58" t="s">
        <v>31</v>
      </c>
      <c r="S511" s="33" t="n">
        <v>136.746333333333</v>
      </c>
      <c r="T511" s="32" t="s">
        <v>31</v>
      </c>
      <c r="U511" s="52" t="s">
        <v>31</v>
      </c>
      <c r="V511" s="33" t="s">
        <v>30</v>
      </c>
      <c r="W511" s="33"/>
      <c r="X511" s="33"/>
      <c r="Y511" s="32" t="n">
        <v>0.0766666666666667</v>
      </c>
      <c r="Z511" s="32" t="s">
        <v>31</v>
      </c>
      <c r="AA511" s="32" t="n">
        <v>0.04</v>
      </c>
      <c r="AB511" s="32" t="s">
        <v>31</v>
      </c>
      <c r="AC511" s="22" t="n">
        <v>0.113333333333333</v>
      </c>
    </row>
    <row r="512" s="79" customFormat="true" ht="11.25" hidden="false" customHeight="true" outlineLevel="0" collapsed="false">
      <c r="A512" s="11" t="n">
        <f aca="false">A511+1</f>
        <v>501</v>
      </c>
      <c r="B512" s="42" t="s">
        <v>545</v>
      </c>
      <c r="C512" s="46" t="n">
        <v>27.5</v>
      </c>
      <c r="D512" s="37" t="n">
        <v>306.310130231059</v>
      </c>
      <c r="E512" s="37" t="n">
        <v>1281.60158488675</v>
      </c>
      <c r="F512" s="36" t="n">
        <v>5.47829343159994</v>
      </c>
      <c r="G512" s="46" t="n">
        <v>5.993</v>
      </c>
      <c r="H512" s="47" t="n">
        <v>20.0586666666667</v>
      </c>
      <c r="I512" s="36" t="n">
        <v>59.4933732350667</v>
      </c>
      <c r="J512" s="46" t="s">
        <v>30</v>
      </c>
      <c r="K512" s="46" t="n">
        <v>1.53533333333333</v>
      </c>
      <c r="L512" s="47" t="n">
        <v>195.100666666667</v>
      </c>
      <c r="M512" s="47" t="n">
        <v>16.262</v>
      </c>
      <c r="N512" s="15" t="n">
        <f aca="false">A512</f>
        <v>501</v>
      </c>
      <c r="O512" s="48" t="n">
        <v>0.0133333333333333</v>
      </c>
      <c r="P512" s="47" t="n">
        <v>140.784</v>
      </c>
      <c r="Q512" s="46" t="n">
        <v>0.0656666666666667</v>
      </c>
      <c r="R512" s="47" t="n">
        <v>120.088666666667</v>
      </c>
      <c r="S512" s="47" t="n">
        <v>259.464</v>
      </c>
      <c r="T512" s="48" t="n">
        <v>0.0223333333333333</v>
      </c>
      <c r="U512" s="46" t="n">
        <v>0.525333333333333</v>
      </c>
      <c r="V512" s="47" t="n">
        <v>35.6366666666667</v>
      </c>
      <c r="W512" s="47" t="n">
        <v>35.6366666666667</v>
      </c>
      <c r="X512" s="47" t="n">
        <v>35.6366666666667</v>
      </c>
      <c r="Y512" s="48" t="n">
        <v>0.05</v>
      </c>
      <c r="Z512" s="48" t="n">
        <v>0.256666666666667</v>
      </c>
      <c r="AA512" s="50" t="s">
        <v>31</v>
      </c>
      <c r="AB512" s="50" t="s">
        <v>31</v>
      </c>
      <c r="AC512" s="51" t="s">
        <v>31</v>
      </c>
      <c r="AD512" s="42"/>
      <c r="AE512" s="42"/>
      <c r="AF512" s="42"/>
      <c r="AG512" s="42"/>
    </row>
    <row r="513" s="7" customFormat="true" ht="11.25" hidden="false" customHeight="true" outlineLevel="0" collapsed="false">
      <c r="A513" s="11" t="n">
        <f aca="false">A512+1</f>
        <v>502</v>
      </c>
      <c r="B513" s="7" t="s">
        <v>546</v>
      </c>
      <c r="C513" s="17" t="n">
        <v>73.48</v>
      </c>
      <c r="D513" s="15" t="n">
        <v>106.086666666667</v>
      </c>
      <c r="E513" s="15" t="n">
        <v>443.866613333333</v>
      </c>
      <c r="F513" s="17" t="n">
        <v>2.125</v>
      </c>
      <c r="G513" s="22" t="n">
        <v>0.0733333333333333</v>
      </c>
      <c r="H513" s="15" t="s">
        <v>31</v>
      </c>
      <c r="I513" s="17" t="n">
        <v>24.2316666666667</v>
      </c>
      <c r="J513" s="17" t="s">
        <v>30</v>
      </c>
      <c r="K513" s="17" t="n">
        <v>0.09</v>
      </c>
      <c r="L513" s="15" t="n">
        <v>3.52333333333333</v>
      </c>
      <c r="M513" s="15" t="n">
        <v>0.746333333333333</v>
      </c>
      <c r="N513" s="15" t="n">
        <f aca="false">A513</f>
        <v>502</v>
      </c>
      <c r="O513" s="18" t="s">
        <v>31</v>
      </c>
      <c r="P513" s="15" t="s">
        <v>31</v>
      </c>
      <c r="Q513" s="17" t="n">
        <v>0.116333333333333</v>
      </c>
      <c r="R513" s="15" t="n">
        <v>42.6803333333333</v>
      </c>
      <c r="S513" s="15" t="n">
        <v>2.005</v>
      </c>
      <c r="T513" s="18" t="s">
        <v>31</v>
      </c>
      <c r="U513" s="17" t="s">
        <v>31</v>
      </c>
      <c r="V513" s="15" t="s">
        <v>31</v>
      </c>
      <c r="W513" s="15" t="s">
        <v>40</v>
      </c>
      <c r="X513" s="15" t="s">
        <v>40</v>
      </c>
      <c r="Y513" s="18" t="n">
        <v>0.19</v>
      </c>
      <c r="Z513" s="18" t="s">
        <v>31</v>
      </c>
      <c r="AA513" s="18" t="n">
        <v>0.223333333333333</v>
      </c>
      <c r="AB513" s="18" t="s">
        <v>31</v>
      </c>
      <c r="AC513" s="17" t="s">
        <v>31</v>
      </c>
    </row>
    <row r="514" s="7" customFormat="true" ht="11.25" hidden="false" customHeight="true" outlineLevel="0" collapsed="false">
      <c r="A514" s="11" t="n">
        <f aca="false">A513+1</f>
        <v>503</v>
      </c>
      <c r="B514" s="7" t="s">
        <v>547</v>
      </c>
      <c r="C514" s="17" t="n">
        <v>20.4133333333333</v>
      </c>
      <c r="D514" s="15" t="n">
        <v>292.118405299187</v>
      </c>
      <c r="E514" s="15" t="n">
        <v>1222.2234077718</v>
      </c>
      <c r="F514" s="17" t="n">
        <v>0</v>
      </c>
      <c r="G514" s="17" t="n">
        <v>0</v>
      </c>
      <c r="H514" s="15" t="s">
        <v>30</v>
      </c>
      <c r="I514" s="17" t="n">
        <v>79.38</v>
      </c>
      <c r="J514" s="17" t="s">
        <v>30</v>
      </c>
      <c r="K514" s="17" t="n">
        <v>0.206666666666667</v>
      </c>
      <c r="L514" s="15" t="n">
        <v>5.66533333333333</v>
      </c>
      <c r="M514" s="15" t="n">
        <v>1.89533333333333</v>
      </c>
      <c r="N514" s="15" t="n">
        <f aca="false">A514</f>
        <v>503</v>
      </c>
      <c r="O514" s="18" t="s">
        <v>31</v>
      </c>
      <c r="P514" s="33" t="n">
        <v>4.77566666666667</v>
      </c>
      <c r="Q514" s="17" t="n">
        <v>0.0513333333333333</v>
      </c>
      <c r="R514" s="33" t="n">
        <v>58.9296666666667</v>
      </c>
      <c r="S514" s="15" t="n">
        <v>5.05633333333333</v>
      </c>
      <c r="T514" s="32" t="s">
        <v>31</v>
      </c>
      <c r="U514" s="52" t="s">
        <v>31</v>
      </c>
      <c r="V514" s="15" t="s">
        <v>30</v>
      </c>
      <c r="W514" s="15"/>
      <c r="X514" s="15"/>
      <c r="Y514" s="18" t="s">
        <v>40</v>
      </c>
      <c r="Z514" s="18" t="s">
        <v>40</v>
      </c>
      <c r="AA514" s="18" t="s">
        <v>40</v>
      </c>
      <c r="AB514" s="18" t="s">
        <v>40</v>
      </c>
      <c r="AC514" s="17" t="s">
        <v>40</v>
      </c>
    </row>
    <row r="515" s="79" customFormat="true" ht="11.25" hidden="false" customHeight="true" outlineLevel="0" collapsed="false">
      <c r="A515" s="11" t="n">
        <f aca="false">A514+1</f>
        <v>504</v>
      </c>
      <c r="B515" s="42" t="s">
        <v>548</v>
      </c>
      <c r="C515" s="46" t="n">
        <v>21.5716666666667</v>
      </c>
      <c r="D515" s="37" t="n">
        <v>301.235887537</v>
      </c>
      <c r="E515" s="37" t="n">
        <v>1260.37095345481</v>
      </c>
      <c r="F515" s="36" t="n">
        <v>3.81285013103485</v>
      </c>
      <c r="G515" s="46" t="n">
        <v>0.19</v>
      </c>
      <c r="H515" s="47" t="s">
        <v>30</v>
      </c>
      <c r="I515" s="36" t="n">
        <v>73.5534832022985</v>
      </c>
      <c r="J515" s="46" t="n">
        <v>0.666666666666667</v>
      </c>
      <c r="K515" s="46" t="n">
        <v>0.872</v>
      </c>
      <c r="L515" s="47" t="n">
        <v>13.3576666666667</v>
      </c>
      <c r="M515" s="47" t="n">
        <v>6.88666666666667</v>
      </c>
      <c r="N515" s="15" t="n">
        <f aca="false">A515</f>
        <v>504</v>
      </c>
      <c r="O515" s="48" t="n">
        <v>0.058</v>
      </c>
      <c r="P515" s="47" t="n">
        <v>4.34766666666667</v>
      </c>
      <c r="Q515" s="46" t="n">
        <v>0.394666666666667</v>
      </c>
      <c r="R515" s="47" t="n">
        <v>15.3093333333333</v>
      </c>
      <c r="S515" s="47" t="n">
        <v>23.5593333333333</v>
      </c>
      <c r="T515" s="48" t="n">
        <v>0.195</v>
      </c>
      <c r="U515" s="46" t="n">
        <v>0.0853333333333333</v>
      </c>
      <c r="V515" s="47" t="s">
        <v>30</v>
      </c>
      <c r="W515" s="47"/>
      <c r="X515" s="47"/>
      <c r="Y515" s="48" t="n">
        <v>0.0433333333333333</v>
      </c>
      <c r="Z515" s="50" t="s">
        <v>31</v>
      </c>
      <c r="AA515" s="50" t="s">
        <v>31</v>
      </c>
      <c r="AB515" s="50" t="s">
        <v>31</v>
      </c>
      <c r="AC515" s="51" t="s">
        <v>31</v>
      </c>
      <c r="AD515" s="42"/>
      <c r="AE515" s="42"/>
      <c r="AF515" s="42"/>
      <c r="AG515" s="42"/>
    </row>
    <row r="516" s="79" customFormat="true" ht="11.25" hidden="false" customHeight="true" outlineLevel="0" collapsed="false">
      <c r="A516" s="11" t="n">
        <f aca="false">A515+1</f>
        <v>505</v>
      </c>
      <c r="B516" s="42" t="s">
        <v>549</v>
      </c>
      <c r="C516" s="46" t="n">
        <v>20.7316666666667</v>
      </c>
      <c r="D516" s="37" t="n">
        <v>306.631896997019</v>
      </c>
      <c r="E516" s="37" t="n">
        <v>1282.94785703553</v>
      </c>
      <c r="F516" s="36" t="n">
        <v>3.93495013523102</v>
      </c>
      <c r="G516" s="46" t="n">
        <v>0.0893333333333333</v>
      </c>
      <c r="H516" s="47" t="s">
        <v>30</v>
      </c>
      <c r="I516" s="36" t="n">
        <v>75.0593831981023</v>
      </c>
      <c r="J516" s="46" t="n">
        <v>0.636666666666667</v>
      </c>
      <c r="K516" s="46" t="n">
        <v>0.184666666666667</v>
      </c>
      <c r="L516" s="47" t="n">
        <v>19.4563333333333</v>
      </c>
      <c r="M516" s="47" t="n">
        <v>5.98766666666667</v>
      </c>
      <c r="N516" s="15" t="n">
        <f aca="false">A516</f>
        <v>505</v>
      </c>
      <c r="O516" s="48" t="n">
        <v>0.085</v>
      </c>
      <c r="P516" s="47" t="n">
        <v>5.41666666666667</v>
      </c>
      <c r="Q516" s="46" t="n">
        <v>0.471333333333333</v>
      </c>
      <c r="R516" s="47" t="n">
        <v>14.2873333333333</v>
      </c>
      <c r="S516" s="47" t="n">
        <v>35.959</v>
      </c>
      <c r="T516" s="48" t="n">
        <v>0.0266666666666667</v>
      </c>
      <c r="U516" s="46" t="n">
        <v>0.0946666666666667</v>
      </c>
      <c r="V516" s="47" t="s">
        <v>30</v>
      </c>
      <c r="W516" s="47"/>
      <c r="X516" s="47"/>
      <c r="Y516" s="48" t="n">
        <v>0.0366666666666667</v>
      </c>
      <c r="Z516" s="50" t="s">
        <v>31</v>
      </c>
      <c r="AA516" s="50" t="s">
        <v>31</v>
      </c>
      <c r="AB516" s="50" t="s">
        <v>31</v>
      </c>
      <c r="AC516" s="51" t="s">
        <v>31</v>
      </c>
      <c r="AD516" s="42"/>
      <c r="AE516" s="42"/>
      <c r="AF516" s="42"/>
      <c r="AG516" s="42"/>
    </row>
    <row r="517" s="79" customFormat="true" ht="11.25" hidden="false" customHeight="true" outlineLevel="0" collapsed="false">
      <c r="A517" s="11" t="n">
        <f aca="false">A516+1</f>
        <v>506</v>
      </c>
      <c r="B517" s="66" t="s">
        <v>550</v>
      </c>
      <c r="C517" s="46" t="n">
        <v>28.4986666666667</v>
      </c>
      <c r="D517" s="37" t="n">
        <v>257.241473193804</v>
      </c>
      <c r="E517" s="37" t="n">
        <v>1076.29832384288</v>
      </c>
      <c r="F517" s="36" t="n">
        <v>0.4</v>
      </c>
      <c r="G517" s="46" t="n">
        <v>0.137333333333333</v>
      </c>
      <c r="H517" s="47" t="s">
        <v>30</v>
      </c>
      <c r="I517" s="36" t="n">
        <v>70.7633333333333</v>
      </c>
      <c r="J517" s="46" t="n">
        <v>4.07</v>
      </c>
      <c r="K517" s="46" t="n">
        <v>0.200666666666667</v>
      </c>
      <c r="L517" s="47" t="n">
        <v>11.3246666666667</v>
      </c>
      <c r="M517" s="47" t="n">
        <v>5.80333333333333</v>
      </c>
      <c r="N517" s="15" t="n">
        <f aca="false">A517</f>
        <v>506</v>
      </c>
      <c r="O517" s="48" t="n">
        <v>0.055</v>
      </c>
      <c r="P517" s="47" t="n">
        <v>19.6206666666667</v>
      </c>
      <c r="Q517" s="46" t="n">
        <v>0.729</v>
      </c>
      <c r="R517" s="47" t="n">
        <v>10.8836666666667</v>
      </c>
      <c r="S517" s="47" t="n">
        <v>83.1466666666667</v>
      </c>
      <c r="T517" s="48" t="n">
        <v>0.0886666666666667</v>
      </c>
      <c r="U517" s="46" t="n">
        <v>0.0776666666666667</v>
      </c>
      <c r="V517" s="47" t="s">
        <v>30</v>
      </c>
      <c r="W517" s="47"/>
      <c r="X517" s="47"/>
      <c r="Y517" s="50" t="s">
        <v>31</v>
      </c>
      <c r="Z517" s="50" t="s">
        <v>31</v>
      </c>
      <c r="AA517" s="50" t="s">
        <v>31</v>
      </c>
      <c r="AB517" s="50" t="s">
        <v>31</v>
      </c>
      <c r="AC517" s="51" t="s">
        <v>31</v>
      </c>
      <c r="AD517" s="42"/>
      <c r="AE517" s="42"/>
      <c r="AF517" s="42"/>
      <c r="AG517" s="42"/>
    </row>
    <row r="518" s="7" customFormat="true" ht="11.25" hidden="false" customHeight="true" outlineLevel="0" collapsed="false">
      <c r="A518" s="11" t="n">
        <f aca="false">A517+1</f>
        <v>507</v>
      </c>
      <c r="B518" s="67" t="s">
        <v>551</v>
      </c>
      <c r="C518" s="17" t="n">
        <v>15.8233333333333</v>
      </c>
      <c r="D518" s="15" t="n">
        <v>309.242666666667</v>
      </c>
      <c r="E518" s="15" t="n">
        <v>1293.87131733333</v>
      </c>
      <c r="F518" s="17" t="n">
        <v>0</v>
      </c>
      <c r="G518" s="17" t="n">
        <v>0</v>
      </c>
      <c r="H518" s="33" t="s">
        <v>30</v>
      </c>
      <c r="I518" s="17" t="n">
        <v>84.0333333333333</v>
      </c>
      <c r="J518" s="17" t="s">
        <v>30</v>
      </c>
      <c r="K518" s="17" t="n">
        <v>0.143333333333333</v>
      </c>
      <c r="L518" s="15" t="n">
        <v>10.2043333333333</v>
      </c>
      <c r="M518" s="15" t="n">
        <v>5.51133333333333</v>
      </c>
      <c r="N518" s="15" t="n">
        <f aca="false">A518</f>
        <v>507</v>
      </c>
      <c r="O518" s="18" t="n">
        <v>0.383</v>
      </c>
      <c r="P518" s="15" t="n">
        <v>3.88633333333333</v>
      </c>
      <c r="Q518" s="17" t="n">
        <v>0.250666666666667</v>
      </c>
      <c r="R518" s="15" t="n">
        <v>6.04</v>
      </c>
      <c r="S518" s="15" t="n">
        <v>99.3216666666667</v>
      </c>
      <c r="T518" s="18" t="s">
        <v>31</v>
      </c>
      <c r="U518" s="17" t="n">
        <v>0.172333333333333</v>
      </c>
      <c r="V518" s="15" t="s">
        <v>30</v>
      </c>
      <c r="W518" s="15"/>
      <c r="X518" s="15"/>
      <c r="Y518" s="18" t="n">
        <v>0.106666666666667</v>
      </c>
      <c r="Z518" s="18" t="s">
        <v>31</v>
      </c>
      <c r="AA518" s="18" t="s">
        <v>31</v>
      </c>
      <c r="AB518" s="18" t="s">
        <v>31</v>
      </c>
      <c r="AC518" s="17" t="n">
        <v>0.736666666666667</v>
      </c>
    </row>
    <row r="519" s="7" customFormat="true" ht="11.25" hidden="false" customHeight="true" outlineLevel="0" collapsed="false">
      <c r="A519" s="11" t="n">
        <f aca="false">A518+1</f>
        <v>508</v>
      </c>
      <c r="B519" s="67" t="s">
        <v>552</v>
      </c>
      <c r="C519" s="45" t="n">
        <v>22.0866666666667</v>
      </c>
      <c r="D519" s="15" t="n">
        <v>296.506491231918</v>
      </c>
      <c r="E519" s="15" t="n">
        <v>1240.58315931435</v>
      </c>
      <c r="F519" s="17" t="n">
        <v>0</v>
      </c>
      <c r="G519" s="45" t="n">
        <v>0</v>
      </c>
      <c r="H519" s="33" t="s">
        <v>30</v>
      </c>
      <c r="I519" s="17" t="n">
        <v>76.6166666666667</v>
      </c>
      <c r="J519" s="45" t="s">
        <v>30</v>
      </c>
      <c r="K519" s="45" t="n">
        <v>1.29666666666667</v>
      </c>
      <c r="L519" s="15" t="n">
        <v>102.063333333333</v>
      </c>
      <c r="M519" s="15" t="n">
        <v>115.136666666667</v>
      </c>
      <c r="N519" s="15" t="n">
        <f aca="false">A519</f>
        <v>508</v>
      </c>
      <c r="O519" s="18" t="n">
        <v>2.62333333333333</v>
      </c>
      <c r="P519" s="15" t="n">
        <v>73.6133333333333</v>
      </c>
      <c r="Q519" s="45" t="n">
        <v>5.39166666666667</v>
      </c>
      <c r="R519" s="15" t="n">
        <v>4.01</v>
      </c>
      <c r="S519" s="15" t="n">
        <v>395.06</v>
      </c>
      <c r="T519" s="32" t="n">
        <v>0.836333333333333</v>
      </c>
      <c r="U519" s="17" t="n">
        <v>0.273333333333333</v>
      </c>
      <c r="V519" s="15" t="s">
        <v>30</v>
      </c>
      <c r="W519" s="15"/>
      <c r="X519" s="15"/>
      <c r="Y519" s="32" t="s">
        <v>31</v>
      </c>
      <c r="Z519" s="32" t="n">
        <v>0.05</v>
      </c>
      <c r="AA519" s="32" t="n">
        <v>0.2</v>
      </c>
      <c r="AB519" s="32" t="s">
        <v>31</v>
      </c>
      <c r="AC519" s="52" t="s">
        <v>31</v>
      </c>
    </row>
    <row r="520" s="79" customFormat="true" ht="11.25" hidden="false" customHeight="true" outlineLevel="0" collapsed="false">
      <c r="A520" s="11" t="n">
        <f aca="false">A519+1</f>
        <v>509</v>
      </c>
      <c r="B520" s="66" t="s">
        <v>553</v>
      </c>
      <c r="C520" s="46" t="n">
        <v>23.93</v>
      </c>
      <c r="D520" s="37" t="n">
        <v>411.348721570849</v>
      </c>
      <c r="E520" s="37" t="n">
        <v>1721.08305105243</v>
      </c>
      <c r="F520" s="36" t="n">
        <v>4.7375</v>
      </c>
      <c r="G520" s="46" t="n">
        <v>24.425</v>
      </c>
      <c r="H520" s="47" t="n">
        <v>271.017</v>
      </c>
      <c r="I520" s="36" t="n">
        <v>46.2988333333333</v>
      </c>
      <c r="J520" s="46" t="n">
        <v>3.22333333333333</v>
      </c>
      <c r="K520" s="46" t="n">
        <v>0.608666666666667</v>
      </c>
      <c r="L520" s="47" t="n">
        <v>37.1786666666667</v>
      </c>
      <c r="M520" s="47" t="n">
        <v>14.904</v>
      </c>
      <c r="N520" s="15" t="n">
        <f aca="false">A520</f>
        <v>509</v>
      </c>
      <c r="O520" s="48" t="n">
        <v>0.246333333333333</v>
      </c>
      <c r="P520" s="47" t="n">
        <v>167.910666666667</v>
      </c>
      <c r="Q520" s="46" t="n">
        <v>1.38166666666667</v>
      </c>
      <c r="R520" s="47" t="n">
        <v>27.366</v>
      </c>
      <c r="S520" s="47" t="n">
        <v>111.004666666667</v>
      </c>
      <c r="T520" s="48" t="n">
        <v>0.104666666666667</v>
      </c>
      <c r="U520" s="46" t="n">
        <v>1.109</v>
      </c>
      <c r="V520" s="47" t="n">
        <v>75.9766666666667</v>
      </c>
      <c r="W520" s="47"/>
      <c r="X520" s="47"/>
      <c r="Y520" s="50" t="s">
        <v>31</v>
      </c>
      <c r="Z520" s="48" t="n">
        <v>0.04</v>
      </c>
      <c r="AA520" s="48" t="n">
        <v>0.04</v>
      </c>
      <c r="AB520" s="48" t="n">
        <v>1.14</v>
      </c>
      <c r="AC520" s="51" t="s">
        <v>31</v>
      </c>
      <c r="AD520" s="42"/>
      <c r="AE520" s="42"/>
      <c r="AF520" s="42"/>
      <c r="AG520" s="42"/>
    </row>
    <row r="521" s="79" customFormat="true" ht="11.25" hidden="false" customHeight="true" outlineLevel="0" collapsed="false">
      <c r="A521" s="11" t="n">
        <f aca="false">A520+1</f>
        <v>510</v>
      </c>
      <c r="B521" s="66" t="s">
        <v>554</v>
      </c>
      <c r="C521" s="46" t="n">
        <v>7.09533333333333</v>
      </c>
      <c r="D521" s="37" t="n">
        <v>351.958122101545</v>
      </c>
      <c r="E521" s="37" t="n">
        <v>1472.59278287287</v>
      </c>
      <c r="F521" s="36" t="n">
        <v>0.989583333333333</v>
      </c>
      <c r="G521" s="46" t="n">
        <v>0.0706666666666667</v>
      </c>
      <c r="H521" s="47" t="s">
        <v>30</v>
      </c>
      <c r="I521" s="36" t="n">
        <v>90.7924166666667</v>
      </c>
      <c r="J521" s="46" t="s">
        <v>30</v>
      </c>
      <c r="K521" s="46" t="n">
        <v>1.052</v>
      </c>
      <c r="L521" s="47" t="n">
        <v>30.4863333333333</v>
      </c>
      <c r="M521" s="47" t="n">
        <v>47.1803333333333</v>
      </c>
      <c r="N521" s="15" t="n">
        <f aca="false">A521</f>
        <v>510</v>
      </c>
      <c r="O521" s="48" t="n">
        <v>1.663</v>
      </c>
      <c r="P521" s="47" t="n">
        <v>21.3006666666667</v>
      </c>
      <c r="Q521" s="46" t="n">
        <v>4.44133333333333</v>
      </c>
      <c r="R521" s="47" t="n">
        <v>21.7106666666667</v>
      </c>
      <c r="S521" s="47" t="n">
        <v>458.874</v>
      </c>
      <c r="T521" s="48" t="n">
        <v>0.173333333333333</v>
      </c>
      <c r="U521" s="46" t="n">
        <v>0.562333333333333</v>
      </c>
      <c r="V521" s="47" t="s">
        <v>30</v>
      </c>
      <c r="W521" s="47"/>
      <c r="X521" s="47"/>
      <c r="Y521" s="50" t="s">
        <v>31</v>
      </c>
      <c r="Z521" s="50" t="s">
        <v>31</v>
      </c>
      <c r="AA521" s="48" t="n">
        <v>0.0366666666666667</v>
      </c>
      <c r="AB521" s="50" t="s">
        <v>31</v>
      </c>
      <c r="AC521" s="51" t="s">
        <v>31</v>
      </c>
      <c r="AD521" s="42"/>
      <c r="AE521" s="42"/>
      <c r="AF521" s="42"/>
      <c r="AG521" s="42"/>
    </row>
    <row r="522" s="7" customFormat="true" ht="11.25" hidden="false" customHeight="true" outlineLevel="0" collapsed="false">
      <c r="A522" s="14" t="s">
        <v>555</v>
      </c>
      <c r="B522" s="14"/>
      <c r="C522" s="9"/>
      <c r="D522" s="11"/>
      <c r="E522" s="11"/>
      <c r="F522" s="9"/>
      <c r="G522" s="9"/>
      <c r="H522" s="11"/>
      <c r="I522" s="17"/>
      <c r="J522" s="9"/>
      <c r="K522" s="9"/>
      <c r="L522" s="11"/>
      <c r="M522" s="11"/>
      <c r="N522" s="15"/>
      <c r="O522" s="13"/>
      <c r="P522" s="11"/>
      <c r="Q522" s="9"/>
      <c r="R522" s="11"/>
      <c r="S522" s="11"/>
      <c r="T522" s="13"/>
      <c r="U522" s="9"/>
      <c r="V522" s="11"/>
      <c r="W522" s="11"/>
      <c r="X522" s="11"/>
      <c r="Y522" s="13"/>
      <c r="Z522" s="13"/>
      <c r="AA522" s="13"/>
      <c r="AB522" s="13"/>
      <c r="AC522" s="9"/>
    </row>
    <row r="523" s="7" customFormat="true" ht="11.25" hidden="false" customHeight="true" outlineLevel="0" collapsed="false">
      <c r="A523" s="11" t="n">
        <f aca="false">A521+1</f>
        <v>511</v>
      </c>
      <c r="B523" s="7" t="s">
        <v>556</v>
      </c>
      <c r="C523" s="27" t="n">
        <v>2.93</v>
      </c>
      <c r="D523" s="21" t="n">
        <v>418.618666666667</v>
      </c>
      <c r="E523" s="24" t="n">
        <v>1751.50050133333</v>
      </c>
      <c r="F523" s="23" t="n">
        <v>14.7</v>
      </c>
      <c r="G523" s="27" t="n">
        <v>11.9466666666667</v>
      </c>
      <c r="H523" s="21" t="s">
        <v>30</v>
      </c>
      <c r="I523" s="17" t="n">
        <v>65.7533333333333</v>
      </c>
      <c r="J523" s="27" t="n">
        <v>51.2266666666667</v>
      </c>
      <c r="K523" s="27" t="n">
        <v>4.67</v>
      </c>
      <c r="L523" s="21" t="n">
        <v>106.893333333333</v>
      </c>
      <c r="M523" s="21" t="n">
        <v>165.12</v>
      </c>
      <c r="N523" s="15" t="n">
        <f aca="false">A523</f>
        <v>511</v>
      </c>
      <c r="O523" s="28" t="n">
        <v>2.57933333333333</v>
      </c>
      <c r="P523" s="21" t="n">
        <v>169.48</v>
      </c>
      <c r="Q523" s="27" t="n">
        <v>8.13333333333333</v>
      </c>
      <c r="R523" s="21" t="n">
        <v>1.13333333333333</v>
      </c>
      <c r="S523" s="21" t="n">
        <v>1608.58</v>
      </c>
      <c r="T523" s="28" t="n">
        <v>1.30333333333333</v>
      </c>
      <c r="U523" s="27" t="n">
        <v>0.523333333333333</v>
      </c>
      <c r="V523" s="21" t="s">
        <v>30</v>
      </c>
      <c r="W523" s="21"/>
      <c r="X523" s="21"/>
      <c r="Y523" s="28" t="s">
        <v>31</v>
      </c>
      <c r="Z523" s="28" t="s">
        <v>31</v>
      </c>
      <c r="AA523" s="28" t="s">
        <v>31</v>
      </c>
      <c r="AB523" s="28" t="n">
        <v>11.8866666666667</v>
      </c>
      <c r="AC523" s="27" t="s">
        <v>31</v>
      </c>
    </row>
    <row r="524" s="7" customFormat="true" ht="11.25" hidden="false" customHeight="true" outlineLevel="0" collapsed="false">
      <c r="A524" s="11" t="n">
        <f aca="false">A523+1</f>
        <v>512</v>
      </c>
      <c r="B524" s="7" t="s">
        <v>557</v>
      </c>
      <c r="C524" s="45" t="n">
        <v>2.60333333333333</v>
      </c>
      <c r="D524" s="15" t="n">
        <v>417.406666666667</v>
      </c>
      <c r="E524" s="15" t="n">
        <v>1746.42949333333</v>
      </c>
      <c r="F524" s="17" t="n">
        <v>11.3125</v>
      </c>
      <c r="G524" s="22" t="n">
        <v>8.63333333333333</v>
      </c>
      <c r="H524" s="33" t="n">
        <v>28.901</v>
      </c>
      <c r="I524" s="17" t="n">
        <v>73.6141666666667</v>
      </c>
      <c r="J524" s="45" t="n">
        <v>2.44333333333333</v>
      </c>
      <c r="K524" s="45" t="n">
        <v>3.83666666666667</v>
      </c>
      <c r="L524" s="33" t="n">
        <v>466.590666666667</v>
      </c>
      <c r="M524" s="33" t="n">
        <v>70.8496666666667</v>
      </c>
      <c r="N524" s="15" t="n">
        <f aca="false">A524</f>
        <v>512</v>
      </c>
      <c r="O524" s="32" t="n">
        <v>0.171</v>
      </c>
      <c r="P524" s="33" t="n">
        <v>357.608666666667</v>
      </c>
      <c r="Q524" s="45" t="n">
        <v>2.27566666666667</v>
      </c>
      <c r="R524" s="33" t="n">
        <v>382.286666666667</v>
      </c>
      <c r="S524" s="33" t="n">
        <v>885.795666666667</v>
      </c>
      <c r="T524" s="19" t="s">
        <v>31</v>
      </c>
      <c r="U524" s="45" t="n">
        <v>1.14466666666667</v>
      </c>
      <c r="V524" s="15" t="n">
        <v>51.53</v>
      </c>
      <c r="W524" s="15"/>
      <c r="X524" s="15"/>
      <c r="Y524" s="19" t="s">
        <v>31</v>
      </c>
      <c r="Z524" s="18" t="n">
        <v>1.41</v>
      </c>
      <c r="AA524" s="19" t="s">
        <v>31</v>
      </c>
      <c r="AB524" s="18" t="s">
        <v>31</v>
      </c>
      <c r="AC524" s="17" t="s">
        <v>31</v>
      </c>
    </row>
    <row r="525" s="7" customFormat="true" ht="11.25" hidden="false" customHeight="true" outlineLevel="0" collapsed="false">
      <c r="A525" s="11" t="n">
        <f aca="false">A524+1</f>
        <v>513</v>
      </c>
      <c r="B525" s="7" t="s">
        <v>558</v>
      </c>
      <c r="C525" s="17" t="n">
        <v>7.07666666666667</v>
      </c>
      <c r="D525" s="15" t="n">
        <v>89.7220666511218</v>
      </c>
      <c r="E525" s="15" t="n">
        <v>375.397126868293</v>
      </c>
      <c r="F525" s="17" t="n">
        <v>0.475333318710327</v>
      </c>
      <c r="G525" s="22" t="n">
        <v>0.0733333333333333</v>
      </c>
      <c r="H525" s="15" t="s">
        <v>30</v>
      </c>
      <c r="I525" s="17" t="n">
        <v>43.9113333479563</v>
      </c>
      <c r="J525" s="17" t="s">
        <v>30</v>
      </c>
      <c r="K525" s="17" t="n">
        <v>48.4633333333333</v>
      </c>
      <c r="L525" s="15" t="s">
        <v>40</v>
      </c>
      <c r="M525" s="15" t="s">
        <v>40</v>
      </c>
      <c r="N525" s="15" t="n">
        <f aca="false">A525</f>
        <v>513</v>
      </c>
      <c r="O525" s="18" t="s">
        <v>40</v>
      </c>
      <c r="P525" s="15" t="s">
        <v>40</v>
      </c>
      <c r="Q525" s="17" t="s">
        <v>40</v>
      </c>
      <c r="R525" s="15" t="n">
        <v>10052.4113333333</v>
      </c>
      <c r="S525" s="15" t="s">
        <v>40</v>
      </c>
      <c r="T525" s="18" t="s">
        <v>40</v>
      </c>
      <c r="U525" s="17" t="s">
        <v>40</v>
      </c>
      <c r="V525" s="15" t="s">
        <v>30</v>
      </c>
      <c r="W525" s="15"/>
      <c r="X525" s="15"/>
      <c r="Y525" s="18" t="s">
        <v>40</v>
      </c>
      <c r="Z525" s="18" t="s">
        <v>40</v>
      </c>
      <c r="AA525" s="18" t="s">
        <v>40</v>
      </c>
      <c r="AB525" s="18" t="s">
        <v>40</v>
      </c>
      <c r="AC525" s="17" t="s">
        <v>40</v>
      </c>
    </row>
    <row r="526" s="7" customFormat="true" ht="11.25" hidden="false" customHeight="true" outlineLevel="0" collapsed="false">
      <c r="A526" s="11" t="n">
        <f aca="false">A525+1</f>
        <v>514</v>
      </c>
      <c r="B526" s="7" t="s">
        <v>559</v>
      </c>
      <c r="C526" s="17" t="n">
        <v>71.901</v>
      </c>
      <c r="D526" s="15" t="n">
        <v>89.7948670305889</v>
      </c>
      <c r="E526" s="15" t="n">
        <v>375.701723655984</v>
      </c>
      <c r="F526" s="17" t="n">
        <v>16.9569994783401</v>
      </c>
      <c r="G526" s="22" t="n">
        <v>1.51766666666667</v>
      </c>
      <c r="H526" s="15" t="s">
        <v>30</v>
      </c>
      <c r="I526" s="17" t="n">
        <v>7.69866718832652</v>
      </c>
      <c r="J526" s="17" t="n">
        <v>4.16566666666667</v>
      </c>
      <c r="K526" s="17" t="n">
        <v>1.92566666666667</v>
      </c>
      <c r="L526" s="15" t="n">
        <v>18.0086666666667</v>
      </c>
      <c r="M526" s="15" t="n">
        <v>38.4486666666667</v>
      </c>
      <c r="N526" s="15" t="n">
        <f aca="false">A526</f>
        <v>514</v>
      </c>
      <c r="O526" s="18" t="n">
        <v>0.203</v>
      </c>
      <c r="P526" s="15" t="n">
        <v>418.656666666667</v>
      </c>
      <c r="Q526" s="17" t="n">
        <v>2.618</v>
      </c>
      <c r="R526" s="15" t="n">
        <v>39.6106666666667</v>
      </c>
      <c r="S526" s="15" t="n">
        <v>576.244333333333</v>
      </c>
      <c r="T526" s="18" t="n">
        <v>0.288</v>
      </c>
      <c r="U526" s="17" t="n">
        <v>10.9996666666667</v>
      </c>
      <c r="V526" s="15" t="s">
        <v>30</v>
      </c>
      <c r="W526" s="15"/>
      <c r="X526" s="15"/>
      <c r="Y526" s="18" t="n">
        <v>0.303333333333333</v>
      </c>
      <c r="Z526" s="18" t="n">
        <v>0.356666666666667</v>
      </c>
      <c r="AA526" s="19" t="s">
        <v>31</v>
      </c>
      <c r="AB526" s="32" t="s">
        <v>31</v>
      </c>
      <c r="AC526" s="31" t="s">
        <v>31</v>
      </c>
    </row>
    <row r="527" s="7" customFormat="true" ht="11.25" hidden="false" customHeight="true" outlineLevel="0" collapsed="false">
      <c r="A527" s="11" t="n">
        <f aca="false">A526+1</f>
        <v>515</v>
      </c>
      <c r="B527" s="7" t="s">
        <v>560</v>
      </c>
      <c r="C527" s="23" t="n">
        <v>1.24333333333333</v>
      </c>
      <c r="D527" s="24" t="n">
        <v>380.2229</v>
      </c>
      <c r="E527" s="24" t="n">
        <v>1590.8526136</v>
      </c>
      <c r="F527" s="23" t="n">
        <v>8.88666666666667</v>
      </c>
      <c r="G527" s="62" t="s">
        <v>31</v>
      </c>
      <c r="H527" s="24" t="s">
        <v>30</v>
      </c>
      <c r="I527" s="17" t="n">
        <v>89.2233333333333</v>
      </c>
      <c r="J527" s="23" t="s">
        <v>30</v>
      </c>
      <c r="K527" s="23" t="n">
        <v>0.616666666666667</v>
      </c>
      <c r="L527" s="24" t="n">
        <v>26.8366666666667</v>
      </c>
      <c r="M527" s="24" t="n">
        <v>2.30666666666667</v>
      </c>
      <c r="N527" s="15" t="n">
        <f aca="false">A527</f>
        <v>515</v>
      </c>
      <c r="O527" s="25" t="n">
        <v>0.0263333333333333</v>
      </c>
      <c r="P527" s="24" t="n">
        <v>1.99</v>
      </c>
      <c r="Q527" s="23" t="n">
        <v>0.333333333333333</v>
      </c>
      <c r="R527" s="24" t="n">
        <v>234.923333333333</v>
      </c>
      <c r="S527" s="24" t="n">
        <v>7.25</v>
      </c>
      <c r="T527" s="25" t="s">
        <v>31</v>
      </c>
      <c r="U527" s="23" t="s">
        <v>31</v>
      </c>
      <c r="V527" s="24" t="s">
        <v>30</v>
      </c>
      <c r="W527" s="24"/>
      <c r="X527" s="24"/>
      <c r="Y527" s="25" t="s">
        <v>31</v>
      </c>
      <c r="Z527" s="25" t="s">
        <v>31</v>
      </c>
      <c r="AA527" s="25" t="s">
        <v>31</v>
      </c>
      <c r="AB527" s="25" t="s">
        <v>31</v>
      </c>
      <c r="AC527" s="23" t="n">
        <v>39.9966666666667</v>
      </c>
    </row>
    <row r="528" s="7" customFormat="true" ht="11.25" hidden="false" customHeight="true" outlineLevel="0" collapsed="false">
      <c r="A528" s="11" t="n">
        <f aca="false">A527+1</f>
        <v>516</v>
      </c>
      <c r="B528" s="7" t="s">
        <v>561</v>
      </c>
      <c r="C528" s="17" t="n">
        <v>0.596666666666667</v>
      </c>
      <c r="D528" s="15" t="s">
        <v>30</v>
      </c>
      <c r="E528" s="15" t="s">
        <v>30</v>
      </c>
      <c r="F528" s="17" t="s">
        <v>30</v>
      </c>
      <c r="G528" s="17" t="s">
        <v>30</v>
      </c>
      <c r="H528" s="15" t="s">
        <v>30</v>
      </c>
      <c r="I528" s="17" t="s">
        <v>30</v>
      </c>
      <c r="J528" s="17" t="s">
        <v>30</v>
      </c>
      <c r="K528" s="17" t="n">
        <v>99.4033333333334</v>
      </c>
      <c r="L528" s="15"/>
      <c r="M528" s="15"/>
      <c r="N528" s="15" t="n">
        <f aca="false">A528</f>
        <v>516</v>
      </c>
      <c r="O528" s="18"/>
      <c r="P528" s="15"/>
      <c r="Q528" s="17"/>
      <c r="R528" s="15" t="n">
        <v>23431.5216666667</v>
      </c>
      <c r="S528" s="15" t="n">
        <v>20467.637</v>
      </c>
      <c r="T528" s="18"/>
      <c r="U528" s="17"/>
      <c r="V528" s="15" t="s">
        <v>30</v>
      </c>
      <c r="W528" s="15"/>
      <c r="X528" s="15"/>
      <c r="Y528" s="18"/>
      <c r="Z528" s="18"/>
      <c r="AA528" s="18"/>
      <c r="AB528" s="18"/>
      <c r="AC528" s="17"/>
    </row>
    <row r="529" s="7" customFormat="true" ht="11.25" hidden="false" customHeight="true" outlineLevel="0" collapsed="false">
      <c r="A529" s="11" t="n">
        <f aca="false">A528+1</f>
        <v>517</v>
      </c>
      <c r="B529" s="7" t="s">
        <v>562</v>
      </c>
      <c r="C529" s="22" t="n">
        <v>0.413333333333333</v>
      </c>
      <c r="D529" s="15" t="s">
        <v>30</v>
      </c>
      <c r="E529" s="15" t="s">
        <v>30</v>
      </c>
      <c r="F529" s="17" t="s">
        <v>30</v>
      </c>
      <c r="G529" s="17" t="s">
        <v>30</v>
      </c>
      <c r="H529" s="15" t="s">
        <v>30</v>
      </c>
      <c r="I529" s="17" t="s">
        <v>30</v>
      </c>
      <c r="J529" s="17" t="s">
        <v>30</v>
      </c>
      <c r="K529" s="17"/>
      <c r="L529" s="15"/>
      <c r="M529" s="15"/>
      <c r="N529" s="15" t="n">
        <f aca="false">A529</f>
        <v>517</v>
      </c>
      <c r="O529" s="18"/>
      <c r="P529" s="15"/>
      <c r="Q529" s="17"/>
      <c r="R529" s="15" t="n">
        <v>39943.203</v>
      </c>
      <c r="S529" s="15"/>
      <c r="T529" s="18"/>
      <c r="U529" s="17"/>
      <c r="V529" s="15" t="s">
        <v>30</v>
      </c>
      <c r="W529" s="15"/>
      <c r="X529" s="15"/>
      <c r="Y529" s="18"/>
      <c r="Z529" s="18"/>
      <c r="AA529" s="18"/>
      <c r="AB529" s="18"/>
      <c r="AC529" s="17"/>
    </row>
    <row r="530" s="7" customFormat="true" ht="11.25" hidden="false" customHeight="true" outlineLevel="0" collapsed="false">
      <c r="A530" s="11" t="n">
        <f aca="false">A529+1</f>
        <v>518</v>
      </c>
      <c r="B530" s="7" t="s">
        <v>563</v>
      </c>
      <c r="C530" s="17" t="n">
        <v>70.6266666666667</v>
      </c>
      <c r="D530" s="15" t="n">
        <v>60.9277498753866</v>
      </c>
      <c r="E530" s="15" t="n">
        <v>254.921705478618</v>
      </c>
      <c r="F530" s="17" t="n">
        <v>3.3125</v>
      </c>
      <c r="G530" s="22" t="n">
        <v>0.326666666666667</v>
      </c>
      <c r="H530" s="15" t="s">
        <v>30</v>
      </c>
      <c r="I530" s="17" t="n">
        <v>11.6475</v>
      </c>
      <c r="J530" s="17" t="s">
        <v>30</v>
      </c>
      <c r="K530" s="17" t="n">
        <v>14.0866666666667</v>
      </c>
      <c r="L530" s="33" t="n">
        <v>14.528</v>
      </c>
      <c r="M530" s="33" t="n">
        <v>23.627</v>
      </c>
      <c r="N530" s="15" t="n">
        <f aca="false">A530</f>
        <v>518</v>
      </c>
      <c r="O530" s="32" t="n">
        <v>0.065</v>
      </c>
      <c r="P530" s="33" t="n">
        <v>47.043</v>
      </c>
      <c r="Q530" s="45" t="n">
        <v>0.498666666666667</v>
      </c>
      <c r="R530" s="33" t="n">
        <v>5024.20833333333</v>
      </c>
      <c r="S530" s="33" t="n">
        <v>165.177333333333</v>
      </c>
      <c r="T530" s="32" t="s">
        <v>31</v>
      </c>
      <c r="U530" s="45" t="n">
        <v>0.186</v>
      </c>
      <c r="V530" s="15" t="s">
        <v>30</v>
      </c>
      <c r="W530" s="15"/>
      <c r="X530" s="15"/>
      <c r="Y530" s="18" t="n">
        <v>0.826666666666667</v>
      </c>
      <c r="Z530" s="19" t="n">
        <v>0.06</v>
      </c>
      <c r="AA530" s="18" t="n">
        <v>0.153333333333333</v>
      </c>
      <c r="AB530" s="32" t="n">
        <v>2.1</v>
      </c>
      <c r="AC530" s="31" t="s">
        <v>31</v>
      </c>
    </row>
    <row r="531" s="7" customFormat="true" ht="11.25" hidden="false" customHeight="true" outlineLevel="0" collapsed="false">
      <c r="A531" s="11" t="n">
        <f aca="false">A530+1</f>
        <v>519</v>
      </c>
      <c r="B531" s="7" t="s">
        <v>564</v>
      </c>
      <c r="C531" s="23" t="n">
        <v>7.65</v>
      </c>
      <c r="D531" s="24" t="n">
        <v>21.33</v>
      </c>
      <c r="E531" s="24" t="n">
        <v>89.2447200000001</v>
      </c>
      <c r="F531" s="23" t="n">
        <v>2.66666666666667</v>
      </c>
      <c r="G531" s="62" t="n">
        <v>0.263333333333333</v>
      </c>
      <c r="H531" s="15" t="s">
        <v>30</v>
      </c>
      <c r="I531" s="17" t="n">
        <v>2.07333333333334</v>
      </c>
      <c r="J531" s="23" t="n">
        <v>0.556666666666667</v>
      </c>
      <c r="K531" s="23" t="n">
        <v>87.3466666666667</v>
      </c>
      <c r="L531" s="24"/>
      <c r="M531" s="24"/>
      <c r="N531" s="15" t="n">
        <f aca="false">A531</f>
        <v>519</v>
      </c>
      <c r="O531" s="25"/>
      <c r="P531" s="24"/>
      <c r="Q531" s="23"/>
      <c r="R531" s="24" t="n">
        <v>32560</v>
      </c>
      <c r="S531" s="24"/>
      <c r="T531" s="25"/>
      <c r="U531" s="23"/>
      <c r="V531" s="24" t="s">
        <v>30</v>
      </c>
      <c r="W531" s="24"/>
      <c r="X531" s="24"/>
      <c r="Y531" s="25"/>
      <c r="Z531" s="25"/>
      <c r="AA531" s="25"/>
      <c r="AB531" s="25"/>
      <c r="AC531" s="23"/>
    </row>
    <row r="532" s="7" customFormat="true" ht="11.25" hidden="false" customHeight="true" outlineLevel="0" collapsed="false">
      <c r="A532" s="14" t="s">
        <v>565</v>
      </c>
      <c r="B532" s="14"/>
      <c r="C532" s="9"/>
      <c r="D532" s="11"/>
      <c r="E532" s="11"/>
      <c r="F532" s="9"/>
      <c r="G532" s="9"/>
      <c r="H532" s="11"/>
      <c r="I532" s="17"/>
      <c r="J532" s="9"/>
      <c r="K532" s="9"/>
      <c r="L532" s="11"/>
      <c r="M532" s="11"/>
      <c r="N532" s="15"/>
      <c r="O532" s="13"/>
      <c r="P532" s="11"/>
      <c r="Q532" s="9"/>
      <c r="R532" s="11"/>
      <c r="S532" s="11"/>
      <c r="T532" s="13"/>
      <c r="U532" s="9"/>
      <c r="V532" s="11"/>
      <c r="W532" s="11"/>
      <c r="X532" s="11"/>
      <c r="Y532" s="13"/>
      <c r="Z532" s="13"/>
      <c r="AA532" s="13"/>
      <c r="AB532" s="13"/>
      <c r="AC532" s="9"/>
    </row>
    <row r="533" s="7" customFormat="true" ht="11.25" hidden="false" customHeight="true" outlineLevel="0" collapsed="false">
      <c r="A533" s="11" t="n">
        <f aca="false">A531+1</f>
        <v>520</v>
      </c>
      <c r="B533" s="7" t="s">
        <v>566</v>
      </c>
      <c r="C533" s="17" t="n">
        <v>68.464</v>
      </c>
      <c r="D533" s="15" t="n">
        <v>194.153847020984</v>
      </c>
      <c r="E533" s="15" t="n">
        <v>812.339695935796</v>
      </c>
      <c r="F533" s="17" t="n">
        <v>1.1625</v>
      </c>
      <c r="G533" s="22" t="n">
        <v>20.345</v>
      </c>
      <c r="H533" s="33" t="s">
        <v>30</v>
      </c>
      <c r="I533" s="17" t="n">
        <v>5.5445</v>
      </c>
      <c r="J533" s="17" t="n">
        <v>4.555</v>
      </c>
      <c r="K533" s="78" t="n">
        <v>4.484</v>
      </c>
      <c r="L533" s="33" t="n">
        <v>58.7506666666667</v>
      </c>
      <c r="M533" s="33" t="n">
        <v>4.762</v>
      </c>
      <c r="N533" s="15" t="n">
        <f aca="false">A533</f>
        <v>520</v>
      </c>
      <c r="O533" s="32" t="n">
        <v>0.055</v>
      </c>
      <c r="P533" s="33" t="n">
        <v>16.0026666666667</v>
      </c>
      <c r="Q533" s="45" t="n">
        <v>5.45</v>
      </c>
      <c r="R533" s="33" t="n">
        <v>1566.661</v>
      </c>
      <c r="S533" s="33" t="n">
        <v>78.572</v>
      </c>
      <c r="T533" s="32" t="n">
        <v>0.252333333333333</v>
      </c>
      <c r="U533" s="45" t="n">
        <v>0.293966666666667</v>
      </c>
      <c r="V533" s="60" t="s">
        <v>30</v>
      </c>
      <c r="W533" s="60"/>
      <c r="X533" s="60"/>
      <c r="Y533" s="19" t="s">
        <v>31</v>
      </c>
      <c r="Z533" s="19" t="s">
        <v>31</v>
      </c>
      <c r="AA533" s="18" t="n">
        <v>0.04</v>
      </c>
      <c r="AB533" s="19" t="s">
        <v>31</v>
      </c>
      <c r="AC533" s="31" t="s">
        <v>31</v>
      </c>
    </row>
    <row r="534" customFormat="false" ht="11.25" hidden="false" customHeight="true" outlineLevel="0" collapsed="false">
      <c r="A534" s="90" t="n">
        <f aca="false">A533+1</f>
        <v>521</v>
      </c>
      <c r="B534" s="2" t="s">
        <v>567</v>
      </c>
      <c r="C534" s="17" t="n">
        <v>76.259</v>
      </c>
      <c r="D534" s="15" t="n">
        <v>136.93643</v>
      </c>
      <c r="E534" s="15" t="n">
        <v>572.94202312</v>
      </c>
      <c r="F534" s="17" t="n">
        <v>0.947916666666667</v>
      </c>
      <c r="G534" s="91" t="n">
        <v>14.2156666666667</v>
      </c>
      <c r="H534" s="33" t="s">
        <v>30</v>
      </c>
      <c r="I534" s="17" t="n">
        <v>4.10175</v>
      </c>
      <c r="J534" s="17" t="n">
        <v>3.84566666666667</v>
      </c>
      <c r="K534" s="17" t="n">
        <v>4.47566666666667</v>
      </c>
      <c r="L534" s="33" t="n">
        <v>45.6393333333333</v>
      </c>
      <c r="M534" s="33" t="n">
        <v>3.93666666666667</v>
      </c>
      <c r="N534" s="15" t="n">
        <f aca="false">A534</f>
        <v>521</v>
      </c>
      <c r="O534" s="32" t="n">
        <v>0.0256666666666667</v>
      </c>
      <c r="P534" s="33" t="n">
        <v>5.36</v>
      </c>
      <c r="Q534" s="45" t="n">
        <v>0.176333333333333</v>
      </c>
      <c r="R534" s="33" t="n">
        <v>1347.17766666667</v>
      </c>
      <c r="S534" s="33" t="n">
        <v>19.8053333333333</v>
      </c>
      <c r="T534" s="32" t="n">
        <v>0.141</v>
      </c>
      <c r="U534" s="45" t="n">
        <v>0.0773333333333333</v>
      </c>
      <c r="V534" s="60" t="s">
        <v>30</v>
      </c>
      <c r="W534" s="60"/>
      <c r="X534" s="60"/>
      <c r="Y534" s="19" t="s">
        <v>31</v>
      </c>
      <c r="Z534" s="19" t="s">
        <v>31</v>
      </c>
      <c r="AA534" s="19" t="s">
        <v>31</v>
      </c>
      <c r="AB534" s="19" t="s">
        <v>31</v>
      </c>
      <c r="AC534" s="31" t="s">
        <v>31</v>
      </c>
    </row>
    <row r="535" customFormat="false" ht="11.25" hidden="false" customHeight="true" outlineLevel="0" collapsed="false">
      <c r="A535" s="90" t="n">
        <f aca="false">A534+1</f>
        <v>522</v>
      </c>
      <c r="B535" s="2" t="s">
        <v>568</v>
      </c>
      <c r="C535" s="17" t="n">
        <v>55.1426666</v>
      </c>
      <c r="D535" s="15" t="n">
        <v>314.956000266667</v>
      </c>
      <c r="E535" s="15" t="n">
        <v>1317.77590511573</v>
      </c>
      <c r="F535" s="17" t="n">
        <v>0.525</v>
      </c>
      <c r="G535" s="91" t="n">
        <v>27.2706666666667</v>
      </c>
      <c r="H535" s="30" t="s">
        <v>31</v>
      </c>
      <c r="I535" s="17" t="n">
        <v>16.8550000666667</v>
      </c>
      <c r="J535" s="17" t="s">
        <v>30</v>
      </c>
      <c r="K535" s="17" t="n">
        <v>0.206666666666667</v>
      </c>
      <c r="L535" s="33" t="n">
        <v>2.27433333333333</v>
      </c>
      <c r="M535" s="15" t="n">
        <v>0.846333333333333</v>
      </c>
      <c r="N535" s="15" t="n">
        <f aca="false">A535</f>
        <v>522</v>
      </c>
      <c r="O535" s="19" t="s">
        <v>31</v>
      </c>
      <c r="P535" s="15" t="n">
        <v>15.6463333333333</v>
      </c>
      <c r="Q535" s="17" t="s">
        <v>31</v>
      </c>
      <c r="R535" s="15" t="n">
        <v>109.703666666667</v>
      </c>
      <c r="S535" s="15" t="n">
        <v>5.11133333333333</v>
      </c>
      <c r="T535" s="18" t="n">
        <v>0.0143333333333333</v>
      </c>
      <c r="U535" s="17" t="n">
        <v>0.074</v>
      </c>
      <c r="V535" s="30" t="s">
        <v>31</v>
      </c>
      <c r="W535" s="30" t="s">
        <v>40</v>
      </c>
      <c r="X535" s="30" t="s">
        <v>40</v>
      </c>
      <c r="Y535" s="18" t="n">
        <v>0.07</v>
      </c>
      <c r="Z535" s="19" t="s">
        <v>31</v>
      </c>
      <c r="AA535" s="19" t="s">
        <v>31</v>
      </c>
      <c r="AB535" s="19" t="s">
        <v>31</v>
      </c>
      <c r="AC535" s="17"/>
    </row>
    <row r="536" customFormat="false" ht="11.25" hidden="false" customHeight="true" outlineLevel="0" collapsed="false">
      <c r="A536" s="90" t="n">
        <f aca="false">A535+1</f>
        <v>523</v>
      </c>
      <c r="B536" s="2" t="s">
        <v>569</v>
      </c>
      <c r="C536" s="17" t="n">
        <v>77.9836666666667</v>
      </c>
      <c r="D536" s="15" t="n">
        <v>166.160301615546</v>
      </c>
      <c r="E536" s="15" t="n">
        <v>695.214701959446</v>
      </c>
      <c r="F536" s="17" t="n">
        <v>1.0140667031606</v>
      </c>
      <c r="G536" s="91" t="n">
        <v>18.3643333333333</v>
      </c>
      <c r="H536" s="15" t="s">
        <v>30</v>
      </c>
      <c r="I536" s="17" t="n">
        <v>2.19459996350605</v>
      </c>
      <c r="J536" s="17" t="n">
        <v>0.683666666666667</v>
      </c>
      <c r="K536" s="17" t="n">
        <v>0.443333333333333</v>
      </c>
      <c r="L536" s="15" t="n">
        <v>5.85033333333333</v>
      </c>
      <c r="M536" s="15" t="n">
        <v>16.8253333333333</v>
      </c>
      <c r="N536" s="15" t="n">
        <f aca="false">A536</f>
        <v>523</v>
      </c>
      <c r="O536" s="18" t="n">
        <v>0.238333333333333</v>
      </c>
      <c r="P536" s="15" t="n">
        <v>25.519</v>
      </c>
      <c r="Q536" s="17" t="n">
        <v>0.455666666666667</v>
      </c>
      <c r="R536" s="15" t="n">
        <v>44.2946666666667</v>
      </c>
      <c r="S536" s="15" t="n">
        <v>143.673</v>
      </c>
      <c r="T536" s="18" t="n">
        <v>0.155333333333333</v>
      </c>
      <c r="U536" s="17" t="n">
        <v>0.315666666666667</v>
      </c>
      <c r="V536" s="15" t="s">
        <v>30</v>
      </c>
      <c r="W536" s="15"/>
      <c r="X536" s="15"/>
      <c r="Y536" s="18" t="s">
        <v>31</v>
      </c>
      <c r="Z536" s="18" t="s">
        <v>31</v>
      </c>
      <c r="AA536" s="18" t="s">
        <v>31</v>
      </c>
      <c r="AB536" s="18" t="s">
        <v>31</v>
      </c>
      <c r="AC536" s="17" t="s">
        <v>31</v>
      </c>
    </row>
    <row r="537" customFormat="false" ht="11.25" hidden="false" customHeight="true" outlineLevel="0" collapsed="false">
      <c r="A537" s="90" t="n">
        <f aca="false">A536+1</f>
        <v>524</v>
      </c>
      <c r="B537" s="2" t="s">
        <v>570</v>
      </c>
      <c r="C537" s="17" t="n">
        <v>58.4236666666667</v>
      </c>
      <c r="D537" s="15" t="n">
        <v>302.152677687824</v>
      </c>
      <c r="E537" s="15" t="n">
        <v>1264.20680344585</v>
      </c>
      <c r="F537" s="17" t="n">
        <v>0.58125</v>
      </c>
      <c r="G537" s="91" t="n">
        <v>30.4976666666667</v>
      </c>
      <c r="H537" s="15" t="n">
        <v>42.4673333333333</v>
      </c>
      <c r="I537" s="17" t="n">
        <v>7.89975</v>
      </c>
      <c r="J537" s="17" t="s">
        <v>30</v>
      </c>
      <c r="K537" s="17" t="n">
        <v>2.59766666666667</v>
      </c>
      <c r="L537" s="15" t="n">
        <v>3.47833333333333</v>
      </c>
      <c r="M537" s="15" t="n">
        <v>0.855333333333333</v>
      </c>
      <c r="N537" s="15" t="n">
        <f aca="false">A537</f>
        <v>524</v>
      </c>
      <c r="O537" s="19" t="s">
        <v>31</v>
      </c>
      <c r="P537" s="33" t="n">
        <v>14.4533333333333</v>
      </c>
      <c r="Q537" s="17" t="n">
        <v>0.097</v>
      </c>
      <c r="R537" s="15" t="n">
        <v>786.827333333333</v>
      </c>
      <c r="S537" s="15" t="n">
        <v>16.088</v>
      </c>
      <c r="T537" s="19" t="s">
        <v>31</v>
      </c>
      <c r="U537" s="17" t="n">
        <v>0.06</v>
      </c>
      <c r="V537" s="15" t="n">
        <v>8</v>
      </c>
      <c r="W537" s="15"/>
      <c r="X537" s="15"/>
      <c r="Y537" s="19" t="s">
        <v>31</v>
      </c>
      <c r="Z537" s="18" t="n">
        <v>0.0533333333333333</v>
      </c>
      <c r="AA537" s="19" t="s">
        <v>31</v>
      </c>
      <c r="AB537" s="19" t="s">
        <v>31</v>
      </c>
      <c r="AC537" s="31" t="s">
        <v>31</v>
      </c>
    </row>
    <row r="538" customFormat="false" ht="11.25" hidden="false" customHeight="true" outlineLevel="0" collapsed="false">
      <c r="A538" s="14" t="s">
        <v>571</v>
      </c>
      <c r="B538" s="14"/>
      <c r="I538" s="17"/>
      <c r="N538" s="15"/>
    </row>
    <row r="539" s="7" customFormat="true" ht="11.25" hidden="false" customHeight="true" outlineLevel="0" collapsed="false">
      <c r="A539" s="11" t="n">
        <f aca="false">A537+1</f>
        <v>525</v>
      </c>
      <c r="B539" s="7" t="s">
        <v>572</v>
      </c>
      <c r="C539" s="17" t="n">
        <v>50.464</v>
      </c>
      <c r="D539" s="15" t="n">
        <v>289.211666666667</v>
      </c>
      <c r="E539" s="15" t="n">
        <v>1210.06161333333</v>
      </c>
      <c r="F539" s="17" t="n">
        <v>8.34583333333334</v>
      </c>
      <c r="G539" s="22" t="n">
        <v>19.9303333333333</v>
      </c>
      <c r="H539" s="15" t="n">
        <v>25.4643333333333</v>
      </c>
      <c r="I539" s="17" t="n">
        <v>19.1138333333333</v>
      </c>
      <c r="J539" s="17" t="n">
        <v>9.35833333333333</v>
      </c>
      <c r="K539" s="17" t="n">
        <v>2.146</v>
      </c>
      <c r="L539" s="15" t="n">
        <v>124.419333333333</v>
      </c>
      <c r="M539" s="15" t="n">
        <v>51.1243333333333</v>
      </c>
      <c r="N539" s="15" t="n">
        <f aca="false">A539</f>
        <v>525</v>
      </c>
      <c r="O539" s="18" t="n">
        <v>0.594666666666667</v>
      </c>
      <c r="P539" s="15" t="n">
        <v>141.556666666667</v>
      </c>
      <c r="Q539" s="17" t="n">
        <v>1.933</v>
      </c>
      <c r="R539" s="15" t="n">
        <v>304.888666666667</v>
      </c>
      <c r="S539" s="15" t="n">
        <v>353.660333333333</v>
      </c>
      <c r="T539" s="18" t="n">
        <v>0.225666666666667</v>
      </c>
      <c r="U539" s="17" t="n">
        <v>1.19366666666667</v>
      </c>
      <c r="V539" s="30" t="s">
        <v>31</v>
      </c>
      <c r="W539" s="30"/>
      <c r="X539" s="30"/>
      <c r="Y539" s="18" t="n">
        <v>0.0633333333333333</v>
      </c>
      <c r="Z539" s="19" t="s">
        <v>31</v>
      </c>
      <c r="AA539" s="19" t="s">
        <v>31</v>
      </c>
      <c r="AB539" s="19" t="s">
        <v>31</v>
      </c>
      <c r="AC539" s="17" t="s">
        <v>40</v>
      </c>
    </row>
    <row r="540" s="7" customFormat="true" ht="11.25" hidden="false" customHeight="true" outlineLevel="0" collapsed="false">
      <c r="A540" s="11" t="n">
        <f aca="false">A539+1</f>
        <v>526</v>
      </c>
      <c r="B540" s="7" t="s">
        <v>573</v>
      </c>
      <c r="C540" s="17" t="n">
        <v>68.0356666666667</v>
      </c>
      <c r="D540" s="15" t="n">
        <v>153.772</v>
      </c>
      <c r="E540" s="15" t="n">
        <v>643.382048</v>
      </c>
      <c r="F540" s="17" t="n">
        <v>10.8291666666667</v>
      </c>
      <c r="G540" s="17" t="n">
        <v>7.124</v>
      </c>
      <c r="H540" s="15" t="n">
        <v>36.0886666666667</v>
      </c>
      <c r="I540" s="17" t="n">
        <v>11.5848333333333</v>
      </c>
      <c r="J540" s="17" t="n">
        <v>1.50166666666667</v>
      </c>
      <c r="K540" s="17" t="n">
        <v>2.42633333333333</v>
      </c>
      <c r="L540" s="15" t="n">
        <v>13.256</v>
      </c>
      <c r="M540" s="15" t="n">
        <v>9.29066666666667</v>
      </c>
      <c r="N540" s="15" t="n">
        <f aca="false">A540</f>
        <v>526</v>
      </c>
      <c r="O540" s="18" t="n">
        <v>0.182666666666667</v>
      </c>
      <c r="P540" s="15" t="n">
        <v>47.638</v>
      </c>
      <c r="Q540" s="17" t="n">
        <v>0.955</v>
      </c>
      <c r="R540" s="15" t="n">
        <v>1621.728</v>
      </c>
      <c r="S540" s="15" t="n">
        <v>87.15</v>
      </c>
      <c r="T540" s="18" t="n">
        <v>0.078</v>
      </c>
      <c r="U540" s="17" t="n">
        <v>2.67066666666667</v>
      </c>
      <c r="V540" s="30" t="s">
        <v>31</v>
      </c>
      <c r="W540" s="30"/>
      <c r="X540" s="30"/>
      <c r="Y540" s="18" t="n">
        <v>0.03</v>
      </c>
      <c r="Z540" s="19" t="s">
        <v>31</v>
      </c>
      <c r="AA540" s="18" t="n">
        <v>0.0733333333333334</v>
      </c>
      <c r="AB540" s="18" t="n">
        <v>1.60333333333333</v>
      </c>
      <c r="AC540" s="17" t="s">
        <v>40</v>
      </c>
    </row>
    <row r="541" s="7" customFormat="true" ht="11.25" hidden="false" customHeight="true" outlineLevel="0" collapsed="false">
      <c r="A541" s="11" t="n">
        <f aca="false">A540+1</f>
        <v>527</v>
      </c>
      <c r="B541" s="7" t="s">
        <v>574</v>
      </c>
      <c r="C541" s="17" t="n">
        <v>69.0513333333333</v>
      </c>
      <c r="D541" s="15" t="n">
        <v>135.681333333333</v>
      </c>
      <c r="E541" s="15" t="n">
        <v>567.690698666667</v>
      </c>
      <c r="F541" s="17" t="n">
        <v>6.23958333333333</v>
      </c>
      <c r="G541" s="22" t="n">
        <v>3.228</v>
      </c>
      <c r="H541" s="15" t="n">
        <v>4.10333333333333</v>
      </c>
      <c r="I541" s="17" t="n">
        <v>20.41775</v>
      </c>
      <c r="J541" s="17" t="n">
        <v>5.069</v>
      </c>
      <c r="K541" s="17" t="n">
        <v>1.06333333333333</v>
      </c>
      <c r="L541" s="15" t="n">
        <v>33.2966666666667</v>
      </c>
      <c r="M541" s="15" t="n">
        <v>18.6776666666667</v>
      </c>
      <c r="N541" s="15" t="n">
        <f aca="false">A541</f>
        <v>527</v>
      </c>
      <c r="O541" s="18" t="n">
        <v>0.272333333333333</v>
      </c>
      <c r="P541" s="15" t="n">
        <v>71.676</v>
      </c>
      <c r="Q541" s="17" t="n">
        <v>0.562333333333333</v>
      </c>
      <c r="R541" s="15" t="n">
        <v>93.2996666666667</v>
      </c>
      <c r="S541" s="15" t="n">
        <v>157.308666666667</v>
      </c>
      <c r="T541" s="18" t="n">
        <v>0.0753333333333333</v>
      </c>
      <c r="U541" s="17" t="n">
        <v>0.599</v>
      </c>
      <c r="V541" s="30" t="s">
        <v>31</v>
      </c>
      <c r="W541" s="30"/>
      <c r="X541" s="30"/>
      <c r="Y541" s="18" t="n">
        <v>0.0366666666666667</v>
      </c>
      <c r="Z541" s="19" t="s">
        <v>31</v>
      </c>
      <c r="AA541" s="18" t="n">
        <v>0.0366666666666667</v>
      </c>
      <c r="AB541" s="19" t="s">
        <v>31</v>
      </c>
      <c r="AC541" s="31" t="s">
        <v>31</v>
      </c>
    </row>
    <row r="542" s="42" customFormat="true" ht="11.25" hidden="false" customHeight="true" outlineLevel="0" collapsed="false">
      <c r="A542" s="11" t="n">
        <f aca="false">A541+1</f>
        <v>528</v>
      </c>
      <c r="B542" s="66" t="s">
        <v>575</v>
      </c>
      <c r="C542" s="46" t="n">
        <v>71.1673333333333</v>
      </c>
      <c r="D542" s="37" t="n">
        <v>164.975234047413</v>
      </c>
      <c r="E542" s="37" t="n">
        <v>690.256379254376</v>
      </c>
      <c r="F542" s="36" t="n">
        <v>18.26875</v>
      </c>
      <c r="G542" s="46" t="n">
        <v>9.534</v>
      </c>
      <c r="H542" s="47" t="n">
        <v>60.11</v>
      </c>
      <c r="I542" s="36" t="n">
        <v>0.23625</v>
      </c>
      <c r="J542" s="46" t="n">
        <v>0.146666666666667</v>
      </c>
      <c r="K542" s="46" t="n">
        <v>0.793666666666667</v>
      </c>
      <c r="L542" s="47" t="n">
        <v>14.5123333333333</v>
      </c>
      <c r="M542" s="47" t="n">
        <v>21.3713333333333</v>
      </c>
      <c r="N542" s="15" t="n">
        <f aca="false">A542</f>
        <v>528</v>
      </c>
      <c r="O542" s="48" t="n">
        <v>0.0506666666666667</v>
      </c>
      <c r="P542" s="47" t="n">
        <v>169.314666666667</v>
      </c>
      <c r="Q542" s="46" t="n">
        <v>2.444</v>
      </c>
      <c r="R542" s="47" t="n">
        <v>47.6273333333333</v>
      </c>
      <c r="S542" s="47" t="n">
        <v>294.556333333333</v>
      </c>
      <c r="T542" s="48" t="n">
        <v>0.165333333333333</v>
      </c>
      <c r="U542" s="46" t="n">
        <v>4.82566666666667</v>
      </c>
      <c r="V542" s="59" t="s">
        <v>31</v>
      </c>
      <c r="W542" s="47"/>
      <c r="X542" s="47"/>
      <c r="Y542" s="48" t="n">
        <v>0.03</v>
      </c>
      <c r="Z542" s="48" t="n">
        <v>0.04</v>
      </c>
      <c r="AA542" s="50" t="s">
        <v>31</v>
      </c>
      <c r="AB542" s="48" t="n">
        <v>2.09333333333333</v>
      </c>
      <c r="AC542" s="51" t="s">
        <v>31</v>
      </c>
    </row>
    <row r="543" s="42" customFormat="true" ht="11.25" hidden="false" customHeight="true" outlineLevel="0" collapsed="false">
      <c r="A543" s="11" t="n">
        <f aca="false">A542+1</f>
        <v>529</v>
      </c>
      <c r="B543" s="66" t="s">
        <v>576</v>
      </c>
      <c r="C543" s="46" t="n">
        <v>54.212</v>
      </c>
      <c r="D543" s="37" t="n">
        <v>291.229509244959</v>
      </c>
      <c r="E543" s="37" t="n">
        <v>1218.50426668091</v>
      </c>
      <c r="F543" s="36" t="n">
        <v>23.6604166666667</v>
      </c>
      <c r="G543" s="46" t="n">
        <v>21.1466666666667</v>
      </c>
      <c r="H543" s="47" t="n">
        <v>256.633333333333</v>
      </c>
      <c r="I543" s="36" t="n">
        <v>0</v>
      </c>
      <c r="J543" s="46" t="s">
        <v>30</v>
      </c>
      <c r="K543" s="46" t="n">
        <v>1.12133333333333</v>
      </c>
      <c r="L543" s="47" t="n">
        <v>25.9793333333333</v>
      </c>
      <c r="M543" s="47" t="n">
        <v>19.4873333333333</v>
      </c>
      <c r="N543" s="15" t="n">
        <f aca="false">A543</f>
        <v>529</v>
      </c>
      <c r="O543" s="48" t="n">
        <v>0.0153333333333333</v>
      </c>
      <c r="P543" s="47" t="n">
        <v>215.817</v>
      </c>
      <c r="Q543" s="46" t="n">
        <v>2.10333333333333</v>
      </c>
      <c r="R543" s="47" t="n">
        <v>82.8746666666667</v>
      </c>
      <c r="S543" s="47" t="n">
        <v>272.233333333333</v>
      </c>
      <c r="T543" s="48" t="n">
        <v>0.0566666666666667</v>
      </c>
      <c r="U543" s="46" t="n">
        <v>3.20866666666667</v>
      </c>
      <c r="V543" s="47" t="n">
        <v>36.7966666666667</v>
      </c>
      <c r="W543" s="47"/>
      <c r="X543" s="47"/>
      <c r="Y543" s="48" t="n">
        <v>0.0466666666666667</v>
      </c>
      <c r="Z543" s="48" t="n">
        <v>0.103333333333333</v>
      </c>
      <c r="AA543" s="50" t="s">
        <v>31</v>
      </c>
      <c r="AB543" s="48" t="n">
        <v>2.91666666666667</v>
      </c>
      <c r="AC543" s="46"/>
    </row>
    <row r="544" s="7" customFormat="true" ht="11.25" hidden="false" customHeight="true" outlineLevel="0" collapsed="false">
      <c r="A544" s="11" t="n">
        <f aca="false">A543+1</f>
        <v>530</v>
      </c>
      <c r="B544" s="7" t="s">
        <v>577</v>
      </c>
      <c r="C544" s="17" t="n">
        <v>41.5</v>
      </c>
      <c r="D544" s="15" t="n">
        <v>273.514333333333</v>
      </c>
      <c r="E544" s="15" t="n">
        <v>1144.38397066667</v>
      </c>
      <c r="F544" s="17" t="n">
        <v>8.03958333333333</v>
      </c>
      <c r="G544" s="22" t="n">
        <v>8.29166666666667</v>
      </c>
      <c r="H544" s="33" t="n">
        <v>70.2956666666667</v>
      </c>
      <c r="I544" s="17" t="n">
        <v>41.68275</v>
      </c>
      <c r="J544" s="17" t="n">
        <v>2.73733333333333</v>
      </c>
      <c r="K544" s="17" t="n">
        <v>0.486</v>
      </c>
      <c r="L544" s="15" t="n">
        <v>23.5696666666667</v>
      </c>
      <c r="M544" s="15" t="n">
        <v>13.4526666666667</v>
      </c>
      <c r="N544" s="15" t="n">
        <f aca="false">A544</f>
        <v>530</v>
      </c>
      <c r="O544" s="18" t="n">
        <v>0.415666666666667</v>
      </c>
      <c r="P544" s="15" t="n">
        <v>87.2716666666667</v>
      </c>
      <c r="Q544" s="17" t="n">
        <v>2.12266666666667</v>
      </c>
      <c r="R544" s="15" t="n">
        <v>58.8573333333333</v>
      </c>
      <c r="S544" s="15" t="n">
        <v>96.4536666666667</v>
      </c>
      <c r="T544" s="18" t="n">
        <v>0.131333333333333</v>
      </c>
      <c r="U544" s="17" t="n">
        <v>0.860333333333333</v>
      </c>
      <c r="V544" s="30" t="s">
        <v>31</v>
      </c>
      <c r="W544" s="30"/>
      <c r="X544" s="30"/>
      <c r="Y544" s="18" t="n">
        <v>0.0833333333333333</v>
      </c>
      <c r="Z544" s="18" t="n">
        <v>0.0466666666666667</v>
      </c>
      <c r="AA544" s="19" t="s">
        <v>31</v>
      </c>
      <c r="AB544" s="19" t="s">
        <v>31</v>
      </c>
      <c r="AC544" s="31" t="s">
        <v>31</v>
      </c>
    </row>
    <row r="545" s="42" customFormat="true" ht="11.25" hidden="false" customHeight="true" outlineLevel="0" collapsed="false">
      <c r="A545" s="11" t="n">
        <f aca="false">A544+1</f>
        <v>531</v>
      </c>
      <c r="B545" s="66" t="s">
        <v>578</v>
      </c>
      <c r="C545" s="46" t="n">
        <v>81.9893333333333</v>
      </c>
      <c r="D545" s="37" t="n">
        <v>100.783043004036</v>
      </c>
      <c r="E545" s="37" t="n">
        <v>421.676251928886</v>
      </c>
      <c r="F545" s="36" t="n">
        <v>7.94166666666667</v>
      </c>
      <c r="G545" s="46" t="n">
        <v>5.96766666666667</v>
      </c>
      <c r="H545" s="47" t="n">
        <v>116.782333333333</v>
      </c>
      <c r="I545" s="36" t="n">
        <v>3.17366666666667</v>
      </c>
      <c r="J545" s="46" t="n">
        <v>0.386666666666667</v>
      </c>
      <c r="K545" s="46" t="n">
        <v>0.927666666666667</v>
      </c>
      <c r="L545" s="47" t="n">
        <v>42.6806666666667</v>
      </c>
      <c r="M545" s="47" t="n">
        <v>14.864</v>
      </c>
      <c r="N545" s="15" t="n">
        <f aca="false">A545</f>
        <v>531</v>
      </c>
      <c r="O545" s="48" t="n">
        <v>0.108333333333333</v>
      </c>
      <c r="P545" s="47" t="n">
        <v>244.086666666667</v>
      </c>
      <c r="Q545" s="46" t="n">
        <v>1.418</v>
      </c>
      <c r="R545" s="47" t="n">
        <v>84.7866666666667</v>
      </c>
      <c r="S545" s="47" t="n">
        <v>139.138</v>
      </c>
      <c r="T545" s="48" t="n">
        <v>0.073</v>
      </c>
      <c r="U545" s="46" t="n">
        <v>0.468666666666667</v>
      </c>
      <c r="V545" s="59" t="s">
        <v>31</v>
      </c>
      <c r="W545" s="47"/>
      <c r="X545" s="47"/>
      <c r="Y545" s="50" t="s">
        <v>31</v>
      </c>
      <c r="Z545" s="50" t="s">
        <v>31</v>
      </c>
      <c r="AA545" s="50" t="s">
        <v>31</v>
      </c>
      <c r="AB545" s="48" t="n">
        <v>0.306666666666667</v>
      </c>
      <c r="AC545" s="46" t="n">
        <v>4.07</v>
      </c>
    </row>
    <row r="546" s="42" customFormat="true" ht="11.25" hidden="false" customHeight="true" outlineLevel="0" collapsed="false">
      <c r="A546" s="11" t="n">
        <f aca="false">A545+1</f>
        <v>532</v>
      </c>
      <c r="B546" s="66" t="s">
        <v>579</v>
      </c>
      <c r="C546" s="46" t="n">
        <v>81.5486666666667</v>
      </c>
      <c r="D546" s="37" t="n">
        <v>78.2347292222182</v>
      </c>
      <c r="E546" s="37" t="n">
        <v>327.334107065761</v>
      </c>
      <c r="F546" s="36" t="n">
        <v>6.77916666666667</v>
      </c>
      <c r="G546" s="46" t="n">
        <v>1.11666666666667</v>
      </c>
      <c r="H546" s="47" t="n">
        <v>21.3426666666667</v>
      </c>
      <c r="I546" s="36" t="n">
        <v>10.1331666666667</v>
      </c>
      <c r="J546" s="46" t="n">
        <v>1.46</v>
      </c>
      <c r="K546" s="46" t="n">
        <v>0.422333333333333</v>
      </c>
      <c r="L546" s="47" t="n">
        <v>22.8873333333333</v>
      </c>
      <c r="M546" s="47" t="n">
        <v>13.4596666666667</v>
      </c>
      <c r="N546" s="15" t="n">
        <f aca="false">A546</f>
        <v>532</v>
      </c>
      <c r="O546" s="48" t="n">
        <v>0.219666666666667</v>
      </c>
      <c r="P546" s="47" t="n">
        <v>67.8856666666667</v>
      </c>
      <c r="Q546" s="46" t="n">
        <v>0.862</v>
      </c>
      <c r="R546" s="47" t="n">
        <v>12.1006666666667</v>
      </c>
      <c r="S546" s="47" t="n">
        <v>184.033666666667</v>
      </c>
      <c r="T546" s="48" t="n">
        <v>1.44666666666667</v>
      </c>
      <c r="U546" s="46" t="n">
        <v>1.75033333333333</v>
      </c>
      <c r="V546" s="59" t="s">
        <v>31</v>
      </c>
      <c r="W546" s="47"/>
      <c r="X546" s="47"/>
      <c r="Y546" s="48" t="n">
        <v>0.03</v>
      </c>
      <c r="Z546" s="50" t="s">
        <v>31</v>
      </c>
      <c r="AA546" s="50" t="s">
        <v>31</v>
      </c>
      <c r="AB546" s="48" t="n">
        <v>0.32</v>
      </c>
      <c r="AC546" s="46" t="n">
        <v>4.77333333333333</v>
      </c>
    </row>
    <row r="547" s="7" customFormat="true" ht="11.25" hidden="false" customHeight="true" outlineLevel="0" collapsed="false">
      <c r="A547" s="11" t="n">
        <f aca="false">A546+1</f>
        <v>533</v>
      </c>
      <c r="B547" s="7" t="s">
        <v>580</v>
      </c>
      <c r="C547" s="17" t="n">
        <v>71.137</v>
      </c>
      <c r="D547" s="15" t="n">
        <v>113.459481666667</v>
      </c>
      <c r="E547" s="15" t="n">
        <v>474.714471293333</v>
      </c>
      <c r="F547" s="17" t="n">
        <v>2.15625</v>
      </c>
      <c r="G547" s="22" t="n">
        <v>0.679666666666667</v>
      </c>
      <c r="H547" s="30" t="s">
        <v>30</v>
      </c>
      <c r="I547" s="17" t="n">
        <v>25.2814166666667</v>
      </c>
      <c r="J547" s="17" t="n">
        <v>2.05333333333333</v>
      </c>
      <c r="K547" s="22" t="n">
        <v>0.745666666666667</v>
      </c>
      <c r="L547" s="15" t="n">
        <v>1.54066666666667</v>
      </c>
      <c r="M547" s="15" t="n">
        <v>2.718</v>
      </c>
      <c r="N547" s="15" t="n">
        <f aca="false">A547</f>
        <v>533</v>
      </c>
      <c r="O547" s="65" t="n">
        <v>0.023</v>
      </c>
      <c r="P547" s="15" t="n">
        <v>23.1826666666667</v>
      </c>
      <c r="Q547" s="17" t="n">
        <v>0.173333333333333</v>
      </c>
      <c r="R547" s="15" t="n">
        <v>247.666</v>
      </c>
      <c r="S547" s="15" t="n">
        <v>10.8536666666667</v>
      </c>
      <c r="T547" s="19" t="s">
        <v>31</v>
      </c>
      <c r="U547" s="17" t="n">
        <v>0.202</v>
      </c>
      <c r="V547" s="30" t="s">
        <v>31</v>
      </c>
      <c r="W547" s="30"/>
      <c r="X547" s="30"/>
      <c r="Y547" s="19" t="s">
        <v>31</v>
      </c>
      <c r="Z547" s="19" t="s">
        <v>31</v>
      </c>
      <c r="AA547" s="18" t="n">
        <v>0.0633333333333333</v>
      </c>
      <c r="AB547" s="19" t="s">
        <v>31</v>
      </c>
      <c r="AC547" s="31" t="s">
        <v>31</v>
      </c>
    </row>
    <row r="548" s="7" customFormat="true" ht="11.25" hidden="false" customHeight="true" outlineLevel="0" collapsed="false">
      <c r="A548" s="11" t="n">
        <f aca="false">A547+1</f>
        <v>534</v>
      </c>
      <c r="B548" s="7" t="s">
        <v>581</v>
      </c>
      <c r="C548" s="17" t="n">
        <v>68.9366666666667</v>
      </c>
      <c r="D548" s="15" t="n">
        <v>142.123</v>
      </c>
      <c r="E548" s="15" t="n">
        <v>594.642632</v>
      </c>
      <c r="F548" s="17" t="n">
        <v>2.55833333333333</v>
      </c>
      <c r="G548" s="22" t="n">
        <v>4.64833333333333</v>
      </c>
      <c r="H548" s="15" t="n">
        <v>15.0486666666667</v>
      </c>
      <c r="I548" s="17" t="n">
        <v>22.5136666666667</v>
      </c>
      <c r="J548" s="17" t="n">
        <v>2.43266666666667</v>
      </c>
      <c r="K548" s="17" t="n">
        <v>1.343</v>
      </c>
      <c r="L548" s="15" t="n">
        <v>14.1613333333333</v>
      </c>
      <c r="M548" s="33" t="n">
        <v>5.096</v>
      </c>
      <c r="N548" s="15" t="n">
        <f aca="false">A548</f>
        <v>534</v>
      </c>
      <c r="O548" s="18" t="n">
        <v>0.0626666666666667</v>
      </c>
      <c r="P548" s="15" t="n">
        <v>25.9523333333333</v>
      </c>
      <c r="Q548" s="17" t="n">
        <v>0.33</v>
      </c>
      <c r="R548" s="15" t="n">
        <v>235.709666666667</v>
      </c>
      <c r="S548" s="15" t="n">
        <v>52.9326666666667</v>
      </c>
      <c r="T548" s="18" t="n">
        <v>0.049</v>
      </c>
      <c r="U548" s="17" t="n">
        <v>0.21</v>
      </c>
      <c r="V548" s="30" t="s">
        <v>31</v>
      </c>
      <c r="W548" s="30"/>
      <c r="X548" s="30"/>
      <c r="Y548" s="19" t="s">
        <v>31</v>
      </c>
      <c r="Z548" s="19" t="s">
        <v>31</v>
      </c>
      <c r="AA548" s="19" t="s">
        <v>31</v>
      </c>
      <c r="AB548" s="18" t="n">
        <v>0.933333333333333</v>
      </c>
      <c r="AC548" s="31" t="s">
        <v>31</v>
      </c>
    </row>
    <row r="549" s="42" customFormat="true" ht="11.25" hidden="false" customHeight="true" outlineLevel="0" collapsed="false">
      <c r="A549" s="11" t="n">
        <f aca="false">A548+1</f>
        <v>535</v>
      </c>
      <c r="B549" s="66" t="s">
        <v>582</v>
      </c>
      <c r="C549" s="46" t="n">
        <v>80.994</v>
      </c>
      <c r="D549" s="37" t="n">
        <v>80.0916156365077</v>
      </c>
      <c r="E549" s="37" t="n">
        <v>335.103319823148</v>
      </c>
      <c r="F549" s="36" t="n">
        <v>5.64375</v>
      </c>
      <c r="G549" s="46" t="n">
        <v>3.59266666666667</v>
      </c>
      <c r="H549" s="47" t="n">
        <v>58.3863333333333</v>
      </c>
      <c r="I549" s="36" t="n">
        <v>5.73891666666667</v>
      </c>
      <c r="J549" s="46" t="n">
        <v>3.01666666666667</v>
      </c>
      <c r="K549" s="46" t="n">
        <v>4.03066666666667</v>
      </c>
      <c r="L549" s="47" t="n">
        <v>105.480666666667</v>
      </c>
      <c r="M549" s="47" t="n">
        <v>33.5793333333333</v>
      </c>
      <c r="N549" s="15" t="n">
        <f aca="false">A549</f>
        <v>535</v>
      </c>
      <c r="O549" s="48" t="n">
        <v>0.234333333333333</v>
      </c>
      <c r="P549" s="47" t="n">
        <v>111.134666666667</v>
      </c>
      <c r="Q549" s="46" t="n">
        <v>0.944</v>
      </c>
      <c r="R549" s="47" t="n">
        <v>1344.29466666667</v>
      </c>
      <c r="S549" s="47" t="n">
        <v>124.056333333333</v>
      </c>
      <c r="T549" s="48" t="n">
        <v>0.172</v>
      </c>
      <c r="U549" s="46" t="n">
        <v>0.570666666666667</v>
      </c>
      <c r="V549" s="59" t="s">
        <v>31</v>
      </c>
      <c r="W549" s="47" t="n">
        <v>32.5805555555556</v>
      </c>
      <c r="X549" s="47" t="n">
        <v>16.2902777777778</v>
      </c>
      <c r="Y549" s="48" t="n">
        <v>0.04</v>
      </c>
      <c r="Z549" s="50" t="s">
        <v>31</v>
      </c>
      <c r="AA549" s="48" t="n">
        <v>0.03</v>
      </c>
      <c r="AB549" s="48" t="n">
        <v>1.09666666666667</v>
      </c>
      <c r="AC549" s="46" t="n">
        <v>10.28</v>
      </c>
    </row>
    <row r="550" s="7" customFormat="true" ht="11.25" hidden="false" customHeight="true" outlineLevel="0" collapsed="false">
      <c r="A550" s="11" t="n">
        <f aca="false">A549+1</f>
        <v>536</v>
      </c>
      <c r="B550" s="7" t="s">
        <v>583</v>
      </c>
      <c r="C550" s="17" t="n">
        <v>75.267</v>
      </c>
      <c r="D550" s="15" t="n">
        <v>124.500200833333</v>
      </c>
      <c r="E550" s="15" t="n">
        <v>520.908840286667</v>
      </c>
      <c r="F550" s="17" t="n">
        <v>19.7729166666667</v>
      </c>
      <c r="G550" s="22" t="n">
        <v>4.44233333333333</v>
      </c>
      <c r="H550" s="15" t="n">
        <v>144.018</v>
      </c>
      <c r="I550" s="17" t="n">
        <v>0</v>
      </c>
      <c r="J550" s="17" t="s">
        <v>30</v>
      </c>
      <c r="K550" s="17" t="n">
        <v>0.292666666666667</v>
      </c>
      <c r="L550" s="15" t="n">
        <v>11.3366666666667</v>
      </c>
      <c r="M550" s="15" t="n">
        <v>8.25033333333333</v>
      </c>
      <c r="N550" s="15" t="n">
        <f aca="false">A550</f>
        <v>536</v>
      </c>
      <c r="O550" s="18" t="n">
        <v>0.105</v>
      </c>
      <c r="P550" s="15" t="n">
        <v>57.1176666666667</v>
      </c>
      <c r="Q550" s="17" t="n">
        <v>1.01</v>
      </c>
      <c r="R550" s="15" t="n">
        <v>28.7736666666667</v>
      </c>
      <c r="S550" s="15" t="n">
        <v>57.5773333333333</v>
      </c>
      <c r="T550" s="18" t="n">
        <v>0.055</v>
      </c>
      <c r="U550" s="17" t="n">
        <v>2.72066666666667</v>
      </c>
      <c r="V550" s="30" t="s">
        <v>31</v>
      </c>
      <c r="W550" s="30"/>
      <c r="X550" s="30"/>
      <c r="Y550" s="19" t="s">
        <v>31</v>
      </c>
      <c r="Z550" s="19" t="s">
        <v>31</v>
      </c>
      <c r="AA550" s="19" t="s">
        <v>31</v>
      </c>
      <c r="AB550" s="18" t="n">
        <v>4.26666666666667</v>
      </c>
      <c r="AC550" s="17" t="s">
        <v>40</v>
      </c>
    </row>
    <row r="551" s="42" customFormat="true" ht="11.25" hidden="false" customHeight="true" outlineLevel="0" collapsed="false">
      <c r="A551" s="11" t="n">
        <f aca="false">A550+1</f>
        <v>537</v>
      </c>
      <c r="B551" s="66" t="s">
        <v>584</v>
      </c>
      <c r="C551" s="46" t="n">
        <v>70.1283333333333</v>
      </c>
      <c r="D551" s="37" t="n">
        <v>173.141364318013</v>
      </c>
      <c r="E551" s="37" t="n">
        <v>724.423468306567</v>
      </c>
      <c r="F551" s="36" t="n">
        <v>15.03125</v>
      </c>
      <c r="G551" s="46" t="n">
        <v>10.803</v>
      </c>
      <c r="H551" s="47" t="n">
        <v>66.216</v>
      </c>
      <c r="I551" s="36" t="n">
        <v>2.97541666666667</v>
      </c>
      <c r="J551" s="46"/>
      <c r="K551" s="46" t="n">
        <v>1.062</v>
      </c>
      <c r="L551" s="47" t="n">
        <v>28.318</v>
      </c>
      <c r="M551" s="47" t="n">
        <v>21.5116666666667</v>
      </c>
      <c r="N551" s="15" t="n">
        <f aca="false">A551</f>
        <v>537</v>
      </c>
      <c r="O551" s="48" t="n">
        <v>0.0333333333333333</v>
      </c>
      <c r="P551" s="47" t="n">
        <v>185.571</v>
      </c>
      <c r="Q551" s="46" t="n">
        <v>2.69933333333333</v>
      </c>
      <c r="R551" s="47" t="n">
        <v>122.848</v>
      </c>
      <c r="S551" s="47" t="n">
        <v>322.313666666667</v>
      </c>
      <c r="T551" s="48" t="n">
        <v>0.140333333333333</v>
      </c>
      <c r="U551" s="46" t="n">
        <v>2.04133333333333</v>
      </c>
      <c r="V551" s="47" t="n">
        <v>27.6333333333333</v>
      </c>
      <c r="W551" s="47"/>
      <c r="X551" s="47"/>
      <c r="Y551" s="48" t="n">
        <v>0.06</v>
      </c>
      <c r="Z551" s="48" t="n">
        <v>0.05</v>
      </c>
      <c r="AA551" s="50" t="s">
        <v>31</v>
      </c>
      <c r="AB551" s="48" t="n">
        <v>3.25333333333333</v>
      </c>
      <c r="AC551" s="51" t="s">
        <v>31</v>
      </c>
    </row>
    <row r="552" s="42" customFormat="true" ht="11.25" hidden="false" customHeight="true" outlineLevel="0" collapsed="false">
      <c r="A552" s="11" t="n">
        <f aca="false">A551+1</f>
        <v>538</v>
      </c>
      <c r="B552" s="66" t="s">
        <v>585</v>
      </c>
      <c r="C552" s="46" t="n">
        <v>70.8923333333333</v>
      </c>
      <c r="D552" s="37" t="n">
        <v>156.806103013237</v>
      </c>
      <c r="E552" s="37" t="n">
        <v>656.076735007385</v>
      </c>
      <c r="F552" s="36" t="n">
        <v>17.5520833333333</v>
      </c>
      <c r="G552" s="46" t="n">
        <v>7.96233333333333</v>
      </c>
      <c r="H552" s="47" t="n">
        <v>79.9593333333333</v>
      </c>
      <c r="I552" s="36" t="n">
        <v>2.59391666666666</v>
      </c>
      <c r="J552" s="46"/>
      <c r="K552" s="46" t="n">
        <v>0.999333333333333</v>
      </c>
      <c r="L552" s="47" t="n">
        <v>26.0493333333333</v>
      </c>
      <c r="M552" s="47" t="n">
        <v>24.7643333333333</v>
      </c>
      <c r="N552" s="15" t="n">
        <f aca="false">A552</f>
        <v>538</v>
      </c>
      <c r="O552" s="48" t="n">
        <v>0.0276666666666667</v>
      </c>
      <c r="P552" s="47" t="n">
        <v>195.157666666667</v>
      </c>
      <c r="Q552" s="46" t="n">
        <v>1.52133333333333</v>
      </c>
      <c r="R552" s="47" t="n">
        <v>99.455</v>
      </c>
      <c r="S552" s="47" t="n">
        <v>307.086333333333</v>
      </c>
      <c r="T552" s="48" t="n">
        <v>0.123333333333333</v>
      </c>
      <c r="U552" s="46" t="n">
        <v>0.583333333333333</v>
      </c>
      <c r="V552" s="47" t="n">
        <v>28.2233333333333</v>
      </c>
      <c r="W552" s="47"/>
      <c r="X552" s="47"/>
      <c r="Y552" s="48" t="n">
        <v>0.0733333333333334</v>
      </c>
      <c r="Z552" s="48" t="n">
        <v>0.04</v>
      </c>
      <c r="AA552" s="48" t="n">
        <v>0.03</v>
      </c>
      <c r="AB552" s="48" t="n">
        <v>3.36666666666667</v>
      </c>
      <c r="AC552" s="51" t="s">
        <v>31</v>
      </c>
    </row>
    <row r="553" s="42" customFormat="true" ht="11.25" hidden="false" customHeight="true" outlineLevel="0" collapsed="false">
      <c r="A553" s="11" t="n">
        <f aca="false">A552+1</f>
        <v>539</v>
      </c>
      <c r="B553" s="42" t="s">
        <v>586</v>
      </c>
      <c r="C553" s="46" t="n">
        <v>61.6676666666667</v>
      </c>
      <c r="D553" s="37" t="n">
        <v>151.561856830955</v>
      </c>
      <c r="E553" s="37" t="n">
        <v>634.134808980714</v>
      </c>
      <c r="F553" s="36" t="n">
        <v>10.1708333333333</v>
      </c>
      <c r="G553" s="46" t="n">
        <v>6.79066666666667</v>
      </c>
      <c r="H553" s="47" t="n">
        <v>67.8793333333333</v>
      </c>
      <c r="I553" s="36" t="n">
        <v>19.5818333333333</v>
      </c>
      <c r="J553" s="46" t="n">
        <v>3.57333333333333</v>
      </c>
      <c r="K553" s="46" t="n">
        <v>1.789</v>
      </c>
      <c r="L553" s="47" t="n">
        <v>41.1956666666667</v>
      </c>
      <c r="M553" s="47" t="n">
        <v>36.1053333333333</v>
      </c>
      <c r="N553" s="15" t="n">
        <f aca="false">A553</f>
        <v>539</v>
      </c>
      <c r="O553" s="48" t="n">
        <v>0.381666666666667</v>
      </c>
      <c r="P553" s="47" t="n">
        <v>199.255</v>
      </c>
      <c r="Q553" s="46" t="n">
        <v>2.16233333333333</v>
      </c>
      <c r="R553" s="47" t="n">
        <v>365.074333333333</v>
      </c>
      <c r="S553" s="47" t="n">
        <v>348.929333333333</v>
      </c>
      <c r="T553" s="48" t="n">
        <v>0.217</v>
      </c>
      <c r="U553" s="46" t="n">
        <v>1.44633333333333</v>
      </c>
      <c r="V553" s="47" t="n">
        <v>8.77</v>
      </c>
      <c r="W553" s="47"/>
      <c r="X553" s="47"/>
      <c r="Y553" s="50" t="s">
        <v>31</v>
      </c>
      <c r="Z553" s="50" t="s">
        <v>31</v>
      </c>
      <c r="AA553" s="50" t="s">
        <v>31</v>
      </c>
      <c r="AB553" s="48" t="n">
        <v>1.43666666666667</v>
      </c>
      <c r="AC553" s="51" t="s">
        <v>31</v>
      </c>
    </row>
    <row r="554" s="42" customFormat="true" ht="11.25" hidden="false" customHeight="true" outlineLevel="0" collapsed="false">
      <c r="A554" s="11" t="n">
        <f aca="false">A553+1</f>
        <v>540</v>
      </c>
      <c r="B554" s="92" t="s">
        <v>587</v>
      </c>
      <c r="C554" s="46" t="n">
        <v>71.8013333333333</v>
      </c>
      <c r="D554" s="37" t="n">
        <v>116.933457311034</v>
      </c>
      <c r="E554" s="37" t="n">
        <v>489.249585389367</v>
      </c>
      <c r="F554" s="36" t="n">
        <v>8.67083333333333</v>
      </c>
      <c r="G554" s="46" t="n">
        <v>6.47733333333333</v>
      </c>
      <c r="H554" s="47" t="n">
        <v>21.9633333333333</v>
      </c>
      <c r="I554" s="36" t="n">
        <v>11.6418333333333</v>
      </c>
      <c r="J554" s="46" t="n">
        <v>5.09</v>
      </c>
      <c r="K554" s="46" t="n">
        <v>1.40866666666667</v>
      </c>
      <c r="L554" s="47" t="n">
        <v>32.3816666666667</v>
      </c>
      <c r="M554" s="47" t="n">
        <v>31.8496666666667</v>
      </c>
      <c r="N554" s="15" t="n">
        <f aca="false">A554</f>
        <v>540</v>
      </c>
      <c r="O554" s="48" t="n">
        <v>0.243333333333333</v>
      </c>
      <c r="P554" s="47" t="n">
        <v>105.462333333333</v>
      </c>
      <c r="Q554" s="46" t="n">
        <v>1.347</v>
      </c>
      <c r="R554" s="47" t="n">
        <v>278.220333333333</v>
      </c>
      <c r="S554" s="47" t="n">
        <v>303.493</v>
      </c>
      <c r="T554" s="48" t="n">
        <v>0.153666666666667</v>
      </c>
      <c r="U554" s="46" t="n">
        <v>0.831666666666667</v>
      </c>
      <c r="V554" s="59" t="s">
        <v>31</v>
      </c>
      <c r="W554" s="59" t="s">
        <v>40</v>
      </c>
      <c r="X554" s="59" t="s">
        <v>40</v>
      </c>
      <c r="Y554" s="48" t="n">
        <v>0.0766666666666667</v>
      </c>
      <c r="Z554" s="48" t="n">
        <v>0.03</v>
      </c>
      <c r="AA554" s="50" t="s">
        <v>31</v>
      </c>
      <c r="AB554" s="48" t="n">
        <v>0.93</v>
      </c>
      <c r="AC554" s="51" t="s">
        <v>31</v>
      </c>
    </row>
    <row r="555" s="42" customFormat="true" ht="11.25" hidden="false" customHeight="true" outlineLevel="0" collapsed="false">
      <c r="A555" s="11" t="n">
        <f aca="false">A554+1</f>
        <v>541</v>
      </c>
      <c r="B555" s="42" t="s">
        <v>588</v>
      </c>
      <c r="C555" s="46" t="n">
        <v>79.5246666666667</v>
      </c>
      <c r="D555" s="37" t="n">
        <v>112.783768841227</v>
      </c>
      <c r="E555" s="37" t="n">
        <v>471.887288831693</v>
      </c>
      <c r="F555" s="36" t="n">
        <v>9.69791666666667</v>
      </c>
      <c r="G555" s="46" t="n">
        <v>6.17</v>
      </c>
      <c r="H555" s="47" t="n">
        <v>50.4176666666667</v>
      </c>
      <c r="I555" s="36" t="n">
        <v>4.06208333333333</v>
      </c>
      <c r="J555" s="46" t="n">
        <v>0.223333333333333</v>
      </c>
      <c r="K555" s="46" t="n">
        <v>0.545333333333333</v>
      </c>
      <c r="L555" s="47" t="n">
        <v>12.9883333333333</v>
      </c>
      <c r="M555" s="47" t="n">
        <v>16.0876666666667</v>
      </c>
      <c r="N555" s="15" t="n">
        <f aca="false">A555</f>
        <v>541</v>
      </c>
      <c r="O555" s="48" t="n">
        <v>0.0893333333333333</v>
      </c>
      <c r="P555" s="47" t="n">
        <v>166.844666666667</v>
      </c>
      <c r="Q555" s="46" t="n">
        <v>0.838</v>
      </c>
      <c r="R555" s="47" t="n">
        <v>28.812</v>
      </c>
      <c r="S555" s="47" t="n">
        <v>256.374666666667</v>
      </c>
      <c r="T555" s="48" t="n">
        <v>0.0206666666666667</v>
      </c>
      <c r="U555" s="46" t="n">
        <v>0.503</v>
      </c>
      <c r="V555" s="47" t="n">
        <v>8.08666666666667</v>
      </c>
      <c r="W555" s="37"/>
      <c r="X555" s="37"/>
      <c r="Y555" s="48" t="n">
        <v>0.03</v>
      </c>
      <c r="Z555" s="50" t="s">
        <v>31</v>
      </c>
      <c r="AA555" s="50" t="s">
        <v>31</v>
      </c>
      <c r="AB555" s="48" t="n">
        <v>1.64</v>
      </c>
      <c r="AC555" s="46" t="n">
        <v>5.28</v>
      </c>
    </row>
    <row r="556" s="42" customFormat="true" ht="11.25" hidden="false" customHeight="true" outlineLevel="0" collapsed="false">
      <c r="A556" s="11" t="n">
        <f aca="false">A555+1</f>
        <v>542</v>
      </c>
      <c r="B556" s="42" t="s">
        <v>589</v>
      </c>
      <c r="C556" s="46" t="n">
        <v>71.4123333333333</v>
      </c>
      <c r="D556" s="37" t="n">
        <v>119.53177144556</v>
      </c>
      <c r="E556" s="37" t="n">
        <v>500.120931728223</v>
      </c>
      <c r="F556" s="36" t="n">
        <v>4.93429983488719</v>
      </c>
      <c r="G556" s="46" t="n">
        <v>0.889666666666667</v>
      </c>
      <c r="H556" s="47" t="n">
        <v>6.92966666666667</v>
      </c>
      <c r="I556" s="36" t="n">
        <v>22.5223668317795</v>
      </c>
      <c r="J556" s="46" t="n">
        <v>0.776666666666667</v>
      </c>
      <c r="K556" s="46" t="n">
        <v>0.241333333333333</v>
      </c>
      <c r="L556" s="47" t="n">
        <v>10.5483333333333</v>
      </c>
      <c r="M556" s="47" t="n">
        <v>9.98133333333333</v>
      </c>
      <c r="N556" s="15" t="n">
        <f aca="false">A556</f>
        <v>542</v>
      </c>
      <c r="O556" s="48" t="n">
        <v>0.220333333333333</v>
      </c>
      <c r="P556" s="47" t="n">
        <v>53.9606666666667</v>
      </c>
      <c r="Q556" s="46" t="n">
        <v>1.389</v>
      </c>
      <c r="R556" s="47" t="n">
        <v>8.93933333333333</v>
      </c>
      <c r="S556" s="47" t="n">
        <v>83.5736666666667</v>
      </c>
      <c r="T556" s="48" t="n">
        <v>0.087</v>
      </c>
      <c r="U556" s="46" t="n">
        <v>0.752</v>
      </c>
      <c r="V556" s="59" t="s">
        <v>31</v>
      </c>
      <c r="W556" s="47"/>
      <c r="X556" s="47"/>
      <c r="Y556" s="48" t="n">
        <v>0.0366666666666667</v>
      </c>
      <c r="Z556" s="50" t="s">
        <v>31</v>
      </c>
      <c r="AA556" s="50" t="s">
        <v>31</v>
      </c>
      <c r="AB556" s="48" t="n">
        <v>1.43666666666667</v>
      </c>
      <c r="AC556" s="51" t="s">
        <v>31</v>
      </c>
    </row>
    <row r="557" s="42" customFormat="true" ht="11.25" hidden="false" customHeight="true" outlineLevel="0" collapsed="false">
      <c r="A557" s="11" t="n">
        <f aca="false">A556+1</f>
        <v>543</v>
      </c>
      <c r="B557" s="42" t="s">
        <v>590</v>
      </c>
      <c r="C557" s="46" t="n">
        <v>76.3953333333333</v>
      </c>
      <c r="D557" s="37" t="n">
        <v>134.222893400987</v>
      </c>
      <c r="E557" s="37" t="n">
        <v>561.588585989729</v>
      </c>
      <c r="F557" s="36" t="n">
        <v>9.95833333333333</v>
      </c>
      <c r="G557" s="46" t="n">
        <v>8.69933333333333</v>
      </c>
      <c r="H557" s="47" t="n">
        <v>42.7663333333333</v>
      </c>
      <c r="I557" s="36" t="n">
        <v>3.41933333333333</v>
      </c>
      <c r="J557" s="46" t="n">
        <v>2.16</v>
      </c>
      <c r="K557" s="46" t="n">
        <v>1.52766666666667</v>
      </c>
      <c r="L557" s="47" t="n">
        <v>65.9806666666667</v>
      </c>
      <c r="M557" s="47" t="n">
        <v>23.6523333333333</v>
      </c>
      <c r="N557" s="15" t="n">
        <f aca="false">A557</f>
        <v>543</v>
      </c>
      <c r="O557" s="48" t="n">
        <v>0.596</v>
      </c>
      <c r="P557" s="47" t="n">
        <v>54.8826666666667</v>
      </c>
      <c r="Q557" s="46" t="n">
        <v>3.21533333333333</v>
      </c>
      <c r="R557" s="47" t="n">
        <v>406.704333333333</v>
      </c>
      <c r="S557" s="47" t="n">
        <v>147.712666666667</v>
      </c>
      <c r="T557" s="48" t="n">
        <v>0.159666666666667</v>
      </c>
      <c r="U557" s="46" t="n">
        <v>2.02533333333333</v>
      </c>
      <c r="V557" s="59" t="s">
        <v>31</v>
      </c>
      <c r="W557" s="47" t="n">
        <v>221.875</v>
      </c>
      <c r="X557" s="47" t="n">
        <v>110.9375</v>
      </c>
      <c r="Y557" s="48" t="n">
        <v>0.0433333333333333</v>
      </c>
      <c r="Z557" s="48" t="n">
        <v>0.07</v>
      </c>
      <c r="AA557" s="48" t="n">
        <v>0.05</v>
      </c>
      <c r="AB557" s="48" t="n">
        <v>2.57666666666667</v>
      </c>
      <c r="AC557" s="51" t="s">
        <v>31</v>
      </c>
    </row>
    <row r="558" s="42" customFormat="true" ht="11.25" hidden="false" customHeight="true" outlineLevel="0" collapsed="false">
      <c r="A558" s="11" t="n">
        <f aca="false">A557+1</f>
        <v>544</v>
      </c>
      <c r="B558" s="42" t="s">
        <v>591</v>
      </c>
      <c r="C558" s="46" t="n">
        <v>81.106</v>
      </c>
      <c r="D558" s="37" t="n">
        <v>86.349230299592</v>
      </c>
      <c r="E558" s="37" t="n">
        <v>361.285179573493</v>
      </c>
      <c r="F558" s="36" t="n">
        <v>8.55625</v>
      </c>
      <c r="G558" s="46" t="n">
        <v>2.672</v>
      </c>
      <c r="H558" s="47" t="s">
        <v>30</v>
      </c>
      <c r="I558" s="36" t="n">
        <v>6.64408333333332</v>
      </c>
      <c r="J558" s="46" t="n">
        <v>1.66666666666667</v>
      </c>
      <c r="K558" s="46" t="n">
        <v>1.02166666666667</v>
      </c>
      <c r="L558" s="47" t="n">
        <v>7.68466666666667</v>
      </c>
      <c r="M558" s="47" t="n">
        <v>10.395</v>
      </c>
      <c r="N558" s="15" t="n">
        <f aca="false">A558</f>
        <v>544</v>
      </c>
      <c r="O558" s="48" t="n">
        <v>0.0533333333333333</v>
      </c>
      <c r="P558" s="47" t="n">
        <v>42.525</v>
      </c>
      <c r="Q558" s="46" t="n">
        <v>0.778333333333333</v>
      </c>
      <c r="R558" s="47" t="n">
        <v>246.614</v>
      </c>
      <c r="S558" s="47" t="n">
        <v>152.812666666667</v>
      </c>
      <c r="T558" s="48" t="n">
        <v>0.606</v>
      </c>
      <c r="U558" s="46" t="n">
        <v>1.63666666666667</v>
      </c>
      <c r="V558" s="59" t="s">
        <v>31</v>
      </c>
      <c r="W558" s="47" t="n">
        <v>104.9166667</v>
      </c>
      <c r="X558" s="47" t="n">
        <f aca="false">W558/2</f>
        <v>52.45833335</v>
      </c>
      <c r="Y558" s="50" t="s">
        <v>31</v>
      </c>
      <c r="Z558" s="48" t="n">
        <v>0.03</v>
      </c>
      <c r="AA558" s="48" t="n">
        <v>0.0366666666666667</v>
      </c>
      <c r="AB558" s="48"/>
      <c r="AC558" s="51" t="s">
        <v>31</v>
      </c>
    </row>
    <row r="559" s="35" customFormat="true" ht="11.25" hidden="false" customHeight="true" outlineLevel="0" collapsed="false">
      <c r="A559" s="11" t="n">
        <f aca="false">A558+1</f>
        <v>545</v>
      </c>
      <c r="B559" s="35" t="s">
        <v>592</v>
      </c>
      <c r="C559" s="36" t="n">
        <v>82.0373333333333</v>
      </c>
      <c r="D559" s="37" t="n">
        <v>96.1035883984566</v>
      </c>
      <c r="E559" s="37" t="n">
        <v>402.097413859142</v>
      </c>
      <c r="F559" s="36" t="n">
        <v>1.05</v>
      </c>
      <c r="G559" s="36" t="n">
        <v>7.039</v>
      </c>
      <c r="H559" s="37" t="n">
        <v>7.20133333333333</v>
      </c>
      <c r="I559" s="36" t="n">
        <v>8.92399999999999</v>
      </c>
      <c r="J559" s="36" t="n">
        <v>2.21666666666667</v>
      </c>
      <c r="K559" s="36" t="n">
        <v>0.949666666666667</v>
      </c>
      <c r="L559" s="37" t="n">
        <v>12.1283333333333</v>
      </c>
      <c r="M559" s="37" t="n">
        <v>8.71433333333333</v>
      </c>
      <c r="N559" s="15" t="n">
        <f aca="false">A559</f>
        <v>545</v>
      </c>
      <c r="O559" s="38" t="n">
        <v>0.0966666666666667</v>
      </c>
      <c r="P559" s="37" t="n">
        <v>22.265</v>
      </c>
      <c r="Q559" s="36" t="n">
        <v>0.229</v>
      </c>
      <c r="R559" s="37" t="n">
        <v>228.425666666667</v>
      </c>
      <c r="S559" s="37" t="n">
        <v>141.294333333333</v>
      </c>
      <c r="T559" s="38" t="n">
        <v>0.035</v>
      </c>
      <c r="U559" s="36" t="n">
        <v>0.156333333333333</v>
      </c>
      <c r="V559" s="39" t="s">
        <v>31</v>
      </c>
      <c r="W559" s="37" t="n">
        <v>282.75</v>
      </c>
      <c r="X559" s="37" t="n">
        <v>141.375</v>
      </c>
      <c r="Y559" s="38" t="n">
        <v>0.0366666666666667</v>
      </c>
      <c r="Z559" s="40" t="s">
        <v>31</v>
      </c>
      <c r="AA559" s="38" t="n">
        <v>0.04</v>
      </c>
      <c r="AB559" s="40" t="s">
        <v>31</v>
      </c>
      <c r="AC559" s="41" t="s">
        <v>31</v>
      </c>
    </row>
    <row r="560" s="35" customFormat="true" ht="11.25" hidden="false" customHeight="true" outlineLevel="0" collapsed="false">
      <c r="A560" s="11" t="n">
        <f aca="false">A559+1</f>
        <v>546</v>
      </c>
      <c r="B560" s="35" t="s">
        <v>593</v>
      </c>
      <c r="C560" s="36" t="n">
        <v>89.979</v>
      </c>
      <c r="D560" s="37" t="n">
        <v>35.4081042984724</v>
      </c>
      <c r="E560" s="37" t="n">
        <v>148.147508384809</v>
      </c>
      <c r="F560" s="36" t="n">
        <v>2.00625</v>
      </c>
      <c r="G560" s="36" t="n">
        <v>0.311666666666667</v>
      </c>
      <c r="H560" s="47" t="s">
        <v>30</v>
      </c>
      <c r="I560" s="36" t="n">
        <v>7.08908333333334</v>
      </c>
      <c r="J560" s="36" t="n">
        <f aca="false">(2.57+2.48+2.49)/3</f>
        <v>2.51333333333333</v>
      </c>
      <c r="K560" s="36" t="n">
        <v>0.614</v>
      </c>
      <c r="L560" s="37" t="n">
        <v>32.895</v>
      </c>
      <c r="M560" s="37" t="n">
        <v>18.5783333333333</v>
      </c>
      <c r="N560" s="15" t="n">
        <f aca="false">A560</f>
        <v>546</v>
      </c>
      <c r="O560" s="38" t="n">
        <v>0.235333333333333</v>
      </c>
      <c r="P560" s="37" t="n">
        <v>44.791</v>
      </c>
      <c r="Q560" s="36" t="n">
        <v>0.440666666666667</v>
      </c>
      <c r="R560" s="37" t="n">
        <v>2.50966666666667</v>
      </c>
      <c r="S560" s="37" t="n">
        <v>244.303666666667</v>
      </c>
      <c r="T560" s="38" t="n">
        <v>0.171333333333333</v>
      </c>
      <c r="U560" s="36" t="n">
        <v>0.3</v>
      </c>
      <c r="V560" s="39" t="s">
        <v>30</v>
      </c>
      <c r="W560" s="37" t="n">
        <v>510</v>
      </c>
      <c r="X560" s="37" t="n">
        <v>255</v>
      </c>
      <c r="Y560" s="38" t="n">
        <v>0.05</v>
      </c>
      <c r="Z560" s="38" t="n">
        <v>0.03</v>
      </c>
      <c r="AA560" s="38" t="n">
        <v>0.0333333333333333</v>
      </c>
      <c r="AB560" s="40" t="s">
        <v>31</v>
      </c>
      <c r="AC560" s="36" t="n">
        <v>29.35</v>
      </c>
    </row>
    <row r="561" s="42" customFormat="true" ht="11.25" hidden="false" customHeight="true" outlineLevel="0" collapsed="false">
      <c r="A561" s="11" t="n">
        <f aca="false">A560+1</f>
        <v>547</v>
      </c>
      <c r="B561" s="42" t="s">
        <v>594</v>
      </c>
      <c r="C561" s="46" t="n">
        <v>72.5276666666667</v>
      </c>
      <c r="D561" s="37" t="n">
        <v>147.864596134027</v>
      </c>
      <c r="E561" s="37" t="n">
        <v>618.665470224768</v>
      </c>
      <c r="F561" s="36" t="n">
        <v>13.925</v>
      </c>
      <c r="G561" s="46" t="n">
        <v>7.84066666666667</v>
      </c>
      <c r="H561" s="47" t="n">
        <v>52.5236666666667</v>
      </c>
      <c r="I561" s="36" t="n">
        <v>4.56899999999999</v>
      </c>
      <c r="J561" s="46" t="n">
        <v>0.41</v>
      </c>
      <c r="K561" s="46" t="n">
        <v>1.13766666666667</v>
      </c>
      <c r="L561" s="47" t="n">
        <v>9.409</v>
      </c>
      <c r="M561" s="47" t="n">
        <v>13.254</v>
      </c>
      <c r="N561" s="15" t="n">
        <f aca="false">A561</f>
        <v>547</v>
      </c>
      <c r="O561" s="48" t="n">
        <v>0.027</v>
      </c>
      <c r="P561" s="47" t="n">
        <v>102.583</v>
      </c>
      <c r="Q561" s="46" t="n">
        <v>0.318333333333333</v>
      </c>
      <c r="R561" s="47" t="n">
        <v>248.345666666667</v>
      </c>
      <c r="S561" s="47" t="n">
        <v>148.968</v>
      </c>
      <c r="T561" s="48" t="n">
        <v>0.0776666666666667</v>
      </c>
      <c r="U561" s="46" t="n">
        <v>0.392666666666667</v>
      </c>
      <c r="V561" s="59" t="s">
        <v>31</v>
      </c>
      <c r="W561" s="47" t="n">
        <v>14.5</v>
      </c>
      <c r="X561" s="47" t="n">
        <v>7.25</v>
      </c>
      <c r="Y561" s="48" t="n">
        <v>0.05</v>
      </c>
      <c r="Z561" s="93" t="s">
        <v>31</v>
      </c>
      <c r="AA561" s="93" t="s">
        <v>31</v>
      </c>
      <c r="AB561" s="48" t="n">
        <v>1.47666666666667</v>
      </c>
      <c r="AC561" s="46" t="n">
        <v>9.25666666666667</v>
      </c>
    </row>
    <row r="562" s="35" customFormat="true" ht="11.25" hidden="false" customHeight="true" outlineLevel="0" collapsed="false">
      <c r="A562" s="11" t="n">
        <f aca="false">A561+1</f>
        <v>548</v>
      </c>
      <c r="B562" s="69" t="s">
        <v>595</v>
      </c>
      <c r="C562" s="36" t="n">
        <v>74.9513333333333</v>
      </c>
      <c r="D562" s="37" t="n">
        <v>122.981858212431</v>
      </c>
      <c r="E562" s="37" t="n">
        <v>514.556094760813</v>
      </c>
      <c r="F562" s="36" t="n">
        <v>18.4729166666667</v>
      </c>
      <c r="G562" s="36" t="n">
        <v>4.42</v>
      </c>
      <c r="H562" s="37" t="n">
        <v>315.357333333333</v>
      </c>
      <c r="I562" s="36" t="n">
        <v>1.09408333333334</v>
      </c>
      <c r="J562" s="36"/>
      <c r="K562" s="36" t="n">
        <v>1.06166666666667</v>
      </c>
      <c r="L562" s="37" t="n">
        <v>12.2343333333333</v>
      </c>
      <c r="M562" s="37" t="n">
        <v>12.797</v>
      </c>
      <c r="N562" s="15" t="n">
        <f aca="false">A562</f>
        <v>548</v>
      </c>
      <c r="O562" s="38" t="n">
        <v>0.103666666666667</v>
      </c>
      <c r="P562" s="37" t="n">
        <v>163.502</v>
      </c>
      <c r="Q562" s="36" t="n">
        <v>7.17633333333333</v>
      </c>
      <c r="R562" s="37" t="n">
        <v>215.622666666667</v>
      </c>
      <c r="S562" s="37" t="n">
        <v>198.757</v>
      </c>
      <c r="T562" s="38" t="n">
        <v>1.48333333333333</v>
      </c>
      <c r="U562" s="36" t="n">
        <v>1.77033333333333</v>
      </c>
      <c r="V562" s="37" t="n">
        <v>1463.66666666667</v>
      </c>
      <c r="W562" s="37"/>
      <c r="X562" s="37"/>
      <c r="Y562" s="40" t="s">
        <v>31</v>
      </c>
      <c r="Z562" s="38" t="n">
        <v>0.11</v>
      </c>
      <c r="AA562" s="40" t="s">
        <v>31</v>
      </c>
      <c r="AB562" s="38" t="n">
        <v>3.83666666666667</v>
      </c>
      <c r="AC562" s="41" t="s">
        <v>31</v>
      </c>
    </row>
    <row r="563" s="35" customFormat="true" ht="11.25" hidden="false" customHeight="true" outlineLevel="0" collapsed="false">
      <c r="A563" s="11" t="n">
        <f aca="false">A562+1</f>
        <v>549</v>
      </c>
      <c r="B563" s="69" t="s">
        <v>596</v>
      </c>
      <c r="C563" s="36" t="n">
        <v>85.77</v>
      </c>
      <c r="D563" s="37" t="n">
        <v>57.4534766884806</v>
      </c>
      <c r="E563" s="37" t="n">
        <v>240.385346464603</v>
      </c>
      <c r="F563" s="36" t="n">
        <v>2.04632997322083</v>
      </c>
      <c r="G563" s="36" t="n">
        <v>1.208</v>
      </c>
      <c r="H563" s="47" t="s">
        <v>30</v>
      </c>
      <c r="I563" s="36" t="n">
        <v>10.5810033601125</v>
      </c>
      <c r="J563" s="36" t="n">
        <v>2.08333333333333</v>
      </c>
      <c r="K563" s="36" t="n">
        <v>0.394666666666667</v>
      </c>
      <c r="L563" s="37" t="n">
        <v>18.8473333333333</v>
      </c>
      <c r="M563" s="37" t="n">
        <v>17.9773333333333</v>
      </c>
      <c r="N563" s="15" t="n">
        <f aca="false">A563</f>
        <v>549</v>
      </c>
      <c r="O563" s="38" t="n">
        <v>0.368333333333333</v>
      </c>
      <c r="P563" s="37" t="n">
        <v>35.4703333333333</v>
      </c>
      <c r="Q563" s="36" t="n">
        <v>0.551333333333333</v>
      </c>
      <c r="R563" s="37" t="n">
        <v>1.192</v>
      </c>
      <c r="S563" s="37" t="n">
        <v>187.626666666667</v>
      </c>
      <c r="T563" s="38" t="n">
        <v>0.121333333333333</v>
      </c>
      <c r="U563" s="36" t="n">
        <v>0.578</v>
      </c>
      <c r="V563" s="37" t="s">
        <v>30</v>
      </c>
      <c r="W563" s="37"/>
      <c r="X563" s="37"/>
      <c r="Y563" s="38" t="n">
        <v>0.03</v>
      </c>
      <c r="Z563" s="40" t="s">
        <v>31</v>
      </c>
      <c r="AA563" s="40" t="s">
        <v>31</v>
      </c>
      <c r="AB563" s="38" t="n">
        <v>0.6</v>
      </c>
      <c r="AC563" s="36" t="n">
        <v>16.2166666666667</v>
      </c>
    </row>
    <row r="564" s="35" customFormat="true" ht="11.25" hidden="false" customHeight="true" outlineLevel="0" collapsed="false">
      <c r="A564" s="11" t="n">
        <f aca="false">A563+1</f>
        <v>550</v>
      </c>
      <c r="B564" s="69" t="s">
        <v>597</v>
      </c>
      <c r="C564" s="36" t="n">
        <v>85.193</v>
      </c>
      <c r="D564" s="37" t="n">
        <v>46.8891771512032</v>
      </c>
      <c r="E564" s="37" t="n">
        <v>196.184317200634</v>
      </c>
      <c r="F564" s="36" t="n">
        <v>6.95833333333334</v>
      </c>
      <c r="G564" s="36" t="n">
        <v>0.359666666666667</v>
      </c>
      <c r="H564" s="37" t="n">
        <v>70.562</v>
      </c>
      <c r="I564" s="36" t="n">
        <v>3.39</v>
      </c>
      <c r="J564" s="36" t="n">
        <v>0.213333333333333</v>
      </c>
      <c r="K564" s="36" t="n">
        <v>4.099</v>
      </c>
      <c r="L564" s="37" t="n">
        <v>44.8186666666667</v>
      </c>
      <c r="M564" s="37" t="n">
        <v>29.899</v>
      </c>
      <c r="N564" s="15" t="n">
        <f aca="false">A564</f>
        <v>550</v>
      </c>
      <c r="O564" s="38" t="n">
        <v>0.115333333333333</v>
      </c>
      <c r="P564" s="37" t="n">
        <v>89.168</v>
      </c>
      <c r="Q564" s="36" t="n">
        <v>0.949333333333333</v>
      </c>
      <c r="R564" s="37" t="n">
        <v>1349.06266666667</v>
      </c>
      <c r="S564" s="37" t="n">
        <v>240.183333333333</v>
      </c>
      <c r="T564" s="38" t="n">
        <v>0.219</v>
      </c>
      <c r="U564" s="36" t="n">
        <v>0.794</v>
      </c>
      <c r="V564" s="39" t="s">
        <v>31</v>
      </c>
      <c r="W564" s="37" t="n">
        <v>35.3611111111111</v>
      </c>
      <c r="X564" s="37" t="n">
        <v>17.6805555555556</v>
      </c>
      <c r="Y564" s="38" t="n">
        <v>0.0466666666666667</v>
      </c>
      <c r="Z564" s="40" t="s">
        <v>31</v>
      </c>
      <c r="AA564" s="40" t="s">
        <v>31</v>
      </c>
      <c r="AB564" s="38"/>
      <c r="AC564" s="41" t="s">
        <v>31</v>
      </c>
    </row>
    <row r="565" s="35" customFormat="true" ht="11.25" hidden="false" customHeight="true" outlineLevel="0" collapsed="false">
      <c r="A565" s="11" t="n">
        <f aca="false">A564+1</f>
        <v>551</v>
      </c>
      <c r="B565" s="69" t="s">
        <v>598</v>
      </c>
      <c r="C565" s="36" t="n">
        <v>24.9023333333333</v>
      </c>
      <c r="D565" s="37" t="n">
        <v>347.826556257824</v>
      </c>
      <c r="E565" s="37" t="n">
        <v>1455.30631138274</v>
      </c>
      <c r="F565" s="36" t="n">
        <v>0.0895833333333333</v>
      </c>
      <c r="G565" s="36" t="n">
        <v>10.9083333333333</v>
      </c>
      <c r="H565" s="37" t="n">
        <v>31.1903333333333</v>
      </c>
      <c r="I565" s="36" t="n">
        <v>63.59175</v>
      </c>
      <c r="J565" s="41" t="s">
        <v>31</v>
      </c>
      <c r="K565" s="36" t="n">
        <v>0.508</v>
      </c>
      <c r="L565" s="37" t="n">
        <v>30.0253333333333</v>
      </c>
      <c r="M565" s="37" t="n">
        <v>3.218</v>
      </c>
      <c r="N565" s="15" t="n">
        <f aca="false">A565</f>
        <v>551</v>
      </c>
      <c r="O565" s="38" t="n">
        <v>0.06</v>
      </c>
      <c r="P565" s="37" t="n">
        <v>8.427</v>
      </c>
      <c r="Q565" s="36" t="n">
        <v>0.24</v>
      </c>
      <c r="R565" s="37" t="n">
        <v>157.524333333333</v>
      </c>
      <c r="S565" s="37" t="n">
        <v>19.305</v>
      </c>
      <c r="T565" s="38" t="n">
        <v>0.008</v>
      </c>
      <c r="U565" s="36" t="n">
        <v>0.038</v>
      </c>
      <c r="V565" s="37" t="n">
        <v>75.2666666666667</v>
      </c>
      <c r="W565" s="37"/>
      <c r="X565" s="37"/>
      <c r="Y565" s="40" t="s">
        <v>31</v>
      </c>
      <c r="Z565" s="40" t="s">
        <v>31</v>
      </c>
      <c r="AA565" s="40" t="s">
        <v>31</v>
      </c>
      <c r="AB565" s="40" t="s">
        <v>31</v>
      </c>
      <c r="AC565" s="41" t="s">
        <v>31</v>
      </c>
    </row>
    <row r="566" s="35" customFormat="true" ht="11.25" hidden="false" customHeight="true" outlineLevel="0" collapsed="false">
      <c r="A566" s="11" t="n">
        <f aca="false">A565+1</f>
        <v>552</v>
      </c>
      <c r="B566" s="69" t="s">
        <v>599</v>
      </c>
      <c r="C566" s="36" t="n">
        <v>91.8843333333333</v>
      </c>
      <c r="D566" s="37" t="n">
        <v>27.1837984027266</v>
      </c>
      <c r="E566" s="37" t="n">
        <v>113.737012517008</v>
      </c>
      <c r="F566" s="36" t="n">
        <v>2.05625</v>
      </c>
      <c r="G566" s="36" t="n">
        <v>0.283666666666667</v>
      </c>
      <c r="H566" s="47" t="s">
        <v>30</v>
      </c>
      <c r="I566" s="36" t="n">
        <v>4.73774999999999</v>
      </c>
      <c r="J566" s="36" t="n">
        <v>0.226666666666667</v>
      </c>
      <c r="K566" s="36" t="n">
        <v>1.038</v>
      </c>
      <c r="L566" s="37" t="n">
        <v>28.256</v>
      </c>
      <c r="M566" s="37" t="n">
        <v>42.4856666666667</v>
      </c>
      <c r="N566" s="15" t="n">
        <f aca="false">A566</f>
        <v>552</v>
      </c>
      <c r="O566" s="38" t="n">
        <v>0.521333333333333</v>
      </c>
      <c r="P566" s="37" t="n">
        <v>30.808</v>
      </c>
      <c r="Q566" s="36" t="n">
        <v>1.14833333333333</v>
      </c>
      <c r="R566" s="37" t="n">
        <v>5.131</v>
      </c>
      <c r="S566" s="37" t="n">
        <v>390.837333333333</v>
      </c>
      <c r="T566" s="38" t="n">
        <v>0.119666666666667</v>
      </c>
      <c r="U566" s="36" t="n">
        <v>0.853666666666667</v>
      </c>
      <c r="V566" s="37" t="s">
        <v>30</v>
      </c>
      <c r="W566" s="37" t="n">
        <f aca="false">X566*2</f>
        <v>50.583334</v>
      </c>
      <c r="X566" s="37" t="n">
        <v>25.291667</v>
      </c>
      <c r="Y566" s="40" t="s">
        <v>31</v>
      </c>
      <c r="Z566" s="40" t="s">
        <v>31</v>
      </c>
      <c r="AA566" s="38" t="n">
        <v>0.0533333333333333</v>
      </c>
      <c r="AB566" s="40" t="s">
        <v>31</v>
      </c>
      <c r="AC566" s="36" t="n">
        <v>46.3966666666667</v>
      </c>
    </row>
    <row r="567" s="35" customFormat="true" ht="11.25" hidden="false" customHeight="true" outlineLevel="0" collapsed="false">
      <c r="A567" s="11" t="n">
        <f aca="false">A566+1</f>
        <v>553</v>
      </c>
      <c r="B567" s="69" t="s">
        <v>600</v>
      </c>
      <c r="C567" s="36" t="n">
        <v>74.9513333333333</v>
      </c>
      <c r="D567" s="37" t="n">
        <v>144.89697968479</v>
      </c>
      <c r="E567" s="37" t="n">
        <v>606.248963001161</v>
      </c>
      <c r="F567" s="36" t="n">
        <v>5.12291666666667</v>
      </c>
      <c r="G567" s="36" t="n">
        <v>9.322</v>
      </c>
      <c r="H567" s="37" t="n">
        <v>18.5863333333333</v>
      </c>
      <c r="I567" s="36" t="n">
        <v>10.0614166666667</v>
      </c>
      <c r="J567" s="36" t="n">
        <v>2.34333333333333</v>
      </c>
      <c r="K567" s="36" t="n">
        <v>0.542333333333333</v>
      </c>
      <c r="L567" s="37" t="n">
        <v>62.659</v>
      </c>
      <c r="M567" s="37" t="n">
        <v>15.7543333333333</v>
      </c>
      <c r="N567" s="15" t="n">
        <f aca="false">A567</f>
        <v>553</v>
      </c>
      <c r="O567" s="38" t="n">
        <v>0.039</v>
      </c>
      <c r="P567" s="37" t="n">
        <v>71.77</v>
      </c>
      <c r="Q567" s="36" t="n">
        <v>0.73</v>
      </c>
      <c r="R567" s="37" t="n">
        <v>25.6336666666667</v>
      </c>
      <c r="S567" s="37" t="n">
        <v>219.811333333333</v>
      </c>
      <c r="T567" s="38" t="n">
        <v>0.120333333333333</v>
      </c>
      <c r="U567" s="36" t="n">
        <v>1.196</v>
      </c>
      <c r="V567" s="39" t="s">
        <v>31</v>
      </c>
      <c r="W567" s="37"/>
      <c r="X567" s="37"/>
      <c r="Y567" s="40" t="s">
        <v>31</v>
      </c>
      <c r="Z567" s="40" t="s">
        <v>31</v>
      </c>
      <c r="AA567" s="40" t="s">
        <v>31</v>
      </c>
      <c r="AB567" s="38" t="n">
        <v>0.77</v>
      </c>
      <c r="AC567" s="41" t="s">
        <v>31</v>
      </c>
    </row>
    <row r="568" s="35" customFormat="true" ht="11.25" hidden="false" customHeight="true" outlineLevel="0" collapsed="false">
      <c r="A568" s="11" t="n">
        <f aca="false">A567+1</f>
        <v>554</v>
      </c>
      <c r="B568" s="69" t="s">
        <v>601</v>
      </c>
      <c r="C568" s="36" t="n">
        <v>58.3623333333333</v>
      </c>
      <c r="D568" s="37" t="n">
        <v>254.893285724155</v>
      </c>
      <c r="E568" s="37" t="n">
        <v>1066.47350746987</v>
      </c>
      <c r="F568" s="36" t="n">
        <v>5.99783354918162</v>
      </c>
      <c r="G568" s="36" t="n">
        <v>23.2263333333333</v>
      </c>
      <c r="H568" s="37" t="n">
        <v>44.4496666666667</v>
      </c>
      <c r="I568" s="36" t="n">
        <v>9.74849978415172</v>
      </c>
      <c r="J568" s="36" t="n">
        <v>1.69666666666667</v>
      </c>
      <c r="K568" s="36" t="n">
        <v>2.665</v>
      </c>
      <c r="L568" s="37" t="n">
        <v>46.8173333333333</v>
      </c>
      <c r="M568" s="37" t="n">
        <v>39.3163333333333</v>
      </c>
      <c r="N568" s="15" t="n">
        <f aca="false">A568</f>
        <v>554</v>
      </c>
      <c r="O568" s="38" t="n">
        <v>0.48</v>
      </c>
      <c r="P568" s="37" t="n">
        <v>108.442</v>
      </c>
      <c r="Q568" s="36" t="n">
        <v>1.443</v>
      </c>
      <c r="R568" s="37" t="n">
        <v>879.850666666667</v>
      </c>
      <c r="S568" s="37" t="n">
        <v>209.405</v>
      </c>
      <c r="T568" s="38" t="n">
        <v>0.279</v>
      </c>
      <c r="U568" s="36" t="n">
        <v>0.850666666666667</v>
      </c>
      <c r="V568" s="39" t="s">
        <v>31</v>
      </c>
      <c r="W568" s="37"/>
      <c r="X568" s="37"/>
      <c r="Y568" s="40" t="s">
        <v>31</v>
      </c>
      <c r="Z568" s="40" t="s">
        <v>31</v>
      </c>
      <c r="AA568" s="40" t="s">
        <v>31</v>
      </c>
      <c r="AB568" s="38" t="n">
        <v>1.79666666666667</v>
      </c>
      <c r="AC568" s="41" t="s">
        <v>31</v>
      </c>
    </row>
    <row r="569" s="35" customFormat="true" ht="11.25" hidden="false" customHeight="true" outlineLevel="0" collapsed="false">
      <c r="A569" s="11" t="n">
        <f aca="false">A568+1</f>
        <v>555</v>
      </c>
      <c r="B569" s="69" t="s">
        <v>602</v>
      </c>
      <c r="C569" s="36" t="n">
        <v>48.5903333333333</v>
      </c>
      <c r="D569" s="37" t="n">
        <v>306.94678645132</v>
      </c>
      <c r="E569" s="37" t="n">
        <v>1284.26535451232</v>
      </c>
      <c r="F569" s="36" t="n">
        <v>10.18125</v>
      </c>
      <c r="G569" s="36" t="n">
        <v>25.5906666666667</v>
      </c>
      <c r="H569" s="37" t="n">
        <v>65.8426666666667</v>
      </c>
      <c r="I569" s="36" t="n">
        <v>14.1090833333333</v>
      </c>
      <c r="J569" s="36" t="n">
        <v>2.16333333333333</v>
      </c>
      <c r="K569" s="36" t="n">
        <v>1.52866666666667</v>
      </c>
      <c r="L569" s="37" t="n">
        <v>40.7066666666667</v>
      </c>
      <c r="M569" s="37" t="n">
        <v>21.8103333333333</v>
      </c>
      <c r="N569" s="15" t="n">
        <f aca="false">A569</f>
        <v>555</v>
      </c>
      <c r="O569" s="38" t="n">
        <v>0.154</v>
      </c>
      <c r="P569" s="37" t="n">
        <v>135.494</v>
      </c>
      <c r="Q569" s="36" t="n">
        <v>1.051</v>
      </c>
      <c r="R569" s="37" t="n">
        <v>345.526</v>
      </c>
      <c r="S569" s="37" t="n">
        <v>237.261666666667</v>
      </c>
      <c r="T569" s="38" t="n">
        <v>0.072</v>
      </c>
      <c r="U569" s="36" t="n">
        <v>1.041</v>
      </c>
      <c r="V569" s="37" t="n">
        <v>10.1733333333333</v>
      </c>
      <c r="W569" s="37"/>
      <c r="X569" s="37"/>
      <c r="Y569" s="38" t="n">
        <v>0.14</v>
      </c>
      <c r="Z569" s="38" t="n">
        <v>0.05</v>
      </c>
      <c r="AA569" s="40" t="s">
        <v>31</v>
      </c>
      <c r="AB569" s="38" t="n">
        <v>2.59666666666667</v>
      </c>
      <c r="AC569" s="41" t="s">
        <v>31</v>
      </c>
    </row>
    <row r="570" s="35" customFormat="true" ht="11.25" hidden="false" customHeight="true" outlineLevel="0" collapsed="false">
      <c r="A570" s="11" t="n">
        <f aca="false">A569+1</f>
        <v>556</v>
      </c>
      <c r="B570" s="69" t="s">
        <v>603</v>
      </c>
      <c r="C570" s="36" t="n">
        <v>69.3766666666667</v>
      </c>
      <c r="D570" s="37" t="n">
        <v>112.802041253408</v>
      </c>
      <c r="E570" s="37" t="n">
        <v>471.963740604258</v>
      </c>
      <c r="F570" s="36" t="n">
        <v>7.51666666666667</v>
      </c>
      <c r="G570" s="36" t="n">
        <v>2.607</v>
      </c>
      <c r="H570" s="47" t="s">
        <v>30</v>
      </c>
      <c r="I570" s="36" t="n">
        <v>18.2513333333333</v>
      </c>
      <c r="J570" s="36" t="n">
        <v>1.05666666666667</v>
      </c>
      <c r="K570" s="36" t="n">
        <v>2.24833333333333</v>
      </c>
      <c r="L570" s="37" t="n">
        <v>13.947</v>
      </c>
      <c r="M570" s="37" t="n">
        <v>13.335</v>
      </c>
      <c r="N570" s="15" t="n">
        <f aca="false">A570</f>
        <v>556</v>
      </c>
      <c r="O570" s="38" t="n">
        <v>0.147</v>
      </c>
      <c r="P570" s="37" t="n">
        <v>83.0256666666667</v>
      </c>
      <c r="Q570" s="36" t="n">
        <v>0.622333333333333</v>
      </c>
      <c r="R570" s="37" t="n">
        <v>793.762</v>
      </c>
      <c r="S570" s="37" t="n">
        <v>158.571333333333</v>
      </c>
      <c r="T570" s="38" t="n">
        <v>0.061</v>
      </c>
      <c r="U570" s="36" t="n">
        <v>0.679666666666667</v>
      </c>
      <c r="V570" s="37" t="s">
        <v>30</v>
      </c>
      <c r="W570" s="37" t="n">
        <v>62</v>
      </c>
      <c r="X570" s="37" t="n">
        <v>31</v>
      </c>
      <c r="Y570" s="38" t="n">
        <v>0.163333333333333</v>
      </c>
      <c r="Z570" s="40" t="s">
        <v>31</v>
      </c>
      <c r="AA570" s="40" t="s">
        <v>31</v>
      </c>
      <c r="AB570" s="38" t="n">
        <v>2.09333333333333</v>
      </c>
      <c r="AC570" s="41" t="s">
        <v>31</v>
      </c>
    </row>
    <row r="571" s="7" customFormat="true" ht="11.25" hidden="false" customHeight="true" outlineLevel="0" collapsed="false">
      <c r="A571" s="14" t="s">
        <v>604</v>
      </c>
      <c r="B571" s="14"/>
      <c r="C571" s="9"/>
      <c r="D571" s="11"/>
      <c r="E571" s="11"/>
      <c r="F571" s="9"/>
      <c r="G571" s="9"/>
      <c r="H571" s="11"/>
      <c r="I571" s="17"/>
      <c r="J571" s="9"/>
      <c r="K571" s="9"/>
      <c r="L571" s="11"/>
      <c r="M571" s="11"/>
      <c r="N571" s="15"/>
      <c r="O571" s="13"/>
      <c r="P571" s="11"/>
      <c r="Q571" s="9"/>
      <c r="R571" s="11"/>
      <c r="S571" s="11"/>
      <c r="T571" s="13"/>
      <c r="U571" s="9"/>
      <c r="V571" s="11"/>
      <c r="W571" s="11"/>
      <c r="X571" s="11"/>
      <c r="Y571" s="13"/>
      <c r="Z571" s="13"/>
      <c r="AA571" s="13"/>
      <c r="AB571" s="13"/>
      <c r="AC571" s="9"/>
    </row>
    <row r="572" s="7" customFormat="true" ht="11.25" hidden="false" customHeight="true" outlineLevel="0" collapsed="false">
      <c r="A572" s="11" t="n">
        <f aca="false">A570+1</f>
        <v>557</v>
      </c>
      <c r="B572" s="7" t="s">
        <v>605</v>
      </c>
      <c r="C572" s="17" t="n">
        <v>6.427</v>
      </c>
      <c r="D572" s="15" t="n">
        <v>544.052655799433</v>
      </c>
      <c r="E572" s="15" t="n">
        <v>2276.31631186483</v>
      </c>
      <c r="F572" s="17" t="n">
        <v>27.1908001899719</v>
      </c>
      <c r="G572" s="22" t="n">
        <v>43.85</v>
      </c>
      <c r="H572" s="15" t="s">
        <v>30</v>
      </c>
      <c r="I572" s="17" t="n">
        <v>20.3135333333333</v>
      </c>
      <c r="J572" s="17" t="n">
        <v>8.036</v>
      </c>
      <c r="K572" s="17" t="n">
        <v>2.21866666666667</v>
      </c>
      <c r="L572" s="15" t="s">
        <v>31</v>
      </c>
      <c r="M572" s="15" t="n">
        <v>170.511</v>
      </c>
      <c r="N572" s="15" t="n">
        <f aca="false">A572</f>
        <v>557</v>
      </c>
      <c r="O572" s="18" t="n">
        <v>1.95733333333333</v>
      </c>
      <c r="P572" s="15" t="n">
        <v>407.201</v>
      </c>
      <c r="Q572" s="17" t="n">
        <v>2.532</v>
      </c>
      <c r="R572" s="15" t="s">
        <v>31</v>
      </c>
      <c r="S572" s="15" t="n">
        <v>580.436</v>
      </c>
      <c r="T572" s="18" t="n">
        <v>0.780666666666667</v>
      </c>
      <c r="U572" s="17" t="n">
        <v>3.16733333333333</v>
      </c>
      <c r="V572" s="15" t="s">
        <v>30</v>
      </c>
      <c r="W572" s="15"/>
      <c r="X572" s="15"/>
      <c r="Y572" s="18" t="n">
        <v>0.1</v>
      </c>
      <c r="Z572" s="18" t="n">
        <v>0.03</v>
      </c>
      <c r="AA572" s="18" t="n">
        <v>0.763333333333333</v>
      </c>
      <c r="AB572" s="18" t="n">
        <v>10.1766666666667</v>
      </c>
      <c r="AC572" s="31" t="s">
        <v>31</v>
      </c>
    </row>
    <row r="573" s="42" customFormat="true" ht="11.25" hidden="false" customHeight="true" outlineLevel="0" collapsed="false">
      <c r="A573" s="47" t="n">
        <f aca="false">A572+1</f>
        <v>558</v>
      </c>
      <c r="B573" s="42" t="s">
        <v>606</v>
      </c>
      <c r="C573" s="46" t="n">
        <v>1.68666666666667</v>
      </c>
      <c r="D573" s="37" t="n">
        <v>605.781092917019</v>
      </c>
      <c r="E573" s="37" t="n">
        <v>2534.58809276481</v>
      </c>
      <c r="F573" s="36" t="n">
        <v>22.4751801570257</v>
      </c>
      <c r="G573" s="46" t="n">
        <v>53.9633333333333</v>
      </c>
      <c r="H573" s="37" t="s">
        <v>30</v>
      </c>
      <c r="I573" s="36" t="n">
        <v>18.702486509641</v>
      </c>
      <c r="J573" s="46" t="n">
        <v>7.76333333333333</v>
      </c>
      <c r="K573" s="46" t="n">
        <v>3.17233333333333</v>
      </c>
      <c r="L573" s="47" t="n">
        <v>39.4256666666667</v>
      </c>
      <c r="M573" s="47" t="n">
        <v>159.336333333333</v>
      </c>
      <c r="N573" s="15" t="n">
        <f aca="false">A573</f>
        <v>558</v>
      </c>
      <c r="O573" s="48" t="n">
        <v>1.701</v>
      </c>
      <c r="P573" s="47" t="n">
        <v>260.755666666667</v>
      </c>
      <c r="Q573" s="46" t="n">
        <v>1.33266666666667</v>
      </c>
      <c r="R573" s="47" t="n">
        <v>375.732666666667</v>
      </c>
      <c r="S573" s="47" t="n">
        <v>495.671</v>
      </c>
      <c r="T573" s="48" t="n">
        <v>0.681666666666667</v>
      </c>
      <c r="U573" s="46" t="n">
        <v>2.116</v>
      </c>
      <c r="V573" s="37" t="s">
        <v>30</v>
      </c>
      <c r="W573" s="47"/>
      <c r="X573" s="47"/>
      <c r="Y573" s="48" t="n">
        <v>0.0833333333333333</v>
      </c>
      <c r="Z573" s="50" t="s">
        <v>31</v>
      </c>
      <c r="AA573" s="48" t="n">
        <v>0.21</v>
      </c>
      <c r="AB573" s="48" t="n">
        <v>7.47</v>
      </c>
      <c r="AC573" s="51" t="s">
        <v>31</v>
      </c>
    </row>
    <row r="574" s="7" customFormat="true" ht="11.25" hidden="false" customHeight="true" outlineLevel="0" collapsed="false">
      <c r="A574" s="47" t="n">
        <f aca="false">A573+1</f>
        <v>559</v>
      </c>
      <c r="B574" s="7" t="s">
        <v>607</v>
      </c>
      <c r="C574" s="27" t="n">
        <v>76.8413333333333</v>
      </c>
      <c r="D574" s="21" t="n">
        <v>88.0935819997785</v>
      </c>
      <c r="E574" s="24" t="n">
        <v>366.967189786667</v>
      </c>
      <c r="F574" s="23" t="n">
        <v>7.45208333333333</v>
      </c>
      <c r="G574" s="22" t="n">
        <v>0.471</v>
      </c>
      <c r="H574" s="15" t="s">
        <v>30</v>
      </c>
      <c r="I574" s="17" t="n">
        <v>14.2275833333333</v>
      </c>
      <c r="J574" s="17" t="n">
        <v>9.721</v>
      </c>
      <c r="K574" s="17" t="n">
        <v>1.008</v>
      </c>
      <c r="L574" s="15" t="n">
        <v>24.4439666666667</v>
      </c>
      <c r="M574" s="15" t="n">
        <v>41.7596666666667</v>
      </c>
      <c r="N574" s="15" t="n">
        <f aca="false">A574</f>
        <v>559</v>
      </c>
      <c r="O574" s="18" t="n">
        <v>0.402333333333333</v>
      </c>
      <c r="P574" s="15" t="n">
        <v>151.978333333333</v>
      </c>
      <c r="Q574" s="17" t="n">
        <v>1.439</v>
      </c>
      <c r="R574" s="15" t="s">
        <v>31</v>
      </c>
      <c r="S574" s="15" t="n">
        <v>310.976333333333</v>
      </c>
      <c r="T574" s="18" t="n">
        <v>0.196333333333333</v>
      </c>
      <c r="U574" s="17" t="n">
        <v>1.23</v>
      </c>
      <c r="V574" s="15" t="s">
        <v>30</v>
      </c>
      <c r="W574" s="15"/>
      <c r="X574" s="15"/>
      <c r="Y574" s="18" t="n">
        <v>0.273333333333333</v>
      </c>
      <c r="Z574" s="18" t="n">
        <v>0.07</v>
      </c>
      <c r="AA574" s="18" t="n">
        <v>0.06</v>
      </c>
      <c r="AB574" s="18" t="n">
        <v>1.16333333333333</v>
      </c>
      <c r="AC574" s="17" t="n">
        <v>12.4433333333333</v>
      </c>
    </row>
    <row r="575" s="7" customFormat="true" ht="11.25" hidden="false" customHeight="true" outlineLevel="0" collapsed="false">
      <c r="A575" s="47" t="n">
        <f aca="false">A574+1</f>
        <v>560</v>
      </c>
      <c r="B575" s="7" t="s">
        <v>608</v>
      </c>
      <c r="C575" s="27" t="n">
        <v>80.1433333333333</v>
      </c>
      <c r="D575" s="21" t="n">
        <v>73.8447043478261</v>
      </c>
      <c r="E575" s="24" t="n">
        <v>308.966242991304</v>
      </c>
      <c r="F575" s="23" t="n">
        <v>4.59782608695652</v>
      </c>
      <c r="G575" s="27" t="n">
        <v>0.38</v>
      </c>
      <c r="H575" s="15" t="s">
        <v>30</v>
      </c>
      <c r="I575" s="17" t="n">
        <v>13.4421739130435</v>
      </c>
      <c r="J575" s="27" t="n">
        <v>5.08</v>
      </c>
      <c r="K575" s="27" t="n">
        <v>1.43666666666667</v>
      </c>
      <c r="L575" s="21" t="n">
        <v>22.215</v>
      </c>
      <c r="M575" s="21" t="n">
        <v>23.1903333333333</v>
      </c>
      <c r="N575" s="15" t="n">
        <f aca="false">A575</f>
        <v>560</v>
      </c>
      <c r="O575" s="28" t="n">
        <v>0.460333333333333</v>
      </c>
      <c r="P575" s="21" t="n">
        <v>78.5103333333333</v>
      </c>
      <c r="Q575" s="27" t="n">
        <v>1.38533333333333</v>
      </c>
      <c r="R575" s="21" t="n">
        <v>372.109666666667</v>
      </c>
      <c r="S575" s="21" t="n">
        <v>147.123333333333</v>
      </c>
      <c r="T575" s="28" t="n">
        <v>0.137666666666667</v>
      </c>
      <c r="U575" s="27" t="n">
        <v>0.878333333333333</v>
      </c>
      <c r="V575" s="15" t="s">
        <v>30</v>
      </c>
      <c r="W575" s="15" t="n">
        <v>9.16666666666667</v>
      </c>
      <c r="X575" s="15" t="n">
        <v>4.58333333333333</v>
      </c>
      <c r="Y575" s="28" t="n">
        <v>0.0666666666666667</v>
      </c>
      <c r="Z575" s="28" t="n">
        <v>0.03</v>
      </c>
      <c r="AA575" s="28" t="s">
        <v>31</v>
      </c>
      <c r="AB575" s="28" t="s">
        <v>31</v>
      </c>
      <c r="AC575" s="27" t="s">
        <v>40</v>
      </c>
    </row>
    <row r="576" s="7" customFormat="true" ht="11.25" hidden="false" customHeight="true" outlineLevel="0" collapsed="false">
      <c r="A576" s="47" t="n">
        <f aca="false">A575+1</f>
        <v>561</v>
      </c>
      <c r="B576" s="7" t="s">
        <v>609</v>
      </c>
      <c r="C576" s="17" t="n">
        <v>80.3506333333333</v>
      </c>
      <c r="D576" s="15" t="n">
        <v>76.4240856666667</v>
      </c>
      <c r="E576" s="15" t="n">
        <v>319.758374429333</v>
      </c>
      <c r="F576" s="17" t="n">
        <v>4.775</v>
      </c>
      <c r="G576" s="22" t="n">
        <v>0.542333333333333</v>
      </c>
      <c r="H576" s="15" t="s">
        <v>30</v>
      </c>
      <c r="I576" s="17" t="n">
        <v>13.5910333333333</v>
      </c>
      <c r="J576" s="17" t="n">
        <v>8.51033333333333</v>
      </c>
      <c r="K576" s="17" t="n">
        <v>0.741</v>
      </c>
      <c r="L576" s="15" t="n">
        <v>26.5946666666667</v>
      </c>
      <c r="M576" s="15" t="n">
        <v>42.3396666666667</v>
      </c>
      <c r="N576" s="15" t="n">
        <f aca="false">A576</f>
        <v>561</v>
      </c>
      <c r="O576" s="18" t="n">
        <v>0.284333333333333</v>
      </c>
      <c r="P576" s="15" t="n">
        <v>86.8543333333333</v>
      </c>
      <c r="Q576" s="17" t="n">
        <v>1.289</v>
      </c>
      <c r="R576" s="15" t="n">
        <v>1.759</v>
      </c>
      <c r="S576" s="15" t="n">
        <v>254.616666666667</v>
      </c>
      <c r="T576" s="18" t="n">
        <v>0.188333333333333</v>
      </c>
      <c r="U576" s="17" t="n">
        <v>0.7</v>
      </c>
      <c r="V576" s="15" t="s">
        <v>30</v>
      </c>
      <c r="W576" s="15"/>
      <c r="X576" s="15"/>
      <c r="Y576" s="18" t="n">
        <v>0.04</v>
      </c>
      <c r="Z576" s="19" t="s">
        <v>31</v>
      </c>
      <c r="AA576" s="19" t="s">
        <v>31</v>
      </c>
      <c r="AB576" s="19" t="s">
        <v>31</v>
      </c>
      <c r="AC576" s="31" t="s">
        <v>31</v>
      </c>
    </row>
    <row r="577" s="7" customFormat="true" ht="11.25" hidden="false" customHeight="true" outlineLevel="0" collapsed="false">
      <c r="A577" s="11" t="n">
        <f aca="false">A576+1</f>
        <v>562</v>
      </c>
      <c r="B577" s="7" t="s">
        <v>610</v>
      </c>
      <c r="C577" s="27" t="n">
        <v>13.9966666666667</v>
      </c>
      <c r="D577" s="21" t="n">
        <v>329.026736231884</v>
      </c>
      <c r="E577" s="24" t="n">
        <v>1376.6478643942</v>
      </c>
      <c r="F577" s="23" t="n">
        <v>19.981884057971</v>
      </c>
      <c r="G577" s="27" t="n">
        <v>1.25666666666667</v>
      </c>
      <c r="H577" s="15" t="s">
        <v>30</v>
      </c>
      <c r="I577" s="17" t="n">
        <v>61.2214492753623</v>
      </c>
      <c r="J577" s="27" t="n">
        <v>18.42</v>
      </c>
      <c r="K577" s="27" t="n">
        <v>3.54333333333333</v>
      </c>
      <c r="L577" s="21" t="n">
        <v>122.57</v>
      </c>
      <c r="M577" s="21" t="n">
        <v>209.946666666667</v>
      </c>
      <c r="N577" s="15" t="n">
        <f aca="false">A577</f>
        <v>562</v>
      </c>
      <c r="O577" s="28" t="n">
        <v>1.02</v>
      </c>
      <c r="P577" s="21" t="n">
        <v>385.376666666667</v>
      </c>
      <c r="Q577" s="27" t="n">
        <v>7.98666666666667</v>
      </c>
      <c r="R577" s="21" t="s">
        <v>31</v>
      </c>
      <c r="S577" s="21" t="n">
        <v>1352.45666666667</v>
      </c>
      <c r="T577" s="28" t="n">
        <v>0.79</v>
      </c>
      <c r="U577" s="27" t="n">
        <v>2.90333333333333</v>
      </c>
      <c r="V577" s="15" t="s">
        <v>30</v>
      </c>
      <c r="W577" s="15"/>
      <c r="X577" s="15"/>
      <c r="Y577" s="28" t="n">
        <v>0.166666666666667</v>
      </c>
      <c r="Z577" s="28" t="s">
        <v>31</v>
      </c>
      <c r="AA577" s="28" t="n">
        <v>0.65</v>
      </c>
      <c r="AB577" s="28" t="n">
        <v>4.02333333333333</v>
      </c>
      <c r="AC577" s="27" t="s">
        <v>40</v>
      </c>
    </row>
    <row r="578" s="7" customFormat="true" ht="11.25" hidden="false" customHeight="true" outlineLevel="0" collapsed="false">
      <c r="A578" s="11" t="n">
        <f aca="false">A577+1</f>
        <v>563</v>
      </c>
      <c r="B578" s="67" t="s">
        <v>611</v>
      </c>
      <c r="C578" s="45" t="n">
        <v>80.0093333333333</v>
      </c>
      <c r="D578" s="15" t="n">
        <v>78.0088966666667</v>
      </c>
      <c r="E578" s="33" t="n">
        <v>326.389223653333</v>
      </c>
      <c r="F578" s="17" t="n">
        <v>5.09375</v>
      </c>
      <c r="G578" s="22" t="n">
        <v>0.644</v>
      </c>
      <c r="H578" s="15" t="s">
        <v>30</v>
      </c>
      <c r="I578" s="17" t="n">
        <v>13.4995833333333</v>
      </c>
      <c r="J578" s="45" t="n">
        <v>7.472</v>
      </c>
      <c r="K578" s="45" t="n">
        <v>0.753333333333333</v>
      </c>
      <c r="L578" s="33" t="n">
        <v>17.4533333333333</v>
      </c>
      <c r="M578" s="33" t="n">
        <v>38.1183333333333</v>
      </c>
      <c r="N578" s="15" t="n">
        <f aca="false">A578</f>
        <v>563</v>
      </c>
      <c r="O578" s="32" t="n">
        <v>0.53</v>
      </c>
      <c r="P578" s="33" t="n">
        <v>84.5926666666667</v>
      </c>
      <c r="Q578" s="45" t="n">
        <v>1.05966666666667</v>
      </c>
      <c r="R578" s="33" t="n">
        <v>0.982</v>
      </c>
      <c r="S578" s="33" t="n">
        <v>252.976333333333</v>
      </c>
      <c r="T578" s="32" t="n">
        <v>0.102666666666667</v>
      </c>
      <c r="U578" s="45" t="n">
        <v>1.11533333333333</v>
      </c>
      <c r="V578" s="15" t="s">
        <v>30</v>
      </c>
      <c r="W578" s="15"/>
      <c r="X578" s="15"/>
      <c r="Y578" s="32" t="n">
        <v>0.123333333333333</v>
      </c>
      <c r="Z578" s="19" t="s">
        <v>31</v>
      </c>
      <c r="AA578" s="19" t="s">
        <v>31</v>
      </c>
      <c r="AB578" s="19" t="s">
        <v>31</v>
      </c>
      <c r="AC578" s="31" t="s">
        <v>31</v>
      </c>
    </row>
    <row r="579" s="7" customFormat="true" ht="11.25" hidden="false" customHeight="true" outlineLevel="0" collapsed="false">
      <c r="A579" s="11" t="n">
        <f aca="false">A578+1</f>
        <v>564</v>
      </c>
      <c r="B579" s="7" t="s">
        <v>612</v>
      </c>
      <c r="C579" s="17" t="n">
        <v>12.6966666666667</v>
      </c>
      <c r="D579" s="15" t="n">
        <v>339.164766666667</v>
      </c>
      <c r="E579" s="15" t="n">
        <v>1419.06538373333</v>
      </c>
      <c r="F579" s="17" t="n">
        <v>20.2083333333333</v>
      </c>
      <c r="G579" s="22" t="n">
        <v>2.365</v>
      </c>
      <c r="H579" s="15" t="s">
        <v>30</v>
      </c>
      <c r="I579" s="17" t="n">
        <v>61.24</v>
      </c>
      <c r="J579" s="45" t="n">
        <v>23.5933333333333</v>
      </c>
      <c r="K579" s="45" t="n">
        <v>3.49</v>
      </c>
      <c r="L579" s="33" t="n">
        <v>77.523</v>
      </c>
      <c r="M579" s="33" t="n">
        <v>178.390666666667</v>
      </c>
      <c r="N579" s="15" t="n">
        <f aca="false">A579</f>
        <v>564</v>
      </c>
      <c r="O579" s="32" t="n">
        <v>1.428</v>
      </c>
      <c r="P579" s="33" t="n">
        <v>354.515</v>
      </c>
      <c r="Q579" s="45" t="n">
        <v>5.12866666666667</v>
      </c>
      <c r="R579" s="33" t="n">
        <v>10.3136666666667</v>
      </c>
      <c r="S579" s="33" t="n">
        <v>1082.74333333333</v>
      </c>
      <c r="T579" s="32" t="n">
        <v>0.698666666666667</v>
      </c>
      <c r="U579" s="45" t="n">
        <v>3.88266666666667</v>
      </c>
      <c r="V579" s="15" t="s">
        <v>30</v>
      </c>
      <c r="W579" s="15"/>
      <c r="X579" s="15"/>
      <c r="Y579" s="18" t="n">
        <v>0.136666666666667</v>
      </c>
      <c r="Z579" s="18" t="n">
        <v>0.03</v>
      </c>
      <c r="AA579" s="18" t="n">
        <v>0.26</v>
      </c>
      <c r="AB579" s="18" t="s">
        <v>31</v>
      </c>
      <c r="AC579" s="31" t="s">
        <v>31</v>
      </c>
    </row>
    <row r="580" s="7" customFormat="true" ht="11.25" hidden="false" customHeight="true" outlineLevel="0" collapsed="false">
      <c r="A580" s="11" t="n">
        <f aca="false">A579+1</f>
        <v>565</v>
      </c>
      <c r="B580" s="67" t="s">
        <v>613</v>
      </c>
      <c r="C580" s="45" t="n">
        <v>75.8423333333333</v>
      </c>
      <c r="D580" s="15" t="n">
        <v>92.73992</v>
      </c>
      <c r="E580" s="15" t="n">
        <v>388.02382528</v>
      </c>
      <c r="F580" s="17" t="n">
        <v>6.14375</v>
      </c>
      <c r="G580" s="22" t="n">
        <v>0.512</v>
      </c>
      <c r="H580" s="15" t="s">
        <v>30</v>
      </c>
      <c r="I580" s="17" t="n">
        <v>16.49525</v>
      </c>
      <c r="J580" s="45" t="n">
        <v>13.866</v>
      </c>
      <c r="K580" s="45" t="n">
        <v>1.00666666666667</v>
      </c>
      <c r="L580" s="33" t="n">
        <v>29.4006666666667</v>
      </c>
      <c r="M580" s="33" t="n">
        <v>44.104</v>
      </c>
      <c r="N580" s="15" t="n">
        <f aca="false">A580</f>
        <v>565</v>
      </c>
      <c r="O580" s="32" t="n">
        <v>0.320333333333333</v>
      </c>
      <c r="P580" s="33" t="n">
        <v>121.008333333333</v>
      </c>
      <c r="Q580" s="45" t="n">
        <v>1.921</v>
      </c>
      <c r="R580" s="33" t="n">
        <v>0.520333333333333</v>
      </c>
      <c r="S580" s="33" t="n">
        <v>347.720666666667</v>
      </c>
      <c r="T580" s="32" t="n">
        <v>0.236333333333333</v>
      </c>
      <c r="U580" s="45" t="n">
        <v>1.014</v>
      </c>
      <c r="V580" s="15" t="s">
        <v>30</v>
      </c>
      <c r="W580" s="15"/>
      <c r="X580" s="15"/>
      <c r="Y580" s="32" t="n">
        <v>0.126666666666667</v>
      </c>
      <c r="Z580" s="19" t="s">
        <v>31</v>
      </c>
      <c r="AA580" s="32" t="n">
        <v>0.04</v>
      </c>
      <c r="AB580" s="19" t="s">
        <v>31</v>
      </c>
      <c r="AC580" s="31" t="s">
        <v>31</v>
      </c>
    </row>
    <row r="581" s="7" customFormat="true" ht="11.25" hidden="false" customHeight="true" outlineLevel="0" collapsed="false">
      <c r="A581" s="11" t="n">
        <f aca="false">A580+1</f>
        <v>566</v>
      </c>
      <c r="B581" s="7" t="s">
        <v>614</v>
      </c>
      <c r="C581" s="45" t="n">
        <v>13.5333333333333</v>
      </c>
      <c r="D581" s="15" t="n">
        <v>327.905266666667</v>
      </c>
      <c r="E581" s="15" t="n">
        <v>1371.95563573333</v>
      </c>
      <c r="F581" s="17" t="n">
        <v>20.1041666666667</v>
      </c>
      <c r="G581" s="22" t="n">
        <v>0.946666666666667</v>
      </c>
      <c r="H581" s="15" t="s">
        <v>30</v>
      </c>
      <c r="I581" s="17" t="n">
        <v>61.4791666666667</v>
      </c>
      <c r="J581" s="45" t="n">
        <v>30.32</v>
      </c>
      <c r="K581" s="45" t="n">
        <v>3.93666666666667</v>
      </c>
      <c r="L581" s="33" t="n">
        <v>97.97</v>
      </c>
      <c r="M581" s="33" t="n">
        <v>169.903</v>
      </c>
      <c r="N581" s="15" t="n">
        <f aca="false">A581</f>
        <v>566</v>
      </c>
      <c r="O581" s="32" t="n">
        <v>0.991</v>
      </c>
      <c r="P581" s="33" t="n">
        <v>427.189</v>
      </c>
      <c r="Q581" s="45" t="n">
        <v>7.02766666666667</v>
      </c>
      <c r="R581" s="33" t="n">
        <v>24.5803333333333</v>
      </c>
      <c r="S581" s="33" t="n">
        <v>1275.95133333333</v>
      </c>
      <c r="T581" s="32" t="n">
        <v>0.951</v>
      </c>
      <c r="U581" s="45" t="n">
        <v>3.006</v>
      </c>
      <c r="V581" s="15" t="s">
        <v>30</v>
      </c>
      <c r="W581" s="15"/>
      <c r="X581" s="15"/>
      <c r="Y581" s="18" t="n">
        <v>0.1</v>
      </c>
      <c r="Z581" s="19" t="s">
        <v>31</v>
      </c>
      <c r="AA581" s="18" t="n">
        <v>0.123333333333333</v>
      </c>
      <c r="AB581" s="19" t="s">
        <v>31</v>
      </c>
      <c r="AC581" s="31" t="s">
        <v>31</v>
      </c>
    </row>
    <row r="582" s="7" customFormat="true" ht="11.25" hidden="false" customHeight="true" outlineLevel="0" collapsed="false">
      <c r="A582" s="11" t="n">
        <f aca="false">A581+1</f>
        <v>567</v>
      </c>
      <c r="B582" s="7" t="s">
        <v>615</v>
      </c>
      <c r="C582" s="17" t="n">
        <v>80.218</v>
      </c>
      <c r="D582" s="15" t="n">
        <v>77.0272666666667</v>
      </c>
      <c r="E582" s="15" t="n">
        <v>322.282083733333</v>
      </c>
      <c r="F582" s="17" t="n">
        <v>4.47916666666667</v>
      </c>
      <c r="G582" s="22" t="n">
        <v>0.535666666666667</v>
      </c>
      <c r="H582" s="15" t="s">
        <v>30</v>
      </c>
      <c r="I582" s="17" t="n">
        <v>14.0051666666667</v>
      </c>
      <c r="J582" s="17" t="n">
        <v>8.40233333333333</v>
      </c>
      <c r="K582" s="17" t="n">
        <v>0.762</v>
      </c>
      <c r="L582" s="15" t="n">
        <v>29.0043333333333</v>
      </c>
      <c r="M582" s="15" t="n">
        <v>40.3713333333333</v>
      </c>
      <c r="N582" s="15" t="n">
        <f aca="false">A582</f>
        <v>567</v>
      </c>
      <c r="O582" s="18" t="n">
        <v>0.365333333333333</v>
      </c>
      <c r="P582" s="15" t="n">
        <v>88.0306666666667</v>
      </c>
      <c r="Q582" s="17" t="n">
        <v>1.46566666666667</v>
      </c>
      <c r="R582" s="15" t="n">
        <v>1.854</v>
      </c>
      <c r="S582" s="15" t="n">
        <v>256.373333333333</v>
      </c>
      <c r="T582" s="18" t="n">
        <v>0.197666666666667</v>
      </c>
      <c r="U582" s="17" t="n">
        <v>0.721</v>
      </c>
      <c r="V582" s="15" t="s">
        <v>30</v>
      </c>
      <c r="W582" s="15"/>
      <c r="X582" s="15"/>
      <c r="Y582" s="18" t="n">
        <v>0.06</v>
      </c>
      <c r="Z582" s="19" t="s">
        <v>31</v>
      </c>
      <c r="AA582" s="18" t="n">
        <v>0.03</v>
      </c>
      <c r="AB582" s="19" t="s">
        <v>31</v>
      </c>
      <c r="AC582" s="31" t="s">
        <v>31</v>
      </c>
    </row>
    <row r="583" s="7" customFormat="true" ht="11.25" hidden="false" customHeight="true" outlineLevel="0" collapsed="false">
      <c r="A583" s="11" t="n">
        <f aca="false">A582+1</f>
        <v>568</v>
      </c>
      <c r="B583" s="7" t="s">
        <v>616</v>
      </c>
      <c r="C583" s="27" t="n">
        <v>14.8766666666667</v>
      </c>
      <c r="D583" s="21" t="n">
        <v>323.565711594203</v>
      </c>
      <c r="E583" s="24" t="n">
        <v>1353.79893731015</v>
      </c>
      <c r="F583" s="23" t="n">
        <v>21.3442028985507</v>
      </c>
      <c r="G583" s="27" t="n">
        <v>1.24</v>
      </c>
      <c r="H583" s="15" t="s">
        <v>30</v>
      </c>
      <c r="I583" s="17" t="n">
        <v>58.752463768116</v>
      </c>
      <c r="J583" s="27" t="n">
        <v>21.8333333333333</v>
      </c>
      <c r="K583" s="27" t="n">
        <v>3.78666666666667</v>
      </c>
      <c r="L583" s="21" t="n">
        <v>110.903333333333</v>
      </c>
      <c r="M583" s="21" t="n">
        <v>188.106666666667</v>
      </c>
      <c r="N583" s="15" t="n">
        <f aca="false">A583</f>
        <v>568</v>
      </c>
      <c r="O583" s="28" t="n">
        <v>1.316</v>
      </c>
      <c r="P583" s="21" t="n">
        <v>471.156666666667</v>
      </c>
      <c r="Q583" s="27" t="n">
        <v>6.46333333333333</v>
      </c>
      <c r="R583" s="21" t="s">
        <v>31</v>
      </c>
      <c r="S583" s="21" t="n">
        <v>1415.68</v>
      </c>
      <c r="T583" s="28" t="n">
        <v>0.826666666666667</v>
      </c>
      <c r="U583" s="27" t="n">
        <v>2.85333333333333</v>
      </c>
      <c r="V583" s="15" t="s">
        <v>30</v>
      </c>
      <c r="W583" s="15"/>
      <c r="X583" s="15"/>
      <c r="Y583" s="28" t="n">
        <v>0.116666666666667</v>
      </c>
      <c r="Z583" s="28" t="s">
        <v>31</v>
      </c>
      <c r="AA583" s="28" t="n">
        <v>0.59</v>
      </c>
      <c r="AB583" s="28" t="n">
        <v>4.6</v>
      </c>
      <c r="AC583" s="23" t="s">
        <v>40</v>
      </c>
    </row>
    <row r="584" s="7" customFormat="true" ht="11.25" hidden="false" customHeight="true" outlineLevel="0" collapsed="false">
      <c r="A584" s="11" t="n">
        <f aca="false">A583+1</f>
        <v>569</v>
      </c>
      <c r="B584" s="67" t="s">
        <v>617</v>
      </c>
      <c r="C584" s="45" t="n">
        <v>77.8643333333333</v>
      </c>
      <c r="D584" s="15" t="n">
        <v>84.7018527334929</v>
      </c>
      <c r="E584" s="15" t="n">
        <v>354.392551836934</v>
      </c>
      <c r="F584" s="17" t="n">
        <v>5.5375</v>
      </c>
      <c r="G584" s="22" t="n">
        <v>0.4</v>
      </c>
      <c r="H584" s="15" t="s">
        <v>30</v>
      </c>
      <c r="I584" s="17" t="n">
        <v>15.2675</v>
      </c>
      <c r="J584" s="45" t="n">
        <v>9.318</v>
      </c>
      <c r="K584" s="45" t="n">
        <v>0.930666666666667</v>
      </c>
      <c r="L584" s="33" t="n">
        <v>29.1896666666667</v>
      </c>
      <c r="M584" s="33" t="n">
        <v>41.7073333333333</v>
      </c>
      <c r="N584" s="15" t="n">
        <f aca="false">A584</f>
        <v>569</v>
      </c>
      <c r="O584" s="32" t="n">
        <v>0.294333333333333</v>
      </c>
      <c r="P584" s="33" t="n">
        <v>112.931666666667</v>
      </c>
      <c r="Q584" s="45" t="n">
        <v>1.35733333333333</v>
      </c>
      <c r="R584" s="33" t="n">
        <v>0.687</v>
      </c>
      <c r="S584" s="33" t="n">
        <v>314.584</v>
      </c>
      <c r="T584" s="32" t="n">
        <v>0.227</v>
      </c>
      <c r="U584" s="45" t="n">
        <v>0.919</v>
      </c>
      <c r="V584" s="15" t="s">
        <v>30</v>
      </c>
      <c r="W584" s="15"/>
      <c r="X584" s="15"/>
      <c r="Y584" s="32" t="n">
        <v>0.0933333333333333</v>
      </c>
      <c r="Z584" s="19" t="s">
        <v>31</v>
      </c>
      <c r="AA584" s="32" t="n">
        <v>0.04</v>
      </c>
      <c r="AB584" s="19" t="s">
        <v>31</v>
      </c>
      <c r="AC584" s="31" t="s">
        <v>31</v>
      </c>
    </row>
    <row r="585" s="7" customFormat="true" ht="11.25" hidden="false" customHeight="true" outlineLevel="0" collapsed="false">
      <c r="A585" s="11" t="n">
        <f aca="false">A584+1</f>
        <v>570</v>
      </c>
      <c r="B585" s="7" t="s">
        <v>618</v>
      </c>
      <c r="C585" s="45" t="n">
        <v>14.9633333333333</v>
      </c>
      <c r="D585" s="15" t="n">
        <v>325.844411162734</v>
      </c>
      <c r="E585" s="15" t="n">
        <v>1363.33301630488</v>
      </c>
      <c r="F585" s="17" t="n">
        <v>17.2708333333333</v>
      </c>
      <c r="G585" s="22" t="n">
        <v>1.17</v>
      </c>
      <c r="H585" s="15" t="s">
        <v>30</v>
      </c>
      <c r="I585" s="17" t="n">
        <v>62.9291666666667</v>
      </c>
      <c r="J585" s="45" t="n">
        <v>24.0066666666667</v>
      </c>
      <c r="K585" s="45" t="n">
        <v>3.66666666666667</v>
      </c>
      <c r="L585" s="33" t="n">
        <v>111.425333333333</v>
      </c>
      <c r="M585" s="33" t="n">
        <v>169.900333333333</v>
      </c>
      <c r="N585" s="15" t="n">
        <f aca="false">A585</f>
        <v>570</v>
      </c>
      <c r="O585" s="32" t="n">
        <v>1.17</v>
      </c>
      <c r="P585" s="33" t="n">
        <v>334.788333333333</v>
      </c>
      <c r="Q585" s="45" t="n">
        <v>18.5816666666667</v>
      </c>
      <c r="R585" s="33" t="n">
        <v>13.6503333333333</v>
      </c>
      <c r="S585" s="33" t="n">
        <v>1134.54166666667</v>
      </c>
      <c r="T585" s="32" t="n">
        <v>0.844333333333333</v>
      </c>
      <c r="U585" s="45" t="n">
        <v>2.59666666666667</v>
      </c>
      <c r="V585" s="15" t="s">
        <v>30</v>
      </c>
      <c r="W585" s="15"/>
      <c r="X585" s="15"/>
      <c r="Y585" s="18" t="n">
        <v>0.07</v>
      </c>
      <c r="Z585" s="18" t="n">
        <v>0.03</v>
      </c>
      <c r="AA585" s="18" t="n">
        <v>0.0666666666666667</v>
      </c>
      <c r="AB585" s="19" t="s">
        <v>31</v>
      </c>
      <c r="AC585" s="31" t="s">
        <v>31</v>
      </c>
    </row>
    <row r="586" s="7" customFormat="true" ht="11.25" hidden="false" customHeight="true" outlineLevel="0" collapsed="false">
      <c r="A586" s="11" t="n">
        <f aca="false">A585+1</f>
        <v>571</v>
      </c>
      <c r="B586" s="7" t="s">
        <v>619</v>
      </c>
      <c r="C586" s="17" t="n">
        <v>82.581</v>
      </c>
      <c r="D586" s="15" t="n">
        <v>67.8662287714283</v>
      </c>
      <c r="E586" s="15" t="n">
        <v>283.952301179656</v>
      </c>
      <c r="F586" s="17" t="n">
        <v>4.53958333333333</v>
      </c>
      <c r="G586" s="94" t="n">
        <v>0.477333333333333</v>
      </c>
      <c r="H586" s="15" t="s">
        <v>30</v>
      </c>
      <c r="I586" s="17" t="n">
        <v>11.82275</v>
      </c>
      <c r="J586" s="17" t="n">
        <v>4.76</v>
      </c>
      <c r="K586" s="17" t="n">
        <v>0.579333333333333</v>
      </c>
      <c r="L586" s="15" t="n">
        <v>19.244</v>
      </c>
      <c r="M586" s="15" t="n">
        <v>42.9596666666667</v>
      </c>
      <c r="N586" s="15" t="n">
        <f aca="false">A586</f>
        <v>571</v>
      </c>
      <c r="O586" s="18" t="n">
        <v>0.461333333333333</v>
      </c>
      <c r="P586" s="15" t="n">
        <v>89.509</v>
      </c>
      <c r="Q586" s="17" t="n">
        <v>1.18433333333333</v>
      </c>
      <c r="R586" s="15" t="n">
        <v>2.08066666666667</v>
      </c>
      <c r="S586" s="15" t="n">
        <v>240.567</v>
      </c>
      <c r="T586" s="18" t="n">
        <v>0.0916666666666667</v>
      </c>
      <c r="U586" s="17" t="n">
        <v>1.305</v>
      </c>
      <c r="V586" s="15" t="s">
        <v>30</v>
      </c>
      <c r="W586" s="15"/>
      <c r="X586" s="15"/>
      <c r="Y586" s="19" t="s">
        <v>31</v>
      </c>
      <c r="Z586" s="19" t="s">
        <v>31</v>
      </c>
      <c r="AA586" s="19" t="s">
        <v>31</v>
      </c>
      <c r="AB586" s="95" t="n">
        <v>3.69</v>
      </c>
      <c r="AC586" s="31" t="s">
        <v>31</v>
      </c>
    </row>
    <row r="587" s="7" customFormat="true" ht="11.25" hidden="false" customHeight="true" outlineLevel="0" collapsed="false">
      <c r="A587" s="11" t="n">
        <f aca="false">A586+1</f>
        <v>572</v>
      </c>
      <c r="B587" s="67" t="s">
        <v>620</v>
      </c>
      <c r="C587" s="9" t="n">
        <v>11.9533333333333</v>
      </c>
      <c r="D587" s="15" t="n">
        <v>336.961911127567</v>
      </c>
      <c r="E587" s="33" t="n">
        <v>1409.84863615774</v>
      </c>
      <c r="F587" s="17" t="n">
        <v>20.9166666666667</v>
      </c>
      <c r="G587" s="17" t="n">
        <v>1.33</v>
      </c>
      <c r="H587" s="15" t="s">
        <v>30</v>
      </c>
      <c r="I587" s="17" t="n">
        <v>62.2233333333333</v>
      </c>
      <c r="J587" s="17" t="n">
        <v>20.6266666666667</v>
      </c>
      <c r="K587" s="17" t="n">
        <v>3.57666666666667</v>
      </c>
      <c r="L587" s="15" t="n">
        <v>67.6616666666667</v>
      </c>
      <c r="M587" s="15" t="n">
        <v>184.497333333333</v>
      </c>
      <c r="N587" s="15" t="n">
        <f aca="false">A587</f>
        <v>572</v>
      </c>
      <c r="O587" s="18" t="n">
        <v>1.07833333333333</v>
      </c>
      <c r="P587" s="15" t="n">
        <v>393.586</v>
      </c>
      <c r="Q587" s="17" t="n">
        <v>5.32033333333333</v>
      </c>
      <c r="R587" s="15" t="n">
        <v>24.1143333333333</v>
      </c>
      <c r="S587" s="15" t="n">
        <v>1108.65966666667</v>
      </c>
      <c r="T587" s="18" t="n">
        <v>0.595333333333333</v>
      </c>
      <c r="U587" s="17" t="n">
        <v>3.978</v>
      </c>
      <c r="V587" s="15" t="s">
        <v>30</v>
      </c>
      <c r="W587" s="15"/>
      <c r="X587" s="15"/>
      <c r="Y587" s="32" t="n">
        <v>0.163333333333333</v>
      </c>
      <c r="Z587" s="32" t="n">
        <v>0.03</v>
      </c>
      <c r="AA587" s="19" t="s">
        <v>31</v>
      </c>
      <c r="AB587" s="32" t="n">
        <v>3.92333333333333</v>
      </c>
      <c r="AC587" s="31" t="s">
        <v>31</v>
      </c>
    </row>
    <row r="588" s="7" customFormat="true" ht="11.25" hidden="false" customHeight="true" outlineLevel="0" collapsed="false">
      <c r="A588" s="11" t="n">
        <f aca="false">A587+1</f>
        <v>573</v>
      </c>
      <c r="B588" s="67" t="s">
        <v>621</v>
      </c>
      <c r="C588" s="45" t="n">
        <v>79.986</v>
      </c>
      <c r="D588" s="15" t="n">
        <v>76.8933823179006</v>
      </c>
      <c r="E588" s="33" t="n">
        <v>321.721911618096</v>
      </c>
      <c r="F588" s="17" t="n">
        <v>5.72083333333333</v>
      </c>
      <c r="G588" s="22" t="n">
        <v>0.538333333333333</v>
      </c>
      <c r="H588" s="15" t="s">
        <v>30</v>
      </c>
      <c r="I588" s="17" t="n">
        <v>12.9081666666667</v>
      </c>
      <c r="J588" s="45" t="n">
        <v>11.5143333333333</v>
      </c>
      <c r="K588" s="45" t="n">
        <v>0.846666666666667</v>
      </c>
      <c r="L588" s="33" t="n">
        <v>22.532</v>
      </c>
      <c r="M588" s="33" t="n">
        <v>34.3926666666667</v>
      </c>
      <c r="N588" s="15" t="n">
        <f aca="false">A588</f>
        <v>573</v>
      </c>
      <c r="O588" s="32" t="n">
        <v>0.321</v>
      </c>
      <c r="P588" s="33" t="n">
        <v>106.325</v>
      </c>
      <c r="Q588" s="45" t="n">
        <v>1.411</v>
      </c>
      <c r="R588" s="33" t="n">
        <v>1.457</v>
      </c>
      <c r="S588" s="33" t="n">
        <v>268.086333333333</v>
      </c>
      <c r="T588" s="32" t="n">
        <v>0.224666666666667</v>
      </c>
      <c r="U588" s="45" t="n">
        <v>1.006</v>
      </c>
      <c r="V588" s="15" t="s">
        <v>30</v>
      </c>
      <c r="W588" s="15"/>
      <c r="X588" s="15"/>
      <c r="Y588" s="32" t="n">
        <v>0.146666666666667</v>
      </c>
      <c r="Z588" s="19" t="s">
        <v>31</v>
      </c>
      <c r="AA588" s="32" t="n">
        <v>0.03</v>
      </c>
      <c r="AB588" s="19" t="s">
        <v>31</v>
      </c>
      <c r="AC588" s="31" t="s">
        <v>31</v>
      </c>
    </row>
    <row r="589" s="7" customFormat="true" ht="11.25" hidden="false" customHeight="true" outlineLevel="0" collapsed="false">
      <c r="A589" s="11" t="n">
        <f aca="false">A588+1</f>
        <v>574</v>
      </c>
      <c r="B589" s="7" t="s">
        <v>622</v>
      </c>
      <c r="C589" s="17" t="n">
        <v>12.6366666666667</v>
      </c>
      <c r="D589" s="15" t="n">
        <v>331.414977456729</v>
      </c>
      <c r="E589" s="15" t="n">
        <v>1386.64026567895</v>
      </c>
      <c r="F589" s="17" t="n">
        <v>22.1666666666667</v>
      </c>
      <c r="G589" s="22" t="n">
        <v>1.23666666666667</v>
      </c>
      <c r="H589" s="15" t="s">
        <v>30</v>
      </c>
      <c r="I589" s="17" t="n">
        <v>59.9866666666667</v>
      </c>
      <c r="J589" s="17" t="n">
        <v>33.8433333333333</v>
      </c>
      <c r="K589" s="17" t="n">
        <v>3.97333333333333</v>
      </c>
      <c r="L589" s="15" t="n">
        <v>120.457666666667</v>
      </c>
      <c r="M589" s="15" t="n">
        <v>161.935333333333</v>
      </c>
      <c r="N589" s="15" t="n">
        <f aca="false">A589</f>
        <v>574</v>
      </c>
      <c r="O589" s="18" t="n">
        <v>1.34066666666667</v>
      </c>
      <c r="P589" s="15" t="n">
        <v>393.698333333333</v>
      </c>
      <c r="Q589" s="17" t="n">
        <v>6.91733333333333</v>
      </c>
      <c r="R589" s="15" t="n">
        <v>9.75766666666667</v>
      </c>
      <c r="S589" s="15" t="n">
        <v>1221.397</v>
      </c>
      <c r="T589" s="18" t="n">
        <v>1.03733333333333</v>
      </c>
      <c r="U589" s="17" t="n">
        <v>3.293</v>
      </c>
      <c r="V589" s="15" t="s">
        <v>30</v>
      </c>
      <c r="W589" s="15"/>
      <c r="X589" s="15"/>
      <c r="Y589" s="18" t="n">
        <v>0.263333333333333</v>
      </c>
      <c r="Z589" s="19" t="s">
        <v>31</v>
      </c>
      <c r="AA589" s="18" t="n">
        <v>0.08</v>
      </c>
      <c r="AB589" s="19" t="s">
        <v>31</v>
      </c>
      <c r="AC589" s="31" t="s">
        <v>31</v>
      </c>
    </row>
    <row r="590" s="7" customFormat="true" ht="11.25" hidden="false" customHeight="true" outlineLevel="0" collapsed="false">
      <c r="A590" s="11" t="n">
        <f aca="false">A589+1</f>
        <v>575</v>
      </c>
      <c r="B590" s="7" t="s">
        <v>623</v>
      </c>
      <c r="C590" s="17" t="n">
        <v>12.29</v>
      </c>
      <c r="D590" s="15" t="n">
        <v>354.7028765891</v>
      </c>
      <c r="E590" s="15" t="n">
        <v>1484.07683564879</v>
      </c>
      <c r="F590" s="17" t="n">
        <v>21.2291666666667</v>
      </c>
      <c r="G590" s="22" t="n">
        <v>5.43</v>
      </c>
      <c r="H590" s="15" t="s">
        <v>30</v>
      </c>
      <c r="I590" s="17" t="n">
        <v>57.8841666666667</v>
      </c>
      <c r="J590" s="17" t="n">
        <v>12.3566666666667</v>
      </c>
      <c r="K590" s="17" t="n">
        <v>3.16666666666667</v>
      </c>
      <c r="L590" s="15" t="n">
        <v>114.359333333333</v>
      </c>
      <c r="M590" s="15" t="n">
        <v>146.387</v>
      </c>
      <c r="N590" s="15" t="n">
        <f aca="false">A590</f>
        <v>575</v>
      </c>
      <c r="O590" s="18" t="n">
        <v>3.15666666666667</v>
      </c>
      <c r="P590" s="15" t="n">
        <v>342.335333333333</v>
      </c>
      <c r="Q590" s="17" t="n">
        <v>5.37766666666667</v>
      </c>
      <c r="R590" s="33" t="n">
        <v>5.194</v>
      </c>
      <c r="S590" s="33" t="n">
        <v>1115.70166666667</v>
      </c>
      <c r="T590" s="18" t="n">
        <v>0.670666666666667</v>
      </c>
      <c r="U590" s="17" t="n">
        <v>3.191</v>
      </c>
      <c r="V590" s="15" t="s">
        <v>30</v>
      </c>
      <c r="W590" s="15"/>
      <c r="X590" s="15"/>
      <c r="Y590" s="18" t="n">
        <v>0.52</v>
      </c>
      <c r="Z590" s="19" t="s">
        <v>31</v>
      </c>
      <c r="AA590" s="18" t="n">
        <v>0.753333333333333</v>
      </c>
      <c r="AB590" s="19" t="s">
        <v>31</v>
      </c>
      <c r="AC590" s="31" t="s">
        <v>31</v>
      </c>
    </row>
    <row r="591" s="7" customFormat="true" ht="11.25" hidden="false" customHeight="true" outlineLevel="0" collapsed="false">
      <c r="A591" s="11" t="n">
        <f aca="false">A590+1</f>
        <v>576</v>
      </c>
      <c r="B591" s="7" t="s">
        <v>624</v>
      </c>
      <c r="C591" s="17" t="n">
        <v>11.449</v>
      </c>
      <c r="D591" s="15" t="n">
        <v>344.133651284993</v>
      </c>
      <c r="E591" s="15" t="n">
        <v>1439.85519697641</v>
      </c>
      <c r="F591" s="17" t="n">
        <v>18.9645833333333</v>
      </c>
      <c r="G591" s="22" t="n">
        <v>2.132</v>
      </c>
      <c r="H591" s="15" t="s">
        <v>30</v>
      </c>
      <c r="I591" s="17" t="n">
        <v>64.0004166666667</v>
      </c>
      <c r="J591" s="17" t="n">
        <v>21.3136666666667</v>
      </c>
      <c r="K591" s="17" t="n">
        <v>3.454</v>
      </c>
      <c r="L591" s="15" t="n">
        <v>129.337666666667</v>
      </c>
      <c r="M591" s="15" t="n">
        <v>166</v>
      </c>
      <c r="N591" s="15" t="n">
        <f aca="false">A591</f>
        <v>576</v>
      </c>
      <c r="O591" s="18" t="n">
        <v>1.01566666666667</v>
      </c>
      <c r="P591" s="15" t="n">
        <v>269.194333333333</v>
      </c>
      <c r="Q591" s="45" t="n">
        <v>1.94333333333333</v>
      </c>
      <c r="R591" s="33" t="n">
        <v>1.617</v>
      </c>
      <c r="S591" s="15" t="n">
        <v>1214.79766666667</v>
      </c>
      <c r="T591" s="18" t="n">
        <v>0.573</v>
      </c>
      <c r="U591" s="17" t="n">
        <v>2.01666666666667</v>
      </c>
      <c r="V591" s="15" t="s">
        <v>30</v>
      </c>
      <c r="W591" s="15"/>
      <c r="X591" s="15"/>
      <c r="Y591" s="18" t="n">
        <v>1.06333333333333</v>
      </c>
      <c r="Z591" s="32" t="s">
        <v>31</v>
      </c>
      <c r="AA591" s="32" t="n">
        <v>0.07</v>
      </c>
      <c r="AB591" s="18" t="n">
        <v>2.69333333333333</v>
      </c>
      <c r="AC591" s="17" t="n">
        <v>1.46666666666667</v>
      </c>
    </row>
    <row r="592" s="7" customFormat="true" ht="11.25" hidden="false" customHeight="true" outlineLevel="0" collapsed="false">
      <c r="A592" s="11" t="n">
        <f aca="false">A591+1</f>
        <v>577</v>
      </c>
      <c r="B592" s="7" t="s">
        <v>625</v>
      </c>
      <c r="C592" s="17" t="n">
        <v>76.2506666666667</v>
      </c>
      <c r="D592" s="15" t="n">
        <v>92.6387662522992</v>
      </c>
      <c r="E592" s="15" t="n">
        <v>387.60059799962</v>
      </c>
      <c r="F592" s="17" t="n">
        <v>6.31041666666667</v>
      </c>
      <c r="G592" s="22" t="n">
        <v>0.524666666666667</v>
      </c>
      <c r="H592" s="15" t="s">
        <v>30</v>
      </c>
      <c r="I592" s="17" t="n">
        <v>16.30225</v>
      </c>
      <c r="J592" s="17" t="n">
        <v>7.86233333333333</v>
      </c>
      <c r="K592" s="17" t="n">
        <v>0.612</v>
      </c>
      <c r="L592" s="33" t="n">
        <v>16.101</v>
      </c>
      <c r="M592" s="33" t="n">
        <v>21.646</v>
      </c>
      <c r="N592" s="15" t="n">
        <f aca="false">A592</f>
        <v>577</v>
      </c>
      <c r="O592" s="32" t="n">
        <v>0.285333333333333</v>
      </c>
      <c r="P592" s="33" t="n">
        <v>103.74</v>
      </c>
      <c r="Q592" s="45" t="n">
        <v>1.47933333333333</v>
      </c>
      <c r="R592" s="33" t="n">
        <v>1.17633333333333</v>
      </c>
      <c r="S592" s="33" t="n">
        <v>219.903666666667</v>
      </c>
      <c r="T592" s="32" t="n">
        <v>0.174666666666667</v>
      </c>
      <c r="U592" s="45" t="n">
        <v>1.13066666666667</v>
      </c>
      <c r="V592" s="33" t="s">
        <v>30</v>
      </c>
      <c r="W592" s="33"/>
      <c r="X592" s="33"/>
      <c r="Y592" s="32" t="n">
        <v>0.03</v>
      </c>
      <c r="Z592" s="32" t="s">
        <v>31</v>
      </c>
      <c r="AA592" s="32" t="s">
        <v>31</v>
      </c>
      <c r="AB592" s="32" t="s">
        <v>31</v>
      </c>
      <c r="AC592" s="52" t="s">
        <v>31</v>
      </c>
    </row>
    <row r="593" s="7" customFormat="true" ht="11.25" hidden="false" customHeight="true" outlineLevel="0" collapsed="false">
      <c r="A593" s="11" t="n">
        <f aca="false">A592+1</f>
        <v>578</v>
      </c>
      <c r="B593" s="7" t="s">
        <v>626</v>
      </c>
      <c r="C593" s="27" t="n">
        <v>11.4666666666667</v>
      </c>
      <c r="D593" s="21" t="n">
        <v>339.141240203553</v>
      </c>
      <c r="E593" s="24" t="n">
        <v>1418.96694901167</v>
      </c>
      <c r="F593" s="23" t="n">
        <v>23.1521739130435</v>
      </c>
      <c r="G593" s="27" t="n">
        <v>0.77</v>
      </c>
      <c r="H593" s="15" t="s">
        <v>30</v>
      </c>
      <c r="I593" s="17" t="n">
        <v>62.0044927536232</v>
      </c>
      <c r="J593" s="27" t="n">
        <v>16.9366666666667</v>
      </c>
      <c r="K593" s="27" t="n">
        <v>2.60666666666667</v>
      </c>
      <c r="L593" s="21" t="n">
        <v>53.5233333333333</v>
      </c>
      <c r="M593" s="21" t="n">
        <v>93.53</v>
      </c>
      <c r="N593" s="15" t="n">
        <f aca="false">A593</f>
        <v>578</v>
      </c>
      <c r="O593" s="28" t="n">
        <v>1.08433333333333</v>
      </c>
      <c r="P593" s="21" t="n">
        <v>367.736666666667</v>
      </c>
      <c r="Q593" s="27" t="n">
        <v>7.04666666666667</v>
      </c>
      <c r="R593" s="21" t="s">
        <v>31</v>
      </c>
      <c r="S593" s="21" t="n">
        <v>886.883333333333</v>
      </c>
      <c r="T593" s="28" t="n">
        <v>0.833333333333333</v>
      </c>
      <c r="U593" s="27" t="n">
        <v>3.48666666666667</v>
      </c>
      <c r="V593" s="15" t="s">
        <v>30</v>
      </c>
      <c r="W593" s="15" t="s">
        <v>40</v>
      </c>
      <c r="X593" s="15" t="s">
        <v>40</v>
      </c>
      <c r="Y593" s="28" t="n">
        <v>0.113333333333333</v>
      </c>
      <c r="Z593" s="28" t="s">
        <v>31</v>
      </c>
      <c r="AA593" s="28" t="n">
        <v>0.416666666666667</v>
      </c>
      <c r="AB593" s="28" t="n">
        <v>5.07333333333333</v>
      </c>
      <c r="AC593" s="27" t="s">
        <v>40</v>
      </c>
    </row>
    <row r="594" s="7" customFormat="true" ht="11.25" hidden="false" customHeight="true" outlineLevel="0" collapsed="false">
      <c r="A594" s="11" t="n">
        <f aca="false">A593+1</f>
        <v>579</v>
      </c>
      <c r="B594" s="7" t="s">
        <v>627</v>
      </c>
      <c r="C594" s="17" t="n">
        <v>1.801</v>
      </c>
      <c r="D594" s="15" t="n">
        <v>486.927086464524</v>
      </c>
      <c r="E594" s="15" t="n">
        <v>2037.30292976757</v>
      </c>
      <c r="F594" s="17" t="n">
        <v>15.9958333333333</v>
      </c>
      <c r="G594" s="22" t="n">
        <v>26.0753333333333</v>
      </c>
      <c r="H594" s="15" t="s">
        <v>30</v>
      </c>
      <c r="I594" s="17" t="n">
        <v>52.3761666666667</v>
      </c>
      <c r="J594" s="17" t="n">
        <v>7.319</v>
      </c>
      <c r="K594" s="17" t="n">
        <v>3.75166666666667</v>
      </c>
      <c r="L594" s="33" t="n">
        <v>22.4813333333333</v>
      </c>
      <c r="M594" s="15" t="n">
        <v>100.674666666667</v>
      </c>
      <c r="N594" s="15" t="n">
        <f aca="false">A594</f>
        <v>579</v>
      </c>
      <c r="O594" s="18" t="n">
        <v>1.055</v>
      </c>
      <c r="P594" s="15" t="n">
        <v>198.496666666667</v>
      </c>
      <c r="Q594" s="17" t="n">
        <v>1.13466666666667</v>
      </c>
      <c r="R594" s="15" t="n">
        <v>166.840666666667</v>
      </c>
      <c r="S594" s="15" t="n">
        <v>347.601</v>
      </c>
      <c r="T594" s="18" t="n">
        <v>0.379333333333333</v>
      </c>
      <c r="U594" s="17" t="n">
        <v>1.56</v>
      </c>
      <c r="V594" s="15" t="s">
        <v>30</v>
      </c>
      <c r="W594" s="15"/>
      <c r="X594" s="15"/>
      <c r="Y594" s="19" t="s">
        <v>31</v>
      </c>
      <c r="Z594" s="19" t="s">
        <v>31</v>
      </c>
      <c r="AA594" s="18" t="n">
        <v>1.19666666666667</v>
      </c>
      <c r="AB594" s="19" t="s">
        <v>31</v>
      </c>
      <c r="AC594" s="31" t="s">
        <v>31</v>
      </c>
    </row>
    <row r="595" s="42" customFormat="true" ht="11.25" hidden="false" customHeight="true" outlineLevel="0" collapsed="false">
      <c r="A595" s="11" t="n">
        <f aca="false">A594+1</f>
        <v>580</v>
      </c>
      <c r="B595" s="42" t="s">
        <v>628</v>
      </c>
      <c r="C595" s="46" t="n">
        <v>2.91</v>
      </c>
      <c r="D595" s="37" t="n">
        <v>503.190365839956</v>
      </c>
      <c r="E595" s="37" t="n">
        <v>2105.34849067437</v>
      </c>
      <c r="F595" s="36" t="n">
        <v>13.1622400919596</v>
      </c>
      <c r="G595" s="46" t="n">
        <v>28.0483333333333</v>
      </c>
      <c r="H595" s="47" t="s">
        <v>30</v>
      </c>
      <c r="I595" s="36" t="n">
        <v>54.730426574707</v>
      </c>
      <c r="J595" s="46" t="n">
        <v>3.39333333333333</v>
      </c>
      <c r="K595" s="46" t="n">
        <v>1.149</v>
      </c>
      <c r="L595" s="47" t="n">
        <v>27.108</v>
      </c>
      <c r="M595" s="47" t="n">
        <v>107.903666666667</v>
      </c>
      <c r="N595" s="15" t="n">
        <f aca="false">A595</f>
        <v>580</v>
      </c>
      <c r="O595" s="48" t="n">
        <v>1.089</v>
      </c>
      <c r="P595" s="47" t="n">
        <v>170.708333333333</v>
      </c>
      <c r="Q595" s="46" t="n">
        <v>1.25666666666667</v>
      </c>
      <c r="R595" s="47" t="n">
        <v>16.3453333333333</v>
      </c>
      <c r="S595" s="47" t="n">
        <v>355.414666666667</v>
      </c>
      <c r="T595" s="48" t="n">
        <v>0.427</v>
      </c>
      <c r="U595" s="46" t="n">
        <v>1.431</v>
      </c>
      <c r="V595" s="47" t="s">
        <v>30</v>
      </c>
      <c r="W595" s="47"/>
      <c r="X595" s="47"/>
      <c r="Y595" s="48" t="n">
        <v>0.0433333333333333</v>
      </c>
      <c r="Z595" s="48" t="n">
        <v>0.03</v>
      </c>
      <c r="AA595" s="48" t="n">
        <v>0.11</v>
      </c>
      <c r="AB595" s="48" t="n">
        <v>5.94</v>
      </c>
      <c r="AC595" s="51" t="s">
        <v>31</v>
      </c>
    </row>
    <row r="596" s="7" customFormat="true" ht="11.25" hidden="false" customHeight="true" outlineLevel="0" collapsed="false">
      <c r="A596" s="11" t="n">
        <f aca="false">A595+1</f>
        <v>581</v>
      </c>
      <c r="B596" s="7" t="s">
        <v>629</v>
      </c>
      <c r="C596" s="17" t="n">
        <v>5.75</v>
      </c>
      <c r="D596" s="15" t="n">
        <v>403.955845810399</v>
      </c>
      <c r="E596" s="15" t="n">
        <v>1690.15125887071</v>
      </c>
      <c r="F596" s="17" t="n">
        <v>36.0301002407074</v>
      </c>
      <c r="G596" s="22" t="n">
        <v>14.6333333333333</v>
      </c>
      <c r="H596" s="15" t="s">
        <v>30</v>
      </c>
      <c r="I596" s="17" t="n">
        <v>38.4398997592926</v>
      </c>
      <c r="J596" s="17" t="n">
        <v>20.18</v>
      </c>
      <c r="K596" s="17" t="n">
        <v>5.14666666666667</v>
      </c>
      <c r="L596" s="15" t="n">
        <v>206.020333333333</v>
      </c>
      <c r="M596" s="33" t="n">
        <v>241.9</v>
      </c>
      <c r="N596" s="15" t="n">
        <f aca="false">A596</f>
        <v>581</v>
      </c>
      <c r="O596" s="18" t="n">
        <v>2.87133333333333</v>
      </c>
      <c r="P596" s="15" t="n">
        <v>539.249333333333</v>
      </c>
      <c r="Q596" s="45" t="n">
        <v>13.0553333333333</v>
      </c>
      <c r="R596" s="33" t="n">
        <v>5.75366666666667</v>
      </c>
      <c r="S596" s="15" t="n">
        <v>1922.39166666667</v>
      </c>
      <c r="T596" s="18" t="n">
        <v>1.287</v>
      </c>
      <c r="U596" s="17" t="n">
        <v>4.54</v>
      </c>
      <c r="V596" s="15" t="s">
        <v>30</v>
      </c>
      <c r="W596" s="15"/>
      <c r="X596" s="15"/>
      <c r="Y596" s="18" t="n">
        <v>0.2</v>
      </c>
      <c r="Z596" s="18" t="n">
        <v>0.0366666666666667</v>
      </c>
      <c r="AA596" s="18" t="n">
        <v>0.03</v>
      </c>
      <c r="AB596" s="18" t="s">
        <v>31</v>
      </c>
      <c r="AC596" s="31" t="s">
        <v>31</v>
      </c>
    </row>
    <row r="597" s="7" customFormat="true" ht="11.25" hidden="false" customHeight="true" outlineLevel="0" collapsed="false">
      <c r="A597" s="11" t="n">
        <f aca="false">A596+1</f>
        <v>582</v>
      </c>
      <c r="B597" s="7" t="s">
        <v>630</v>
      </c>
      <c r="C597" s="17" t="n">
        <v>91.284</v>
      </c>
      <c r="D597" s="15" t="n">
        <v>39.1048552753508</v>
      </c>
      <c r="E597" s="15" t="n">
        <v>163.614714472068</v>
      </c>
      <c r="F597" s="17" t="n">
        <v>2.38107001590729</v>
      </c>
      <c r="G597" s="22" t="n">
        <v>1.606</v>
      </c>
      <c r="H597" s="15" t="s">
        <v>30</v>
      </c>
      <c r="I597" s="17" t="n">
        <v>4.27526333333334</v>
      </c>
      <c r="J597" s="45" t="n">
        <v>0.366333333333333</v>
      </c>
      <c r="K597" s="17" t="n">
        <v>0.453666666666667</v>
      </c>
      <c r="L597" s="33" t="n">
        <v>16.517</v>
      </c>
      <c r="M597" s="33" t="n">
        <v>15.454</v>
      </c>
      <c r="N597" s="15" t="n">
        <f aca="false">A597</f>
        <v>582</v>
      </c>
      <c r="O597" s="18" t="n">
        <v>0.146333333333333</v>
      </c>
      <c r="P597" s="15" t="n">
        <v>52.8916666666667</v>
      </c>
      <c r="Q597" s="17" t="n">
        <v>0.434</v>
      </c>
      <c r="R597" s="15" t="n">
        <v>56.528</v>
      </c>
      <c r="S597" s="15" t="n">
        <v>121.044</v>
      </c>
      <c r="T597" s="18" t="n">
        <v>0.083</v>
      </c>
      <c r="U597" s="17" t="n">
        <v>0.277666666666667</v>
      </c>
      <c r="V597" s="15" t="s">
        <v>30</v>
      </c>
      <c r="W597" s="15"/>
      <c r="X597" s="15"/>
      <c r="Y597" s="19" t="s">
        <v>31</v>
      </c>
      <c r="Z597" s="19" t="s">
        <v>31</v>
      </c>
      <c r="AA597" s="19" t="s">
        <v>31</v>
      </c>
      <c r="AB597" s="19" t="s">
        <v>31</v>
      </c>
      <c r="AC597" s="31" t="s">
        <v>31</v>
      </c>
    </row>
    <row r="598" s="7" customFormat="true" ht="11.25" hidden="false" customHeight="true" outlineLevel="0" collapsed="false">
      <c r="A598" s="11" t="n">
        <f aca="false">A597+1</f>
        <v>583</v>
      </c>
      <c r="B598" s="7" t="s">
        <v>631</v>
      </c>
      <c r="C598" s="17" t="n">
        <v>4.46833333333333</v>
      </c>
      <c r="D598" s="15" t="n">
        <v>458.895729437868</v>
      </c>
      <c r="E598" s="15" t="n">
        <v>1920.01973196804</v>
      </c>
      <c r="F598" s="17" t="n">
        <v>35.6875002384186</v>
      </c>
      <c r="G598" s="22" t="n">
        <v>26.181</v>
      </c>
      <c r="H598" s="15" t="s">
        <v>30</v>
      </c>
      <c r="I598" s="17" t="n">
        <v>28.4828333333333</v>
      </c>
      <c r="J598" s="45" t="n">
        <v>7.313</v>
      </c>
      <c r="K598" s="17" t="n">
        <v>5.18033333333333</v>
      </c>
      <c r="L598" s="15" t="n">
        <v>359.038</v>
      </c>
      <c r="M598" s="15" t="n">
        <v>215.615666666667</v>
      </c>
      <c r="N598" s="15" t="n">
        <f aca="false">A598</f>
        <v>583</v>
      </c>
      <c r="O598" s="18" t="n">
        <v>2.67566666666667</v>
      </c>
      <c r="P598" s="15" t="n">
        <v>646.55</v>
      </c>
      <c r="Q598" s="17" t="n">
        <v>7.009</v>
      </c>
      <c r="R598" s="15" t="n">
        <v>83.471</v>
      </c>
      <c r="S598" s="15" t="n">
        <v>1606.80066666667</v>
      </c>
      <c r="T598" s="18" t="n">
        <v>1.18533333333333</v>
      </c>
      <c r="U598" s="17" t="n">
        <v>5.83766666666667</v>
      </c>
      <c r="V598" s="15" t="s">
        <v>30</v>
      </c>
      <c r="W598" s="15"/>
      <c r="X598" s="15"/>
      <c r="Y598" s="19" t="s">
        <v>31</v>
      </c>
      <c r="Z598" s="18" t="n">
        <v>0.106666666666667</v>
      </c>
      <c r="AA598" s="18" t="n">
        <v>0.353333333333333</v>
      </c>
      <c r="AB598" s="19" t="s">
        <v>31</v>
      </c>
      <c r="AC598" s="45" t="n">
        <v>9.21333333333333</v>
      </c>
    </row>
    <row r="599" s="7" customFormat="true" ht="11.25" hidden="false" customHeight="true" outlineLevel="0" collapsed="false">
      <c r="A599" s="11" t="n">
        <f aca="false">A598+1</f>
        <v>584</v>
      </c>
      <c r="B599" s="7" t="s">
        <v>632</v>
      </c>
      <c r="C599" s="17" t="n">
        <v>86.646</v>
      </c>
      <c r="D599" s="15" t="n">
        <v>64.4850940738902</v>
      </c>
      <c r="E599" s="15" t="n">
        <v>269.805633605157</v>
      </c>
      <c r="F599" s="17" t="n">
        <v>6.55317671044668</v>
      </c>
      <c r="G599" s="22" t="n">
        <v>3.95333333333333</v>
      </c>
      <c r="H599" s="15" t="s">
        <v>30</v>
      </c>
      <c r="I599" s="17" t="n">
        <v>2.12682333333333</v>
      </c>
      <c r="J599" s="17" t="n">
        <v>0.752666666666667</v>
      </c>
      <c r="K599" s="17" t="n">
        <v>0.720666666666667</v>
      </c>
      <c r="L599" s="33" t="n">
        <v>80.7573333333333</v>
      </c>
      <c r="M599" s="15" t="n">
        <v>38.202</v>
      </c>
      <c r="N599" s="15" t="n">
        <f aca="false">A599</f>
        <v>584</v>
      </c>
      <c r="O599" s="18" t="n">
        <v>0.334333333333333</v>
      </c>
      <c r="P599" s="15" t="n">
        <v>129.516333333333</v>
      </c>
      <c r="Q599" s="45" t="n">
        <v>1.43033333333333</v>
      </c>
      <c r="R599" s="33" t="n">
        <v>1.21366666666667</v>
      </c>
      <c r="S599" s="15" t="n">
        <v>181.691</v>
      </c>
      <c r="T599" s="18" t="n">
        <v>0.178666666666667</v>
      </c>
      <c r="U599" s="17" t="n">
        <v>0.893333333333333</v>
      </c>
      <c r="V599" s="15" t="s">
        <v>30</v>
      </c>
      <c r="W599" s="15"/>
      <c r="X599" s="15"/>
      <c r="Y599" s="18" t="n">
        <v>0.0366666666666667</v>
      </c>
      <c r="Z599" s="18" t="s">
        <v>31</v>
      </c>
      <c r="AA599" s="18" t="n">
        <v>0.0333333333333333</v>
      </c>
      <c r="AB599" s="18" t="s">
        <v>31</v>
      </c>
      <c r="AC599" s="17" t="s">
        <v>31</v>
      </c>
    </row>
    <row r="600" s="7" customFormat="true" ht="11.25" hidden="false" customHeight="true" outlineLevel="0" collapsed="false">
      <c r="A600" s="11" t="n">
        <f aca="false">A599+1</f>
        <v>585</v>
      </c>
      <c r="B600" s="7" t="s">
        <v>633</v>
      </c>
      <c r="C600" s="17" t="n">
        <v>9.692</v>
      </c>
      <c r="D600" s="15" t="n">
        <v>381.278173960129</v>
      </c>
      <c r="E600" s="15" t="n">
        <v>1595.26787984918</v>
      </c>
      <c r="F600" s="17" t="n">
        <v>33.575</v>
      </c>
      <c r="G600" s="17" t="n">
        <v>10.342</v>
      </c>
      <c r="H600" s="60" t="s">
        <v>30</v>
      </c>
      <c r="I600" s="17" t="n">
        <v>43.7863333333333</v>
      </c>
      <c r="J600" s="17" t="n">
        <v>32.307</v>
      </c>
      <c r="K600" s="17" t="n">
        <v>2.60466666666667</v>
      </c>
      <c r="L600" s="15" t="n">
        <v>176.745333333333</v>
      </c>
      <c r="M600" s="15" t="n">
        <v>121.432333333333</v>
      </c>
      <c r="N600" s="15" t="n">
        <f aca="false">A600</f>
        <v>585</v>
      </c>
      <c r="O600" s="18" t="s">
        <v>115</v>
      </c>
      <c r="P600" s="15" t="n">
        <v>264.683666666667</v>
      </c>
      <c r="Q600" s="17" t="n">
        <v>2.78866666666667</v>
      </c>
      <c r="R600" s="15" t="n">
        <v>3.29066666666667</v>
      </c>
      <c r="S600" s="15" t="n">
        <v>708.321</v>
      </c>
      <c r="T600" s="18" t="n">
        <v>0.791</v>
      </c>
      <c r="U600" s="17" t="n">
        <v>4.23766666666667</v>
      </c>
      <c r="V600" s="60" t="s">
        <v>30</v>
      </c>
      <c r="W600" s="60"/>
      <c r="X600" s="60"/>
      <c r="Y600" s="18" t="n">
        <v>0.24</v>
      </c>
      <c r="Z600" s="18" t="s">
        <v>31</v>
      </c>
      <c r="AA600" s="18" t="n">
        <v>0.0666666666666667</v>
      </c>
      <c r="AB600" s="18" t="s">
        <v>31</v>
      </c>
      <c r="AC600" s="17" t="n">
        <v>24.9733333333333</v>
      </c>
    </row>
    <row r="601" s="7" customFormat="true" ht="11.25" hidden="false" customHeight="true" outlineLevel="0" collapsed="false">
      <c r="A601" s="11" t="n">
        <f aca="false">A600+1</f>
        <v>586</v>
      </c>
      <c r="B601" s="7" t="s">
        <v>634</v>
      </c>
      <c r="C601" s="17" t="n">
        <v>67.6843333333333</v>
      </c>
      <c r="D601" s="15" t="n">
        <v>120.642585344871</v>
      </c>
      <c r="E601" s="15" t="n">
        <v>504.76857708294</v>
      </c>
      <c r="F601" s="17" t="n">
        <v>11.1083333333333</v>
      </c>
      <c r="G601" s="17" t="n">
        <v>3.784</v>
      </c>
      <c r="H601" s="60" t="s">
        <v>30</v>
      </c>
      <c r="I601" s="17" t="n">
        <v>12.3893333333333</v>
      </c>
      <c r="J601" s="17" t="n">
        <v>14.44</v>
      </c>
      <c r="K601" s="17" t="n">
        <v>5.034</v>
      </c>
      <c r="L601" s="15" t="n">
        <v>15.5373333333333</v>
      </c>
      <c r="M601" s="15" t="n">
        <v>3.517</v>
      </c>
      <c r="N601" s="15" t="n">
        <f aca="false">A601</f>
        <v>586</v>
      </c>
      <c r="O601" s="18" t="s">
        <v>115</v>
      </c>
      <c r="P601" s="15" t="n">
        <v>39.7246666666667</v>
      </c>
      <c r="Q601" s="17" t="n">
        <v>0.338</v>
      </c>
      <c r="R601" s="15" t="n">
        <v>1808.75766666667</v>
      </c>
      <c r="S601" s="15" t="n">
        <f aca="false">(5.157+5.21+5.247)/3</f>
        <v>5.20466666666667</v>
      </c>
      <c r="T601" s="18" t="n">
        <v>0.265333333333333</v>
      </c>
      <c r="U601" s="17" t="n">
        <v>0.636333333333333</v>
      </c>
      <c r="V601" s="60" t="s">
        <v>30</v>
      </c>
      <c r="W601" s="60"/>
      <c r="X601" s="60"/>
      <c r="Y601" s="18" t="s">
        <v>31</v>
      </c>
      <c r="Z601" s="18" t="s">
        <v>31</v>
      </c>
      <c r="AA601" s="18" t="s">
        <v>31</v>
      </c>
      <c r="AB601" s="18" t="s">
        <v>31</v>
      </c>
      <c r="AC601" s="17" t="s">
        <v>31</v>
      </c>
    </row>
    <row r="602" s="7" customFormat="true" ht="11.25" hidden="false" customHeight="true" outlineLevel="0" collapsed="false">
      <c r="A602" s="14" t="s">
        <v>635</v>
      </c>
      <c r="B602" s="14"/>
      <c r="C602" s="9"/>
      <c r="D602" s="11"/>
      <c r="E602" s="11"/>
      <c r="F602" s="9"/>
      <c r="G602" s="9"/>
      <c r="H602" s="11"/>
      <c r="I602" s="17"/>
      <c r="J602" s="9"/>
      <c r="K602" s="9"/>
      <c r="L602" s="11"/>
      <c r="M602" s="11"/>
      <c r="N602" s="15"/>
      <c r="O602" s="13"/>
      <c r="P602" s="11"/>
      <c r="Q602" s="9"/>
      <c r="R602" s="11"/>
      <c r="S602" s="11"/>
      <c r="T602" s="13"/>
      <c r="U602" s="9"/>
      <c r="V602" s="11"/>
      <c r="W602" s="11"/>
      <c r="X602" s="11"/>
      <c r="Y602" s="13"/>
      <c r="Z602" s="13"/>
      <c r="AA602" s="13"/>
      <c r="AB602" s="13"/>
      <c r="AC602" s="9"/>
    </row>
    <row r="603" s="7" customFormat="true" ht="11.25" hidden="false" customHeight="true" outlineLevel="0" collapsed="false">
      <c r="A603" s="11" t="n">
        <f aca="false">A601+1</f>
        <v>587</v>
      </c>
      <c r="B603" s="7" t="s">
        <v>636</v>
      </c>
      <c r="C603" s="17" t="n">
        <v>3.106</v>
      </c>
      <c r="D603" s="15" t="n">
        <v>580.746954556071</v>
      </c>
      <c r="E603" s="15" t="n">
        <v>2429.8452578626</v>
      </c>
      <c r="F603" s="17" t="n">
        <v>18.5547593851089</v>
      </c>
      <c r="G603" s="17" t="n">
        <v>47.3243333333333</v>
      </c>
      <c r="H603" s="33" t="s">
        <v>30</v>
      </c>
      <c r="I603" s="17" t="n">
        <v>29.54724</v>
      </c>
      <c r="J603" s="17" t="n">
        <v>11.64</v>
      </c>
      <c r="K603" s="17" t="n">
        <v>1.46766666666667</v>
      </c>
      <c r="L603" s="15" t="n">
        <v>236.704333333333</v>
      </c>
      <c r="M603" s="15" t="n">
        <v>222.099</v>
      </c>
      <c r="N603" s="15" t="n">
        <f aca="false">A603</f>
        <v>587</v>
      </c>
      <c r="O603" s="18" t="n">
        <v>1.948</v>
      </c>
      <c r="P603" s="15" t="n">
        <v>493.056666666667</v>
      </c>
      <c r="Q603" s="17" t="n">
        <v>3.05566666666667</v>
      </c>
      <c r="R603" s="15" t="n">
        <v>278.522666666667</v>
      </c>
      <c r="S603" s="15" t="n">
        <v>639.602</v>
      </c>
      <c r="T603" s="18" t="n">
        <v>0.932</v>
      </c>
      <c r="U603" s="17" t="n">
        <v>2.57666666666667</v>
      </c>
      <c r="V603" s="60" t="s">
        <v>30</v>
      </c>
      <c r="W603" s="60"/>
      <c r="X603" s="60"/>
      <c r="Y603" s="18" t="n">
        <v>0.29</v>
      </c>
      <c r="Z603" s="18" t="n">
        <v>0.163333333333333</v>
      </c>
      <c r="AA603" s="19" t="s">
        <v>31</v>
      </c>
      <c r="AB603" s="19" t="s">
        <v>31</v>
      </c>
      <c r="AC603" s="31" t="s">
        <v>31</v>
      </c>
    </row>
    <row r="604" s="7" customFormat="true" ht="11.25" hidden="false" customHeight="true" outlineLevel="0" collapsed="false">
      <c r="A604" s="11" t="n">
        <f aca="false">A603+1</f>
        <v>588</v>
      </c>
      <c r="B604" s="7" t="s">
        <v>637</v>
      </c>
      <c r="C604" s="17" t="n">
        <v>3.464</v>
      </c>
      <c r="D604" s="15" t="n">
        <v>570.167626501619</v>
      </c>
      <c r="E604" s="15" t="n">
        <v>2385.58134928277</v>
      </c>
      <c r="F604" s="17" t="n">
        <v>18.5093673327764</v>
      </c>
      <c r="G604" s="22" t="n">
        <v>46.2796666666667</v>
      </c>
      <c r="H604" s="33" t="s">
        <v>30</v>
      </c>
      <c r="I604" s="17" t="n">
        <v>29.134966000557</v>
      </c>
      <c r="J604" s="17" t="n">
        <v>3.663</v>
      </c>
      <c r="K604" s="17" t="n">
        <v>2.612</v>
      </c>
      <c r="L604" s="15" t="n">
        <v>32.5876666666667</v>
      </c>
      <c r="M604" s="15" t="n">
        <v>236.61</v>
      </c>
      <c r="N604" s="15" t="n">
        <f aca="false">A604</f>
        <v>588</v>
      </c>
      <c r="O604" s="18" t="n">
        <v>1.59</v>
      </c>
      <c r="P604" s="15" t="n">
        <v>594.222333333333</v>
      </c>
      <c r="Q604" s="17" t="n">
        <v>5.221</v>
      </c>
      <c r="R604" s="15" t="n">
        <v>125</v>
      </c>
      <c r="S604" s="15" t="n">
        <v>671.463666666667</v>
      </c>
      <c r="T604" s="18" t="n">
        <v>1.91533333333333</v>
      </c>
      <c r="U604" s="17" t="n">
        <v>4.71666666666667</v>
      </c>
      <c r="V604" s="60" t="s">
        <v>30</v>
      </c>
      <c r="W604" s="60"/>
      <c r="X604" s="60"/>
      <c r="Y604" s="18" t="n">
        <v>0.286666666666667</v>
      </c>
      <c r="Z604" s="18" t="n">
        <v>0.0466666666666667</v>
      </c>
      <c r="AA604" s="18" t="n">
        <v>0.393333333333333</v>
      </c>
      <c r="AB604" s="19" t="s">
        <v>31</v>
      </c>
      <c r="AC604" s="31" t="s">
        <v>31</v>
      </c>
    </row>
    <row r="605" s="7" customFormat="true" ht="11.25" hidden="false" customHeight="true" outlineLevel="0" collapsed="false">
      <c r="A605" s="11" t="n">
        <f aca="false">A604+1</f>
        <v>589</v>
      </c>
      <c r="B605" s="7" t="s">
        <v>638</v>
      </c>
      <c r="C605" s="17" t="n">
        <v>3.524</v>
      </c>
      <c r="D605" s="15" t="n">
        <v>642.963071681069</v>
      </c>
      <c r="E605" s="15" t="n">
        <v>2690.15749191359</v>
      </c>
      <c r="F605" s="17" t="n">
        <v>14.53634010156</v>
      </c>
      <c r="G605" s="22" t="n">
        <v>63.459</v>
      </c>
      <c r="H605" s="33" t="s">
        <v>30</v>
      </c>
      <c r="I605" s="17" t="n">
        <v>15.07865989844</v>
      </c>
      <c r="J605" s="17" t="n">
        <v>7.931</v>
      </c>
      <c r="K605" s="17" t="n">
        <v>3.402</v>
      </c>
      <c r="L605" s="15" t="n">
        <v>146.336666666667</v>
      </c>
      <c r="M605" s="15" t="n">
        <v>365.123333333333</v>
      </c>
      <c r="N605" s="15" t="n">
        <f aca="false">A605</f>
        <v>589</v>
      </c>
      <c r="O605" s="18" t="n">
        <v>1.10366666666667</v>
      </c>
      <c r="P605" s="15" t="n">
        <v>853.283333333333</v>
      </c>
      <c r="Q605" s="17" t="n">
        <v>2.31</v>
      </c>
      <c r="R605" s="15" t="n">
        <v>0.654</v>
      </c>
      <c r="S605" s="15" t="n">
        <v>650.994</v>
      </c>
      <c r="T605" s="18" t="n">
        <v>1.78833333333333</v>
      </c>
      <c r="U605" s="17" t="n">
        <v>4.21933333333333</v>
      </c>
      <c r="V605" s="60" t="s">
        <v>30</v>
      </c>
      <c r="W605" s="60"/>
      <c r="X605" s="60"/>
      <c r="Y605" s="18" t="n">
        <v>0.303333333333333</v>
      </c>
      <c r="Z605" s="19" t="s">
        <v>31</v>
      </c>
      <c r="AA605" s="18" t="n">
        <v>0.44</v>
      </c>
      <c r="AB605" s="19" t="s">
        <v>31</v>
      </c>
      <c r="AC605" s="31" t="s">
        <v>31</v>
      </c>
    </row>
    <row r="606" s="7" customFormat="true" ht="11.25" hidden="false" customHeight="true" outlineLevel="0" collapsed="false">
      <c r="A606" s="11" t="n">
        <f aca="false">A605+1</f>
        <v>590</v>
      </c>
      <c r="B606" s="7" t="s">
        <v>639</v>
      </c>
      <c r="C606" s="17" t="n">
        <v>42.9611666666667</v>
      </c>
      <c r="D606" s="15" t="n">
        <v>406.48735310781</v>
      </c>
      <c r="E606" s="15" t="n">
        <v>1700.74308540308</v>
      </c>
      <c r="F606" s="17" t="n">
        <v>3.69183412310697</v>
      </c>
      <c r="G606" s="22" t="n">
        <v>41.9763333333333</v>
      </c>
      <c r="H606" s="33" t="s">
        <v>30</v>
      </c>
      <c r="I606" s="17" t="n">
        <v>10.401665876893</v>
      </c>
      <c r="J606" s="17" t="n">
        <v>5.37816666666667</v>
      </c>
      <c r="K606" s="17" t="n">
        <v>0.969</v>
      </c>
      <c r="L606" s="15" t="n">
        <v>6.4845</v>
      </c>
      <c r="M606" s="15" t="n">
        <v>51.4595</v>
      </c>
      <c r="N606" s="15" t="n">
        <f aca="false">A606</f>
        <v>590</v>
      </c>
      <c r="O606" s="18" t="n">
        <v>0.999833333333333</v>
      </c>
      <c r="P606" s="15" t="n">
        <v>117.54</v>
      </c>
      <c r="Q606" s="17" t="n">
        <v>1.75833333333333</v>
      </c>
      <c r="R606" s="15" t="n">
        <v>15.32</v>
      </c>
      <c r="S606" s="15" t="n">
        <v>354.149166666667</v>
      </c>
      <c r="T606" s="18" t="n">
        <v>0.452666666666667</v>
      </c>
      <c r="U606" s="17" t="n">
        <v>0.943333333333333</v>
      </c>
      <c r="V606" s="60" t="s">
        <v>30</v>
      </c>
      <c r="W606" s="60"/>
      <c r="X606" s="60"/>
      <c r="Y606" s="19" t="s">
        <v>31</v>
      </c>
      <c r="Z606" s="19" t="s">
        <v>31</v>
      </c>
      <c r="AA606" s="18" t="n">
        <v>0.025</v>
      </c>
      <c r="AB606" s="19" t="s">
        <v>31</v>
      </c>
      <c r="AC606" s="17" t="n">
        <v>2.49333333333333</v>
      </c>
    </row>
    <row r="607" s="7" customFormat="true" ht="11.25" hidden="false" customHeight="true" outlineLevel="0" collapsed="false">
      <c r="A607" s="11" t="n">
        <f aca="false">A606+1</f>
        <v>591</v>
      </c>
      <c r="B607" s="7" t="s">
        <v>640</v>
      </c>
      <c r="C607" s="23" t="s">
        <v>115</v>
      </c>
      <c r="D607" s="24" t="s">
        <v>115</v>
      </c>
      <c r="E607" s="24" t="s">
        <v>115</v>
      </c>
      <c r="F607" s="23" t="s">
        <v>115</v>
      </c>
      <c r="G607" s="23" t="s">
        <v>115</v>
      </c>
      <c r="H607" s="24" t="s">
        <v>115</v>
      </c>
      <c r="I607" s="23" t="s">
        <v>115</v>
      </c>
      <c r="J607" s="23" t="s">
        <v>115</v>
      </c>
      <c r="K607" s="23" t="s">
        <v>115</v>
      </c>
      <c r="L607" s="24" t="s">
        <v>115</v>
      </c>
      <c r="M607" s="24" t="s">
        <v>115</v>
      </c>
      <c r="N607" s="15" t="n">
        <f aca="false">A607</f>
        <v>591</v>
      </c>
      <c r="O607" s="25" t="s">
        <v>115</v>
      </c>
      <c r="P607" s="24" t="s">
        <v>115</v>
      </c>
      <c r="Q607" s="23" t="s">
        <v>115</v>
      </c>
      <c r="R607" s="24" t="s">
        <v>115</v>
      </c>
      <c r="S607" s="24" t="s">
        <v>115</v>
      </c>
      <c r="T607" s="25" t="s">
        <v>115</v>
      </c>
      <c r="U607" s="23" t="s">
        <v>115</v>
      </c>
      <c r="V607" s="24" t="s">
        <v>30</v>
      </c>
      <c r="W607" s="24"/>
      <c r="X607" s="24"/>
      <c r="Y607" s="25" t="s">
        <v>115</v>
      </c>
      <c r="Z607" s="25" t="s">
        <v>115</v>
      </c>
      <c r="AA607" s="25" t="s">
        <v>115</v>
      </c>
      <c r="AB607" s="25" t="s">
        <v>115</v>
      </c>
      <c r="AC607" s="23" t="s">
        <v>115</v>
      </c>
    </row>
    <row r="608" s="42" customFormat="true" ht="11.25" hidden="false" customHeight="true" outlineLevel="0" collapsed="false">
      <c r="A608" s="11" t="n">
        <f aca="false">A607+1</f>
        <v>592</v>
      </c>
      <c r="B608" s="66" t="s">
        <v>641</v>
      </c>
      <c r="C608" s="46" t="n">
        <v>15.8233333333333</v>
      </c>
      <c r="D608" s="37" t="n">
        <v>328.771400244834</v>
      </c>
      <c r="E608" s="37" t="n">
        <v>1375.57953862438</v>
      </c>
      <c r="F608" s="36" t="n">
        <v>1.40626671727498</v>
      </c>
      <c r="G608" s="46" t="n">
        <v>0.198</v>
      </c>
      <c r="H608" s="47" t="s">
        <v>30</v>
      </c>
      <c r="I608" s="36" t="n">
        <v>79.1730666160584</v>
      </c>
      <c r="J608" s="46" t="n">
        <v>17.86</v>
      </c>
      <c r="K608" s="46" t="n">
        <v>3.39933333333333</v>
      </c>
      <c r="L608" s="47" t="n">
        <v>60.9523333333333</v>
      </c>
      <c r="M608" s="47" t="n">
        <v>39.3456666666667</v>
      </c>
      <c r="N608" s="15" t="n">
        <f aca="false">A608</f>
        <v>592</v>
      </c>
      <c r="O608" s="48" t="n">
        <v>0.382333333333333</v>
      </c>
      <c r="P608" s="47" t="n">
        <v>25.561</v>
      </c>
      <c r="Q608" s="46" t="n">
        <v>18.3336666666667</v>
      </c>
      <c r="R608" s="47" t="n">
        <v>12.463</v>
      </c>
      <c r="S608" s="47" t="n">
        <v>362.074666666667</v>
      </c>
      <c r="T608" s="48" t="n">
        <v>0.223</v>
      </c>
      <c r="U608" s="46" t="n">
        <v>0.340666666666667</v>
      </c>
      <c r="V608" s="47" t="s">
        <v>30</v>
      </c>
      <c r="W608" s="47"/>
      <c r="X608" s="47"/>
      <c r="Y608" s="50" t="s">
        <v>31</v>
      </c>
      <c r="Z608" s="50" t="s">
        <v>31</v>
      </c>
      <c r="AA608" s="50" t="s">
        <v>31</v>
      </c>
      <c r="AB608" s="48" t="n">
        <v>2.57666666666667</v>
      </c>
      <c r="AC608" s="46" t="s">
        <v>31</v>
      </c>
    </row>
    <row r="609" s="7" customFormat="true" ht="11.25" hidden="false" customHeight="true" outlineLevel="0" collapsed="false">
      <c r="A609" s="11" t="n">
        <f aca="false">A608+1</f>
        <v>593</v>
      </c>
      <c r="B609" s="7" t="s">
        <v>642</v>
      </c>
      <c r="C609" s="17" t="n">
        <v>3.85933333333333</v>
      </c>
      <c r="D609" s="15" t="n">
        <v>583.54671475455</v>
      </c>
      <c r="E609" s="15" t="n">
        <v>2441.55945453304</v>
      </c>
      <c r="F609" s="17" t="n">
        <v>21.1646674283346</v>
      </c>
      <c r="G609" s="22" t="n">
        <v>50.4326666666667</v>
      </c>
      <c r="H609" s="15" t="s">
        <v>30</v>
      </c>
      <c r="I609" s="17" t="n">
        <v>21.6176659049988</v>
      </c>
      <c r="J609" s="17" t="n">
        <v>11.8683333333333</v>
      </c>
      <c r="K609" s="17" t="n">
        <v>2.92566666666667</v>
      </c>
      <c r="L609" s="15" t="n">
        <f aca="false">(824.751+823.122+828.466)/3</f>
        <v>825.446333333333</v>
      </c>
      <c r="M609" s="15" t="n">
        <f aca="false">(363.896+358.84 +359.33)/3</f>
        <v>360.688666666667</v>
      </c>
      <c r="N609" s="15" t="n">
        <f aca="false">A609</f>
        <v>593</v>
      </c>
      <c r="O609" s="18" t="n">
        <f aca="false">(2.671+2.666 +2.681)/3</f>
        <v>2.67266666666667</v>
      </c>
      <c r="P609" s="47" t="n">
        <f aca="false">(731.144+732.605 +758.378)/3</f>
        <v>740.709</v>
      </c>
      <c r="Q609" s="17" t="n">
        <f aca="false">(5.446+5.488+5.409)/3</f>
        <v>5.44766666666667</v>
      </c>
      <c r="R609" s="15" t="n">
        <f aca="false">(2.769+2.325+2.631)/3</f>
        <v>2.575</v>
      </c>
      <c r="S609" s="15" t="n">
        <f aca="false">(544.919+545.99+547.949)/3</f>
        <v>546.286</v>
      </c>
      <c r="T609" s="18" t="n">
        <f aca="false">(1.495 +1.511 +1.523)/3</f>
        <v>1.50966666666667</v>
      </c>
      <c r="U609" s="17" t="n">
        <f aca="false">(5.229+ 5.22+ 5.256)/3</f>
        <v>5.235</v>
      </c>
      <c r="V609" s="15" t="s">
        <v>30</v>
      </c>
      <c r="W609" s="15"/>
      <c r="X609" s="15"/>
      <c r="Y609" s="32" t="n">
        <v>0.936666666666667</v>
      </c>
      <c r="Z609" s="32" t="s">
        <v>31</v>
      </c>
      <c r="AA609" s="32" t="n">
        <v>0.13</v>
      </c>
      <c r="AB609" s="32" t="n">
        <v>5.92333333333333</v>
      </c>
      <c r="AC609" s="52" t="s">
        <v>31</v>
      </c>
    </row>
    <row r="610" s="7" customFormat="true" ht="11.25" hidden="false" customHeight="true" outlineLevel="0" collapsed="false">
      <c r="A610" s="11" t="n">
        <f aca="false">A609+1</f>
        <v>594</v>
      </c>
      <c r="B610" s="7" t="s">
        <v>643</v>
      </c>
      <c r="C610" s="17" t="n">
        <v>6.683</v>
      </c>
      <c r="D610" s="15" t="n">
        <v>495.096113843651</v>
      </c>
      <c r="E610" s="15" t="n">
        <v>2071.53491450499</v>
      </c>
      <c r="F610" s="17" t="n">
        <v>14.0838671735128</v>
      </c>
      <c r="G610" s="22" t="n">
        <v>32.2529333333333</v>
      </c>
      <c r="H610" s="15" t="s">
        <v>30</v>
      </c>
      <c r="I610" s="17" t="n">
        <v>43.3121994931539</v>
      </c>
      <c r="J610" s="17" t="n">
        <v>33.5026666666667</v>
      </c>
      <c r="K610" s="17" t="n">
        <v>3.668</v>
      </c>
      <c r="L610" s="15" t="n">
        <v>211.497666666667</v>
      </c>
      <c r="M610" s="33" t="n">
        <v>346.922333333333</v>
      </c>
      <c r="N610" s="15" t="n">
        <f aca="false">A610</f>
        <v>594</v>
      </c>
      <c r="O610" s="18" t="n">
        <v>2.81433333333333</v>
      </c>
      <c r="P610" s="15" t="n">
        <v>615.182</v>
      </c>
      <c r="Q610" s="17" t="n">
        <v>4.697</v>
      </c>
      <c r="R610" s="33" t="n">
        <v>8.67333333333333</v>
      </c>
      <c r="S610" s="15" t="n">
        <v>869.287</v>
      </c>
      <c r="T610" s="18" t="n">
        <v>1.08733333333333</v>
      </c>
      <c r="U610" s="17" t="n">
        <v>4.38833333333333</v>
      </c>
      <c r="V610" s="15" t="s">
        <v>30</v>
      </c>
      <c r="W610" s="15"/>
      <c r="X610" s="15"/>
      <c r="Y610" s="18" t="n">
        <v>0.116666666666667</v>
      </c>
      <c r="Z610" s="32" t="s">
        <v>31</v>
      </c>
      <c r="AA610" s="32" t="n">
        <v>0.133333333333333</v>
      </c>
      <c r="AB610" s="32" t="s">
        <v>31</v>
      </c>
      <c r="AC610" s="52" t="s">
        <v>31</v>
      </c>
    </row>
    <row r="611" s="7" customFormat="true" ht="11.25" hidden="false" customHeight="true" outlineLevel="0" collapsed="false">
      <c r="A611" s="11" t="n">
        <f aca="false">A610+1</f>
        <v>595</v>
      </c>
      <c r="B611" s="7" t="s">
        <v>644</v>
      </c>
      <c r="C611" s="17" t="n">
        <v>50.5133333333333</v>
      </c>
      <c r="D611" s="15" t="n">
        <v>174.369902</v>
      </c>
      <c r="E611" s="15" t="n">
        <v>729.563669968</v>
      </c>
      <c r="F611" s="17" t="n">
        <v>2.98036666666667</v>
      </c>
      <c r="G611" s="22" t="n">
        <v>0.747</v>
      </c>
      <c r="H611" s="33" t="s">
        <v>30</v>
      </c>
      <c r="I611" s="17" t="n">
        <v>43.9176333333333</v>
      </c>
      <c r="J611" s="17" t="n">
        <v>15.6033333333333</v>
      </c>
      <c r="K611" s="17" t="n">
        <v>1.84166666666667</v>
      </c>
      <c r="L611" s="15" t="n">
        <v>15.7673333333333</v>
      </c>
      <c r="M611" s="15" t="n">
        <v>52.9743333333333</v>
      </c>
      <c r="N611" s="15" t="n">
        <f aca="false">A611</f>
        <v>595</v>
      </c>
      <c r="O611" s="18" t="n">
        <v>0.409333333333333</v>
      </c>
      <c r="P611" s="15" t="n">
        <v>165.841</v>
      </c>
      <c r="Q611" s="17" t="n">
        <v>0.755333333333333</v>
      </c>
      <c r="R611" s="15" t="n">
        <v>0.862666666666667</v>
      </c>
      <c r="S611" s="15" t="n">
        <v>727.006333333333</v>
      </c>
      <c r="T611" s="18" t="n">
        <v>0.183333333333333</v>
      </c>
      <c r="U611" s="17" t="n">
        <v>0.827</v>
      </c>
      <c r="V611" s="60" t="s">
        <v>30</v>
      </c>
      <c r="W611" s="60"/>
      <c r="X611" s="60"/>
      <c r="Y611" s="18" t="s">
        <v>31</v>
      </c>
      <c r="Z611" s="18" t="s">
        <v>31</v>
      </c>
      <c r="AA611" s="18" t="s">
        <v>31</v>
      </c>
      <c r="AB611" s="18" t="s">
        <v>31</v>
      </c>
      <c r="AC611" s="17" t="n">
        <v>27.69</v>
      </c>
    </row>
    <row r="612" s="42" customFormat="true" ht="11.25" hidden="false" customHeight="true" outlineLevel="0" collapsed="false">
      <c r="A612" s="11" t="n">
        <f aca="false">A611+1</f>
        <v>596</v>
      </c>
      <c r="B612" s="66" t="s">
        <v>645</v>
      </c>
      <c r="C612" s="46" t="n">
        <v>54.46</v>
      </c>
      <c r="D612" s="37" t="n">
        <v>218.533880876601</v>
      </c>
      <c r="E612" s="37" t="n">
        <v>914.345757587697</v>
      </c>
      <c r="F612" s="36" t="n">
        <v>2.52291666666667</v>
      </c>
      <c r="G612" s="46" t="n">
        <v>12.7616666666667</v>
      </c>
      <c r="H612" s="47" t="s">
        <v>30</v>
      </c>
      <c r="I612" s="36" t="n">
        <v>29.5694166666667</v>
      </c>
      <c r="J612" s="46" t="n">
        <v>4.25333333333333</v>
      </c>
      <c r="K612" s="46" t="n">
        <v>0.686</v>
      </c>
      <c r="L612" s="47" t="n">
        <v>27.5863333333333</v>
      </c>
      <c r="M612" s="47" t="n">
        <v>25.2893333333333</v>
      </c>
      <c r="N612" s="15" t="n">
        <f aca="false">A612</f>
        <v>596</v>
      </c>
      <c r="O612" s="48" t="n">
        <v>0.126666666666667</v>
      </c>
      <c r="P612" s="47" t="n">
        <v>48.774</v>
      </c>
      <c r="Q612" s="46" t="n">
        <v>0.518666666666667</v>
      </c>
      <c r="R612" s="47" t="n">
        <v>0.908666666666667</v>
      </c>
      <c r="S612" s="47" t="n">
        <v>303.355333333333</v>
      </c>
      <c r="T612" s="48" t="n">
        <v>0.282333333333333</v>
      </c>
      <c r="U612" s="46" t="n">
        <v>0.291666666666667</v>
      </c>
      <c r="V612" s="47" t="s">
        <v>30</v>
      </c>
      <c r="W612" s="47" t="n">
        <v>875.444444444444</v>
      </c>
      <c r="X612" s="47" t="n">
        <v>437.722222222222</v>
      </c>
      <c r="Y612" s="50" t="s">
        <v>31</v>
      </c>
      <c r="Z612" s="48" t="n">
        <v>0.0866666666666667</v>
      </c>
      <c r="AA612" s="48" t="n">
        <v>0.03</v>
      </c>
      <c r="AB612" s="50" t="s">
        <v>31</v>
      </c>
      <c r="AC612" s="46" t="n">
        <v>2.18</v>
      </c>
    </row>
    <row r="613" s="7" customFormat="true" ht="11.25" hidden="false" customHeight="true" outlineLevel="0" collapsed="false">
      <c r="A613" s="11" t="n">
        <f aca="false">A612+1</f>
        <v>597</v>
      </c>
      <c r="B613" s="7" t="s">
        <v>646</v>
      </c>
      <c r="C613" s="17" t="n">
        <v>6.24466666666667</v>
      </c>
      <c r="D613" s="15" t="n">
        <v>620.060019790567</v>
      </c>
      <c r="E613" s="15" t="n">
        <v>2594.33112280373</v>
      </c>
      <c r="F613" s="17" t="n">
        <v>13.9708005027771</v>
      </c>
      <c r="G613" s="22" t="n">
        <v>59.3596666666667</v>
      </c>
      <c r="H613" s="33" t="s">
        <v>30</v>
      </c>
      <c r="I613" s="17" t="n">
        <v>18.3638661638896</v>
      </c>
      <c r="J613" s="17" t="n">
        <v>7.24966666666667</v>
      </c>
      <c r="K613" s="17" t="n">
        <v>2.061</v>
      </c>
      <c r="L613" s="15" t="n">
        <v>105.306333333333</v>
      </c>
      <c r="M613" s="15" t="n">
        <v>152.890666666667</v>
      </c>
      <c r="N613" s="15" t="n">
        <f aca="false">A613</f>
        <v>597</v>
      </c>
      <c r="O613" s="18" t="n">
        <v>4.05266666666667</v>
      </c>
      <c r="P613" s="15" t="n">
        <v>396.276666666667</v>
      </c>
      <c r="Q613" s="17" t="n">
        <v>2.035</v>
      </c>
      <c r="R613" s="15" t="n">
        <v>4.57066666666667</v>
      </c>
      <c r="S613" s="15" t="n">
        <v>533.255</v>
      </c>
      <c r="T613" s="18" t="n">
        <v>0.754333333333333</v>
      </c>
      <c r="U613" s="17" t="n">
        <v>2.06433333333333</v>
      </c>
      <c r="V613" s="60" t="s">
        <v>30</v>
      </c>
      <c r="W613" s="60"/>
      <c r="X613" s="60"/>
      <c r="Y613" s="18" t="n">
        <v>0.376666666666667</v>
      </c>
      <c r="Z613" s="32" t="s">
        <v>31</v>
      </c>
      <c r="AA613" s="18" t="n">
        <v>0.13</v>
      </c>
      <c r="AB613" s="18" t="n">
        <v>1.08333333333333</v>
      </c>
      <c r="AC613" s="52" t="s">
        <v>31</v>
      </c>
    </row>
    <row r="614" s="7" customFormat="true" ht="11.25" hidden="false" customHeight="true" outlineLevel="0" collapsed="false">
      <c r="A614" s="12"/>
      <c r="C614" s="9"/>
      <c r="D614" s="11"/>
      <c r="E614" s="11"/>
      <c r="F614" s="9"/>
      <c r="G614" s="9"/>
      <c r="H614" s="11"/>
      <c r="I614" s="9"/>
      <c r="J614" s="9"/>
      <c r="K614" s="9"/>
      <c r="L614" s="11"/>
      <c r="M614" s="11"/>
      <c r="N614" s="12"/>
      <c r="O614" s="13"/>
      <c r="P614" s="11"/>
      <c r="Q614" s="9"/>
      <c r="R614" s="11"/>
      <c r="S614" s="11"/>
      <c r="T614" s="13"/>
      <c r="U614" s="9"/>
      <c r="V614" s="11"/>
      <c r="W614" s="11"/>
      <c r="X614" s="11"/>
      <c r="Y614" s="13"/>
      <c r="Z614" s="13"/>
      <c r="AA614" s="13"/>
      <c r="AB614" s="13"/>
      <c r="AC614" s="9"/>
    </row>
    <row r="615" s="7" customFormat="true" ht="11.25" hidden="false" customHeight="true" outlineLevel="0" collapsed="false">
      <c r="A615" s="12" t="s">
        <v>647</v>
      </c>
      <c r="C615" s="9"/>
      <c r="D615" s="11"/>
      <c r="E615" s="11"/>
      <c r="F615" s="9"/>
      <c r="G615" s="9"/>
      <c r="H615" s="11"/>
      <c r="I615" s="9"/>
      <c r="J615" s="9"/>
      <c r="K615" s="9"/>
      <c r="L615" s="11"/>
      <c r="M615" s="11"/>
      <c r="N615" s="12"/>
      <c r="O615" s="13"/>
      <c r="P615" s="11"/>
      <c r="Q615" s="9"/>
      <c r="R615" s="11"/>
      <c r="S615" s="11"/>
      <c r="T615" s="13"/>
      <c r="U615" s="9"/>
      <c r="V615" s="11"/>
      <c r="W615" s="11"/>
      <c r="X615" s="11"/>
      <c r="Y615" s="13"/>
      <c r="Z615" s="13"/>
      <c r="AA615" s="13"/>
      <c r="AB615" s="13"/>
      <c r="AC615" s="9"/>
    </row>
    <row r="616" s="7" customFormat="true" ht="11.25" hidden="false" customHeight="true" outlineLevel="0" collapsed="false">
      <c r="A616" s="96" t="s">
        <v>115</v>
      </c>
      <c r="B616" s="97" t="s">
        <v>648</v>
      </c>
      <c r="C616" s="9"/>
      <c r="D616" s="11"/>
      <c r="E616" s="11"/>
      <c r="F616" s="9"/>
      <c r="G616" s="9"/>
      <c r="H616" s="11"/>
      <c r="I616" s="9"/>
      <c r="J616" s="9"/>
      <c r="K616" s="9"/>
      <c r="L616" s="11"/>
      <c r="M616" s="11"/>
      <c r="N616" s="12"/>
      <c r="O616" s="13"/>
      <c r="P616" s="11"/>
      <c r="Q616" s="9"/>
      <c r="R616" s="11"/>
      <c r="S616" s="11"/>
      <c r="T616" s="13"/>
      <c r="U616" s="9"/>
      <c r="V616" s="11"/>
      <c r="W616" s="11"/>
      <c r="X616" s="11"/>
      <c r="Y616" s="13"/>
      <c r="Z616" s="13"/>
      <c r="AA616" s="13"/>
      <c r="AB616" s="13"/>
      <c r="AC616" s="9"/>
    </row>
    <row r="617" s="7" customFormat="true" ht="11.25" hidden="false" customHeight="true" outlineLevel="0" collapsed="false">
      <c r="A617" s="98" t="s">
        <v>649</v>
      </c>
      <c r="B617" s="7" t="s">
        <v>650</v>
      </c>
      <c r="C617" s="9"/>
      <c r="D617" s="11"/>
      <c r="E617" s="11"/>
      <c r="F617" s="9"/>
      <c r="G617" s="9"/>
      <c r="H617" s="11"/>
      <c r="I617" s="9"/>
      <c r="J617" s="9"/>
      <c r="K617" s="9"/>
      <c r="L617" s="11"/>
      <c r="M617" s="11"/>
      <c r="N617" s="12"/>
      <c r="O617" s="13"/>
      <c r="P617" s="11"/>
      <c r="Q617" s="9"/>
      <c r="R617" s="11"/>
      <c r="S617" s="11"/>
      <c r="T617" s="13"/>
      <c r="U617" s="9"/>
      <c r="V617" s="11"/>
      <c r="W617" s="11"/>
      <c r="X617" s="11"/>
      <c r="Y617" s="13"/>
      <c r="Z617" s="13"/>
      <c r="AA617" s="13"/>
      <c r="AB617" s="13"/>
      <c r="AC617" s="9"/>
    </row>
    <row r="618" s="7" customFormat="true" ht="11.25" hidden="false" customHeight="true" outlineLevel="0" collapsed="false">
      <c r="A618" s="98" t="s">
        <v>651</v>
      </c>
      <c r="B618" s="7" t="s">
        <v>652</v>
      </c>
      <c r="C618" s="9"/>
      <c r="D618" s="11"/>
      <c r="E618" s="11"/>
      <c r="F618" s="9"/>
      <c r="G618" s="9"/>
      <c r="H618" s="11"/>
      <c r="I618" s="9"/>
      <c r="J618" s="9"/>
      <c r="K618" s="9"/>
      <c r="L618" s="11"/>
      <c r="M618" s="11"/>
      <c r="N618" s="12"/>
      <c r="O618" s="13"/>
      <c r="P618" s="11"/>
      <c r="Q618" s="9"/>
      <c r="R618" s="11"/>
      <c r="S618" s="11"/>
      <c r="T618" s="13"/>
      <c r="U618" s="9"/>
      <c r="V618" s="11"/>
      <c r="W618" s="11"/>
      <c r="X618" s="11"/>
      <c r="Y618" s="13"/>
      <c r="Z618" s="13"/>
      <c r="AA618" s="13"/>
      <c r="AB618" s="13"/>
      <c r="AC618" s="9"/>
    </row>
    <row r="619" s="7" customFormat="true" ht="11.25" hidden="false" customHeight="true" outlineLevel="0" collapsed="false">
      <c r="A619" s="99" t="s">
        <v>653</v>
      </c>
      <c r="B619" s="7" t="s">
        <v>654</v>
      </c>
      <c r="C619" s="9"/>
      <c r="D619" s="11"/>
      <c r="E619" s="11"/>
      <c r="F619" s="9"/>
      <c r="G619" s="9"/>
      <c r="H619" s="11"/>
      <c r="I619" s="9"/>
      <c r="J619" s="9"/>
      <c r="K619" s="9"/>
      <c r="L619" s="11"/>
      <c r="M619" s="11"/>
      <c r="N619" s="12"/>
      <c r="O619" s="13"/>
      <c r="P619" s="11"/>
      <c r="Q619" s="9"/>
      <c r="R619" s="11"/>
      <c r="S619" s="11"/>
      <c r="T619" s="13"/>
      <c r="U619" s="9"/>
      <c r="V619" s="11"/>
      <c r="W619" s="11"/>
      <c r="X619" s="11"/>
      <c r="Y619" s="13"/>
      <c r="Z619" s="13"/>
      <c r="AA619" s="13"/>
      <c r="AB619" s="13"/>
      <c r="AC619" s="9"/>
    </row>
    <row r="620" s="7" customFormat="true" ht="11.25" hidden="false" customHeight="true" outlineLevel="0" collapsed="false">
      <c r="A620" s="99" t="s">
        <v>655</v>
      </c>
      <c r="B620" s="7" t="s">
        <v>656</v>
      </c>
      <c r="C620" s="9"/>
      <c r="D620" s="11"/>
      <c r="E620" s="11"/>
      <c r="F620" s="9"/>
      <c r="G620" s="9"/>
      <c r="H620" s="11"/>
      <c r="I620" s="9"/>
      <c r="J620" s="9"/>
      <c r="K620" s="9"/>
      <c r="L620" s="11"/>
      <c r="M620" s="11"/>
      <c r="N620" s="12"/>
      <c r="O620" s="13"/>
      <c r="P620" s="11"/>
      <c r="Q620" s="9"/>
      <c r="R620" s="11"/>
      <c r="S620" s="11"/>
      <c r="T620" s="13"/>
      <c r="U620" s="9"/>
      <c r="V620" s="11"/>
      <c r="W620" s="11"/>
      <c r="X620" s="11"/>
      <c r="Y620" s="13"/>
      <c r="Z620" s="13"/>
      <c r="AA620" s="13"/>
      <c r="AB620" s="13"/>
      <c r="AC620" s="9"/>
    </row>
    <row r="621" s="7" customFormat="true" ht="11.25" hidden="false" customHeight="true" outlineLevel="0" collapsed="false">
      <c r="A621" s="100"/>
      <c r="B621" s="97" t="s">
        <v>657</v>
      </c>
      <c r="C621" s="9"/>
      <c r="D621" s="11"/>
      <c r="E621" s="11"/>
      <c r="F621" s="9"/>
      <c r="G621" s="9"/>
      <c r="H621" s="11"/>
      <c r="I621" s="9"/>
      <c r="J621" s="9"/>
      <c r="K621" s="9"/>
      <c r="L621" s="11"/>
      <c r="M621" s="11"/>
      <c r="N621" s="12"/>
      <c r="O621" s="13"/>
      <c r="P621" s="11"/>
      <c r="Q621" s="9"/>
      <c r="R621" s="11"/>
      <c r="S621" s="11"/>
      <c r="T621" s="13"/>
      <c r="U621" s="9"/>
      <c r="V621" s="11"/>
      <c r="W621" s="11"/>
      <c r="X621" s="11"/>
      <c r="Y621" s="13"/>
      <c r="Z621" s="13"/>
      <c r="AA621" s="13"/>
      <c r="AB621" s="13"/>
      <c r="AC621" s="9"/>
    </row>
    <row r="622" s="7" customFormat="true" ht="11.25" hidden="false" customHeight="true" outlineLevel="0" collapsed="false">
      <c r="A622" s="101"/>
      <c r="B622" s="97" t="s">
        <v>658</v>
      </c>
      <c r="C622" s="9"/>
      <c r="D622" s="11"/>
      <c r="E622" s="11"/>
      <c r="F622" s="9"/>
      <c r="G622" s="9"/>
      <c r="H622" s="11"/>
      <c r="I622" s="9"/>
      <c r="J622" s="9"/>
      <c r="K622" s="9"/>
      <c r="L622" s="11"/>
      <c r="M622" s="11"/>
      <c r="N622" s="12"/>
      <c r="O622" s="13"/>
      <c r="P622" s="11"/>
      <c r="Q622" s="9"/>
      <c r="R622" s="11"/>
      <c r="S622" s="11"/>
      <c r="T622" s="13"/>
      <c r="U622" s="9"/>
      <c r="V622" s="11"/>
      <c r="W622" s="11"/>
      <c r="X622" s="11"/>
      <c r="Y622" s="13"/>
      <c r="Z622" s="13"/>
      <c r="AA622" s="13"/>
      <c r="AB622" s="13"/>
      <c r="AC622" s="9"/>
    </row>
    <row r="1048503" customFormat="false" ht="12.8" hidden="false" customHeight="true" outlineLevel="0" collapsed="false"/>
    <row r="1048504" customFormat="false" ht="12.8" hidden="false" customHeight="true" outlineLevel="0" collapsed="false"/>
    <row r="1048505" customFormat="false" ht="12.8" hidden="false" customHeight="true" outlineLevel="0" collapsed="false"/>
    <row r="1048506" customFormat="false" ht="12.8" hidden="false" customHeight="true" outlineLevel="0" collapsed="false"/>
    <row r="1048507" customFormat="false" ht="12.8" hidden="false" customHeight="true" outlineLevel="0" collapsed="false"/>
    <row r="1048508" customFormat="false" ht="12.8" hidden="false" customHeight="true" outlineLevel="0" collapsed="false"/>
    <row r="1048509" customFormat="false" ht="12.8" hidden="false" customHeight="true" outlineLevel="0" collapsed="false"/>
    <row r="1048510" customFormat="false" ht="12.8" hidden="false" customHeight="true" outlineLevel="0" collapsed="false"/>
    <row r="1048511" customFormat="false" ht="12.8" hidden="false" customHeight="true" outlineLevel="0" collapsed="false"/>
    <row r="1048512" customFormat="false" ht="12.8" hidden="false" customHeight="true" outlineLevel="0" collapsed="false"/>
    <row r="1048513" customFormat="false" ht="12.8" hidden="false" customHeight="true" outlineLevel="0" collapsed="false"/>
    <row r="1048514" customFormat="false" ht="12.8" hidden="false" customHeight="true" outlineLevel="0" collapsed="false"/>
    <row r="1048515" customFormat="false" ht="12.8" hidden="false" customHeight="true" outlineLevel="0" collapsed="false"/>
    <row r="1048516" customFormat="false" ht="12.8" hidden="false" customHeight="true" outlineLevel="0" collapsed="false"/>
    <row r="1048517" customFormat="false" ht="12.8" hidden="false" customHeight="true" outlineLevel="0" collapsed="false"/>
    <row r="1048518" customFormat="false" ht="12.8" hidden="false" customHeight="true" outlineLevel="0" collapsed="false"/>
    <row r="1048519" customFormat="false" ht="12.8" hidden="false" customHeight="true" outlineLevel="0" collapsed="false"/>
    <row r="1048520" customFormat="false" ht="12.8" hidden="false" customHeight="true" outlineLevel="0" collapsed="false"/>
    <row r="1048521" customFormat="false" ht="12.8" hidden="false" customHeight="true" outlineLevel="0" collapsed="false"/>
    <row r="1048522" customFormat="false" ht="12.8" hidden="false" customHeight="true" outlineLevel="0" collapsed="false"/>
    <row r="1048523" customFormat="false" ht="12.8" hidden="false" customHeight="true" outlineLevel="0" collapsed="false"/>
    <row r="1048524" customFormat="false" ht="12.8" hidden="false" customHeight="true" outlineLevel="0" collapsed="false"/>
    <row r="1048525" customFormat="false" ht="12.8" hidden="false" customHeight="true" outlineLevel="0" collapsed="false"/>
    <row r="1048526" customFormat="false" ht="12.8" hidden="false" customHeight="true" outlineLevel="0" collapsed="false"/>
    <row r="1048527" customFormat="false" ht="12.8" hidden="false" customHeight="true" outlineLevel="0" collapsed="false"/>
    <row r="1048528" customFormat="false" ht="12.8" hidden="false" customHeight="true" outlineLevel="0" collapsed="false"/>
    <row r="1048529" customFormat="false" ht="12.8" hidden="false" customHeight="true" outlineLevel="0" collapsed="false"/>
    <row r="1048530" customFormat="false" ht="12.8" hidden="false" customHeight="true" outlineLevel="0" collapsed="false"/>
    <row r="1048531" customFormat="false" ht="12.8" hidden="false" customHeight="true" outlineLevel="0" collapsed="false"/>
    <row r="1048532" customFormat="false" ht="12.8" hidden="false" customHeight="true" outlineLevel="0" collapsed="false"/>
    <row r="1048533" customFormat="false" ht="12.8" hidden="false" customHeight="true" outlineLevel="0" collapsed="false"/>
    <row r="1048534" customFormat="false" ht="12.8" hidden="false" customHeight="true" outlineLevel="0" collapsed="false"/>
    <row r="1048535" customFormat="false" ht="12.8" hidden="false" customHeight="true" outlineLevel="0" collapsed="false"/>
    <row r="1048536" customFormat="false" ht="12.8" hidden="false" customHeight="true" outlineLevel="0" collapsed="false"/>
    <row r="1048537" customFormat="false" ht="12.8" hidden="false" customHeight="true" outlineLevel="0" collapsed="false"/>
    <row r="1048538" customFormat="false" ht="12.8" hidden="false" customHeight="true" outlineLevel="0" collapsed="false"/>
    <row r="1048539" customFormat="false" ht="12.8" hidden="false" customHeight="true" outlineLevel="0" collapsed="false"/>
    <row r="1048540" customFormat="false" ht="12.8" hidden="false" customHeight="true" outlineLevel="0" collapsed="false"/>
    <row r="1048541" customFormat="false" ht="12.8" hidden="false" customHeight="true" outlineLevel="0" collapsed="false"/>
    <row r="1048542" customFormat="false" ht="12.8" hidden="false" customHeight="true" outlineLevel="0" collapsed="false"/>
    <row r="1048543" customFormat="false" ht="12.8" hidden="false" customHeight="true" outlineLevel="0" collapsed="false"/>
    <row r="1048544" customFormat="false" ht="12.8" hidden="false" customHeight="true" outlineLevel="0" collapsed="false"/>
    <row r="1048545" customFormat="false" ht="12.8" hidden="false" customHeight="true" outlineLevel="0" collapsed="false"/>
    <row r="1048546" customFormat="false" ht="12.8" hidden="false" customHeight="true" outlineLevel="0" collapsed="false"/>
    <row r="1048547" customFormat="false" ht="12.8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15">
    <mergeCell ref="A2:B2"/>
    <mergeCell ref="A66:B66"/>
    <mergeCell ref="A166:B166"/>
    <mergeCell ref="A263:B263"/>
    <mergeCell ref="A278:B278"/>
    <mergeCell ref="A329:B329"/>
    <mergeCell ref="A453:B453"/>
    <mergeCell ref="A478:B478"/>
    <mergeCell ref="A493:B493"/>
    <mergeCell ref="A501:B501"/>
    <mergeCell ref="A522:B522"/>
    <mergeCell ref="A532:B532"/>
    <mergeCell ref="A538:B538"/>
    <mergeCell ref="A571:B571"/>
    <mergeCell ref="A602:B60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96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A494"/>
  <sheetViews>
    <sheetView showFormulas="false" showGridLines="true" showRowColHeaders="true" showZeros="true" rightToLeft="false" tabSelected="false" showOutlineSymbols="true" defaultGridColor="true" view="normal" topLeftCell="A127" colorId="64" zoomScale="100" zoomScaleNormal="100" zoomScalePageLayoutView="100" workbookViewId="0">
      <selection pane="topLeft" activeCell="A288" activeCellId="0" sqref="A288"/>
    </sheetView>
  </sheetViews>
  <sheetFormatPr defaultColWidth="9.1484375" defaultRowHeight="11.25" zeroHeight="false" outlineLevelRow="0" outlineLevelCol="0"/>
  <cols>
    <col collapsed="false" customWidth="true" hidden="false" outlineLevel="0" max="1" min="1" style="12" width="8.86"/>
    <col collapsed="false" customWidth="true" hidden="false" outlineLevel="0" max="2" min="2" style="7" width="46.86"/>
    <col collapsed="false" customWidth="false" hidden="false" outlineLevel="0" max="4" min="3" style="102" width="9.14"/>
    <col collapsed="false" customWidth="true" hidden="false" outlineLevel="0" max="5" min="5" style="102" width="9.29"/>
    <col collapsed="false" customWidth="true" hidden="false" outlineLevel="0" max="12" min="6" style="103" width="6.43"/>
    <col collapsed="false" customWidth="false" hidden="false" outlineLevel="0" max="13" min="13" style="103" width="9.14"/>
    <col collapsed="false" customWidth="true" hidden="false" outlineLevel="0" max="25" min="14" style="103" width="10.57"/>
    <col collapsed="false" customWidth="false" hidden="false" outlineLevel="0" max="16384" min="26" style="7" width="9.14"/>
  </cols>
  <sheetData>
    <row r="1" s="109" customFormat="true" ht="11.25" hidden="false" customHeight="true" outlineLevel="0" collapsed="false">
      <c r="A1" s="104"/>
      <c r="B1" s="105"/>
      <c r="C1" s="106" t="s">
        <v>659</v>
      </c>
      <c r="D1" s="106" t="s">
        <v>660</v>
      </c>
      <c r="E1" s="106" t="s">
        <v>661</v>
      </c>
      <c r="F1" s="107"/>
      <c r="G1" s="107"/>
      <c r="H1" s="107"/>
      <c r="I1" s="107"/>
      <c r="J1" s="107"/>
      <c r="K1" s="107"/>
      <c r="L1" s="107"/>
      <c r="M1" s="104"/>
      <c r="N1" s="107"/>
      <c r="O1" s="107"/>
      <c r="P1" s="107"/>
      <c r="Q1" s="107"/>
      <c r="R1" s="107"/>
      <c r="S1" s="107"/>
      <c r="T1" s="107"/>
      <c r="U1" s="107"/>
      <c r="V1" s="107"/>
      <c r="W1" s="107"/>
      <c r="X1" s="107"/>
      <c r="Y1" s="107"/>
      <c r="Z1" s="86"/>
      <c r="AA1" s="86"/>
      <c r="AB1" s="86"/>
      <c r="AC1" s="86"/>
      <c r="AD1" s="86"/>
      <c r="AE1" s="86"/>
      <c r="AF1" s="86"/>
      <c r="AG1" s="86"/>
      <c r="AH1" s="86"/>
      <c r="AI1" s="86"/>
      <c r="AJ1" s="86"/>
      <c r="AK1" s="86"/>
      <c r="AL1" s="86"/>
      <c r="AM1" s="86"/>
      <c r="AN1" s="86"/>
      <c r="AO1" s="86"/>
      <c r="AP1" s="86"/>
      <c r="AQ1" s="86"/>
      <c r="AR1" s="86"/>
      <c r="AS1" s="86"/>
      <c r="AT1" s="86"/>
      <c r="AU1" s="86"/>
      <c r="AV1" s="86"/>
      <c r="AW1" s="86"/>
      <c r="AX1" s="86"/>
      <c r="AY1" s="86"/>
      <c r="AZ1" s="86"/>
      <c r="BA1" s="86"/>
      <c r="BB1" s="86"/>
      <c r="BC1" s="86"/>
      <c r="BD1" s="86"/>
      <c r="BE1" s="86"/>
      <c r="BF1" s="86"/>
      <c r="BG1" s="86"/>
      <c r="BH1" s="86"/>
      <c r="BI1" s="86"/>
      <c r="BJ1" s="108"/>
      <c r="BK1" s="108"/>
      <c r="BL1" s="108"/>
      <c r="BM1" s="108"/>
      <c r="BN1" s="108"/>
      <c r="BO1" s="108"/>
      <c r="BP1" s="108"/>
      <c r="BQ1" s="108"/>
      <c r="BR1" s="108"/>
      <c r="BS1" s="108"/>
      <c r="BT1" s="108"/>
      <c r="BU1" s="108"/>
      <c r="BV1" s="108"/>
      <c r="BW1" s="108"/>
      <c r="BX1" s="108"/>
      <c r="BY1" s="108"/>
      <c r="BZ1" s="108"/>
      <c r="CA1" s="108"/>
    </row>
    <row r="2" customFormat="false" ht="11.25" hidden="false" customHeight="true" outlineLevel="0" collapsed="false">
      <c r="A2" s="29" t="s">
        <v>662</v>
      </c>
      <c r="B2" s="110" t="s">
        <v>1</v>
      </c>
      <c r="C2" s="27" t="s">
        <v>663</v>
      </c>
      <c r="D2" s="27" t="s">
        <v>664</v>
      </c>
      <c r="E2" s="27" t="s">
        <v>664</v>
      </c>
      <c r="F2" s="86" t="s">
        <v>665</v>
      </c>
      <c r="G2" s="86" t="s">
        <v>666</v>
      </c>
      <c r="H2" s="86" t="s">
        <v>667</v>
      </c>
      <c r="I2" s="86" t="s">
        <v>668</v>
      </c>
      <c r="J2" s="86" t="s">
        <v>669</v>
      </c>
      <c r="K2" s="86" t="s">
        <v>670</v>
      </c>
      <c r="L2" s="86" t="s">
        <v>671</v>
      </c>
      <c r="M2" s="29" t="s">
        <v>662</v>
      </c>
      <c r="N2" s="86" t="s">
        <v>672</v>
      </c>
      <c r="O2" s="86" t="s">
        <v>673</v>
      </c>
      <c r="P2" s="86" t="s">
        <v>674</v>
      </c>
      <c r="Q2" s="86" t="s">
        <v>675</v>
      </c>
      <c r="R2" s="111" t="s">
        <v>676</v>
      </c>
      <c r="S2" s="111" t="s">
        <v>677</v>
      </c>
      <c r="T2" s="86" t="s">
        <v>678</v>
      </c>
      <c r="U2" s="86" t="s">
        <v>679</v>
      </c>
      <c r="V2" s="86" t="s">
        <v>680</v>
      </c>
      <c r="W2" s="86" t="s">
        <v>681</v>
      </c>
      <c r="X2" s="86" t="s">
        <v>682</v>
      </c>
      <c r="Y2" s="86" t="s">
        <v>683</v>
      </c>
      <c r="Z2" s="112"/>
      <c r="AA2" s="112"/>
      <c r="AB2" s="112"/>
      <c r="AC2" s="112"/>
      <c r="AD2" s="112"/>
      <c r="AE2" s="112"/>
      <c r="AF2" s="112"/>
      <c r="AG2" s="112"/>
      <c r="AH2" s="112"/>
      <c r="AI2" s="112"/>
      <c r="AJ2" s="112"/>
      <c r="AK2" s="112"/>
      <c r="AL2" s="112"/>
      <c r="AM2" s="112"/>
      <c r="AN2" s="113"/>
      <c r="AO2" s="113"/>
      <c r="AP2" s="113"/>
      <c r="AQ2" s="113"/>
      <c r="AR2" s="113"/>
      <c r="AS2" s="113"/>
      <c r="AT2" s="113"/>
      <c r="AU2" s="113"/>
      <c r="AV2" s="113"/>
      <c r="AW2" s="113"/>
      <c r="AX2" s="113"/>
      <c r="AY2" s="113"/>
      <c r="AZ2" s="113"/>
      <c r="BA2" s="113"/>
      <c r="BB2" s="113"/>
      <c r="BC2" s="113"/>
      <c r="BD2" s="113"/>
      <c r="BE2" s="113"/>
      <c r="BF2" s="113"/>
      <c r="BG2" s="113"/>
      <c r="BH2" s="113"/>
      <c r="BI2" s="113"/>
      <c r="BJ2" s="113"/>
      <c r="BK2" s="113"/>
      <c r="BL2" s="113"/>
      <c r="BM2" s="113"/>
      <c r="BN2" s="113"/>
      <c r="BO2" s="113"/>
      <c r="BP2" s="113"/>
      <c r="BQ2" s="113"/>
      <c r="BR2" s="113"/>
      <c r="BS2" s="113"/>
      <c r="BT2" s="113"/>
      <c r="BU2" s="113"/>
      <c r="BV2" s="113"/>
      <c r="BW2" s="113"/>
      <c r="BX2" s="113"/>
      <c r="BY2" s="113"/>
      <c r="BZ2" s="113"/>
      <c r="CA2" s="113"/>
    </row>
    <row r="3" customFormat="false" ht="11.25" hidden="false" customHeight="true" outlineLevel="0" collapsed="false">
      <c r="A3" s="114" t="s">
        <v>684</v>
      </c>
      <c r="B3" s="115"/>
      <c r="C3" s="116" t="s">
        <v>685</v>
      </c>
      <c r="D3" s="116" t="s">
        <v>685</v>
      </c>
      <c r="E3" s="116" t="s">
        <v>685</v>
      </c>
      <c r="F3" s="117" t="s">
        <v>685</v>
      </c>
      <c r="G3" s="117" t="s">
        <v>685</v>
      </c>
      <c r="H3" s="117" t="s">
        <v>685</v>
      </c>
      <c r="I3" s="117" t="s">
        <v>685</v>
      </c>
      <c r="J3" s="117" t="s">
        <v>685</v>
      </c>
      <c r="K3" s="117" t="s">
        <v>685</v>
      </c>
      <c r="L3" s="117" t="s">
        <v>685</v>
      </c>
      <c r="M3" s="114" t="s">
        <v>684</v>
      </c>
      <c r="N3" s="117" t="s">
        <v>685</v>
      </c>
      <c r="O3" s="117" t="s">
        <v>685</v>
      </c>
      <c r="P3" s="117" t="s">
        <v>685</v>
      </c>
      <c r="Q3" s="117" t="s">
        <v>685</v>
      </c>
      <c r="R3" s="117" t="s">
        <v>685</v>
      </c>
      <c r="S3" s="117" t="s">
        <v>685</v>
      </c>
      <c r="T3" s="117" t="s">
        <v>685</v>
      </c>
      <c r="U3" s="117" t="s">
        <v>685</v>
      </c>
      <c r="V3" s="117" t="s">
        <v>685</v>
      </c>
      <c r="W3" s="117" t="s">
        <v>685</v>
      </c>
      <c r="X3" s="117" t="s">
        <v>685</v>
      </c>
      <c r="Y3" s="117" t="s">
        <v>685</v>
      </c>
      <c r="Z3" s="112"/>
      <c r="AA3" s="112"/>
      <c r="AB3" s="112"/>
      <c r="AC3" s="112"/>
      <c r="AD3" s="112"/>
      <c r="AE3" s="112"/>
      <c r="AF3" s="112"/>
      <c r="AG3" s="112"/>
      <c r="AH3" s="112"/>
      <c r="AI3" s="112"/>
      <c r="AJ3" s="112"/>
      <c r="AK3" s="112"/>
      <c r="AL3" s="112"/>
      <c r="AM3" s="112"/>
      <c r="AN3" s="113"/>
      <c r="AO3" s="113"/>
      <c r="AP3" s="113"/>
      <c r="AQ3" s="113"/>
      <c r="AR3" s="113"/>
      <c r="AS3" s="113"/>
      <c r="AT3" s="113"/>
      <c r="AU3" s="113"/>
      <c r="AV3" s="113"/>
      <c r="AW3" s="113"/>
      <c r="AX3" s="113"/>
      <c r="AY3" s="113"/>
      <c r="AZ3" s="113"/>
      <c r="BA3" s="113"/>
      <c r="BB3" s="113"/>
      <c r="BC3" s="113"/>
      <c r="BD3" s="113"/>
      <c r="BE3" s="113"/>
      <c r="BF3" s="113"/>
      <c r="BG3" s="113"/>
      <c r="BH3" s="113"/>
      <c r="BI3" s="113"/>
      <c r="BJ3" s="113"/>
      <c r="BK3" s="113"/>
      <c r="BL3" s="113"/>
      <c r="BM3" s="113"/>
      <c r="BN3" s="113"/>
      <c r="BO3" s="113"/>
      <c r="BP3" s="113"/>
      <c r="BQ3" s="113"/>
      <c r="BR3" s="113"/>
      <c r="BS3" s="113"/>
      <c r="BT3" s="113"/>
      <c r="BU3" s="113"/>
      <c r="BV3" s="113"/>
      <c r="BW3" s="113"/>
      <c r="BX3" s="113"/>
      <c r="BY3" s="113"/>
      <c r="BZ3" s="113"/>
      <c r="CA3" s="113"/>
    </row>
    <row r="4" customFormat="false" ht="11.25" hidden="false" customHeight="true" outlineLevel="0" collapsed="false">
      <c r="A4" s="14" t="s">
        <v>28</v>
      </c>
      <c r="B4" s="14"/>
      <c r="C4" s="9"/>
      <c r="D4" s="9"/>
      <c r="E4" s="9"/>
      <c r="F4" s="13"/>
      <c r="G4" s="13"/>
      <c r="H4" s="13"/>
      <c r="I4" s="13"/>
      <c r="J4" s="13"/>
      <c r="K4" s="13"/>
      <c r="L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</row>
    <row r="5" customFormat="false" ht="11.25" hidden="false" customHeight="true" outlineLevel="0" collapsed="false">
      <c r="A5" s="12" t="n">
        <v>1</v>
      </c>
      <c r="B5" s="7" t="s">
        <v>29</v>
      </c>
      <c r="C5" s="9" t="n">
        <v>0.3</v>
      </c>
      <c r="D5" s="9" t="n">
        <v>0.4</v>
      </c>
      <c r="E5" s="9" t="n">
        <v>0.3</v>
      </c>
      <c r="F5" s="13"/>
      <c r="G5" s="13" t="s">
        <v>31</v>
      </c>
      <c r="H5" s="13" t="n">
        <v>0.25</v>
      </c>
      <c r="I5" s="13" t="n">
        <v>0.02</v>
      </c>
      <c r="J5" s="13" t="s">
        <v>31</v>
      </c>
      <c r="K5" s="13" t="s">
        <v>31</v>
      </c>
      <c r="L5" s="13" t="s">
        <v>31</v>
      </c>
      <c r="M5" s="11" t="n">
        <f aca="false">A5</f>
        <v>1</v>
      </c>
      <c r="N5" s="13"/>
      <c r="O5" s="13"/>
      <c r="P5" s="13" t="n">
        <v>0.36</v>
      </c>
      <c r="Q5" s="13" t="s">
        <v>31</v>
      </c>
      <c r="R5" s="13" t="n">
        <v>0.31</v>
      </c>
      <c r="S5" s="13" t="n">
        <v>0.01</v>
      </c>
      <c r="T5" s="13"/>
      <c r="U5" s="13"/>
      <c r="V5" s="13" t="s">
        <v>31</v>
      </c>
      <c r="W5" s="13"/>
      <c r="X5" s="13"/>
      <c r="Y5" s="13"/>
    </row>
    <row r="6" customFormat="false" ht="11.25" hidden="false" customHeight="true" outlineLevel="0" collapsed="false">
      <c r="A6" s="12" t="n">
        <f aca="false">A5+1</f>
        <v>2</v>
      </c>
      <c r="B6" s="7" t="s">
        <v>32</v>
      </c>
      <c r="C6" s="9" t="n">
        <v>0.3</v>
      </c>
      <c r="D6" s="9" t="n">
        <v>0.5</v>
      </c>
      <c r="E6" s="9" t="n">
        <v>0.4</v>
      </c>
      <c r="F6" s="13"/>
      <c r="G6" s="13" t="n">
        <v>0.01</v>
      </c>
      <c r="H6" s="13" t="n">
        <v>0.239333339293798</v>
      </c>
      <c r="I6" s="13" t="n">
        <v>0.02</v>
      </c>
      <c r="J6" s="13" t="n">
        <v>0.01</v>
      </c>
      <c r="K6" s="13" t="s">
        <v>31</v>
      </c>
      <c r="L6" s="13" t="s">
        <v>31</v>
      </c>
      <c r="M6" s="11" t="n">
        <f aca="false">A6</f>
        <v>2</v>
      </c>
      <c r="N6" s="13"/>
      <c r="O6" s="13" t="s">
        <v>31</v>
      </c>
      <c r="P6" s="13" t="n">
        <v>0.45</v>
      </c>
      <c r="Q6" s="13" t="s">
        <v>31</v>
      </c>
      <c r="R6" s="13" t="n">
        <v>0.38</v>
      </c>
      <c r="S6" s="13" t="n">
        <v>0.02</v>
      </c>
      <c r="T6" s="13"/>
      <c r="U6" s="13"/>
      <c r="V6" s="13"/>
      <c r="W6" s="13"/>
      <c r="X6" s="13"/>
      <c r="Y6" s="13"/>
    </row>
    <row r="7" customFormat="false" ht="11.25" hidden="false" customHeight="true" outlineLevel="0" collapsed="false">
      <c r="A7" s="12" t="n">
        <f aca="false">A6+1</f>
        <v>3</v>
      </c>
      <c r="B7" s="7" t="s">
        <v>33</v>
      </c>
      <c r="C7" s="9" t="n">
        <v>0.2</v>
      </c>
      <c r="D7" s="9" t="s">
        <v>31</v>
      </c>
      <c r="E7" s="9" t="s">
        <v>31</v>
      </c>
      <c r="F7" s="13"/>
      <c r="G7" s="13" t="s">
        <v>31</v>
      </c>
      <c r="H7" s="13" t="n">
        <v>0.16</v>
      </c>
      <c r="I7" s="13" t="n">
        <v>0.01</v>
      </c>
      <c r="J7" s="13"/>
      <c r="K7" s="13"/>
      <c r="L7" s="13"/>
      <c r="M7" s="11" t="n">
        <f aca="false">A7</f>
        <v>3</v>
      </c>
      <c r="N7" s="13"/>
      <c r="O7" s="13"/>
      <c r="P7" s="13" t="n">
        <v>0.04</v>
      </c>
      <c r="Q7" s="13"/>
      <c r="R7" s="13" t="n">
        <v>0.06</v>
      </c>
      <c r="S7" s="13"/>
      <c r="T7" s="13"/>
      <c r="U7" s="13"/>
      <c r="V7" s="13"/>
      <c r="W7" s="13"/>
      <c r="X7" s="13"/>
      <c r="Y7" s="13"/>
    </row>
    <row r="8" customFormat="false" ht="11.25" hidden="false" customHeight="true" outlineLevel="0" collapsed="false">
      <c r="A8" s="12" t="n">
        <f aca="false">A7+1</f>
        <v>4</v>
      </c>
      <c r="B8" s="7" t="s">
        <v>34</v>
      </c>
      <c r="C8" s="9" t="n">
        <v>0.1</v>
      </c>
      <c r="D8" s="9" t="n">
        <v>0.1</v>
      </c>
      <c r="E8" s="9" t="n">
        <v>0.1</v>
      </c>
      <c r="F8" s="13" t="s">
        <v>31</v>
      </c>
      <c r="G8" s="13" t="s">
        <v>31</v>
      </c>
      <c r="H8" s="13" t="n">
        <v>0.06</v>
      </c>
      <c r="I8" s="13" t="n">
        <v>0.01</v>
      </c>
      <c r="J8" s="13" t="s">
        <v>31</v>
      </c>
      <c r="K8" s="13" t="s">
        <v>31</v>
      </c>
      <c r="L8" s="13" t="s">
        <v>31</v>
      </c>
      <c r="M8" s="11" t="n">
        <f aca="false">A8</f>
        <v>4</v>
      </c>
      <c r="N8" s="13"/>
      <c r="O8" s="13"/>
      <c r="P8" s="13" t="n">
        <v>0.06</v>
      </c>
      <c r="Q8" s="13"/>
      <c r="R8" s="13" t="n">
        <v>0.08</v>
      </c>
      <c r="S8" s="13" t="s">
        <v>31</v>
      </c>
      <c r="T8" s="13"/>
      <c r="U8" s="13"/>
      <c r="V8" s="13"/>
      <c r="W8" s="13"/>
      <c r="X8" s="13"/>
      <c r="Y8" s="13" t="s">
        <v>31</v>
      </c>
    </row>
    <row r="9" customFormat="false" ht="11.25" hidden="false" customHeight="true" outlineLevel="0" collapsed="false">
      <c r="A9" s="12" t="n">
        <f aca="false">A8+1</f>
        <v>5</v>
      </c>
      <c r="B9" s="7" t="s">
        <v>35</v>
      </c>
      <c r="C9" s="9" t="n">
        <v>0.1</v>
      </c>
      <c r="D9" s="9" t="n">
        <v>0.1</v>
      </c>
      <c r="E9" s="9" t="n">
        <v>0.1</v>
      </c>
      <c r="F9" s="13"/>
      <c r="G9" s="13" t="s">
        <v>31</v>
      </c>
      <c r="H9" s="13" t="n">
        <v>0.12</v>
      </c>
      <c r="I9" s="13" t="n">
        <v>0.02</v>
      </c>
      <c r="J9" s="13"/>
      <c r="K9" s="13"/>
      <c r="L9" s="13"/>
      <c r="M9" s="11" t="n">
        <f aca="false">A9</f>
        <v>5</v>
      </c>
      <c r="N9" s="13"/>
      <c r="O9" s="13" t="s">
        <v>31</v>
      </c>
      <c r="P9" s="13" t="n">
        <v>0.12</v>
      </c>
      <c r="Q9" s="13" t="s">
        <v>31</v>
      </c>
      <c r="R9" s="13" t="n">
        <v>0.09</v>
      </c>
      <c r="S9" s="13" t="s">
        <v>31</v>
      </c>
      <c r="T9" s="13"/>
      <c r="U9" s="13"/>
      <c r="V9" s="13"/>
      <c r="W9" s="13"/>
      <c r="X9" s="13"/>
      <c r="Y9" s="13"/>
    </row>
    <row r="10" customFormat="false" ht="11.25" hidden="false" customHeight="true" outlineLevel="0" collapsed="false">
      <c r="A10" s="12" t="n">
        <f aca="false">A9+1</f>
        <v>6</v>
      </c>
      <c r="B10" s="7" t="s">
        <v>36</v>
      </c>
      <c r="C10" s="9" t="n">
        <v>0.1</v>
      </c>
      <c r="D10" s="9" t="n">
        <v>0.1</v>
      </c>
      <c r="E10" s="9" t="n">
        <v>0.1</v>
      </c>
      <c r="F10" s="13"/>
      <c r="G10" s="13" t="s">
        <v>31</v>
      </c>
      <c r="H10" s="13" t="n">
        <v>0.06</v>
      </c>
      <c r="I10" s="13" t="n">
        <v>0.01</v>
      </c>
      <c r="J10" s="13" t="s">
        <v>31</v>
      </c>
      <c r="K10" s="13" t="s">
        <v>31</v>
      </c>
      <c r="L10" s="13" t="s">
        <v>31</v>
      </c>
      <c r="M10" s="11" t="n">
        <f aca="false">A10</f>
        <v>6</v>
      </c>
      <c r="N10" s="13"/>
      <c r="O10" s="13"/>
      <c r="P10" s="13" t="n">
        <v>0.09</v>
      </c>
      <c r="Q10" s="13" t="s">
        <v>31</v>
      </c>
      <c r="R10" s="13" t="n">
        <v>0.09</v>
      </c>
      <c r="S10" s="13" t="s">
        <v>31</v>
      </c>
      <c r="T10" s="13"/>
      <c r="U10" s="13"/>
      <c r="V10" s="13"/>
      <c r="W10" s="13"/>
      <c r="X10" s="13"/>
      <c r="Y10" s="13"/>
    </row>
    <row r="11" customFormat="false" ht="11.25" hidden="false" customHeight="true" outlineLevel="0" collapsed="false">
      <c r="A11" s="12" t="n">
        <f aca="false">A10+1</f>
        <v>7</v>
      </c>
      <c r="B11" s="7" t="s">
        <v>37</v>
      </c>
      <c r="C11" s="9" t="n">
        <v>1.54</v>
      </c>
      <c r="D11" s="9" t="n">
        <v>3.15566666666667</v>
      </c>
      <c r="E11" s="9" t="n">
        <v>3.01633333333333</v>
      </c>
      <c r="F11" s="13"/>
      <c r="G11" s="13" t="n">
        <v>0.0153333333333333</v>
      </c>
      <c r="H11" s="13" t="n">
        <v>1.37033333333333</v>
      </c>
      <c r="I11" s="13" t="n">
        <v>0.139</v>
      </c>
      <c r="J11" s="13" t="s">
        <v>31</v>
      </c>
      <c r="K11" s="13"/>
      <c r="L11" s="13" t="n">
        <v>0.0153333333333333</v>
      </c>
      <c r="M11" s="11" t="n">
        <f aca="false">A11</f>
        <v>7</v>
      </c>
      <c r="N11" s="13"/>
      <c r="O11" s="13" t="s">
        <v>31</v>
      </c>
      <c r="P11" s="13" t="n">
        <v>3.10133333333333</v>
      </c>
      <c r="Q11" s="13" t="n">
        <v>0.0543333333333333</v>
      </c>
      <c r="R11" s="13" t="n">
        <v>2.95433333333333</v>
      </c>
      <c r="S11" s="13" t="n">
        <v>0.062</v>
      </c>
      <c r="T11" s="13"/>
      <c r="U11" s="13"/>
      <c r="V11" s="13"/>
      <c r="W11" s="13"/>
      <c r="X11" s="13"/>
      <c r="Y11" s="13"/>
    </row>
    <row r="12" customFormat="false" ht="11.25" hidden="false" customHeight="true" outlineLevel="0" collapsed="false">
      <c r="A12" s="12" t="n">
        <f aca="false">A11+1</f>
        <v>8</v>
      </c>
      <c r="B12" s="7" t="s">
        <v>38</v>
      </c>
      <c r="C12" s="9" t="n">
        <v>3.9</v>
      </c>
      <c r="D12" s="9" t="n">
        <v>3.7</v>
      </c>
      <c r="E12" s="9" t="n">
        <v>2.2</v>
      </c>
      <c r="F12" s="13" t="n">
        <v>0.03</v>
      </c>
      <c r="G12" s="13" t="n">
        <v>0.07</v>
      </c>
      <c r="H12" s="13" t="n">
        <v>2.76</v>
      </c>
      <c r="I12" s="13" t="n">
        <v>0.94</v>
      </c>
      <c r="J12" s="13" t="n">
        <v>0.03</v>
      </c>
      <c r="K12" s="13" t="n">
        <v>0.02</v>
      </c>
      <c r="L12" s="13" t="n">
        <v>0.01</v>
      </c>
      <c r="M12" s="11" t="n">
        <f aca="false">A12</f>
        <v>8</v>
      </c>
      <c r="N12" s="13"/>
      <c r="O12" s="13" t="n">
        <v>0.02</v>
      </c>
      <c r="P12" s="13" t="n">
        <v>3.7</v>
      </c>
      <c r="Q12" s="13" t="n">
        <v>0.02</v>
      </c>
      <c r="R12" s="13" t="n">
        <v>2.13</v>
      </c>
      <c r="S12" s="13" t="n">
        <v>0.1</v>
      </c>
      <c r="T12" s="13"/>
      <c r="U12" s="13"/>
      <c r="V12" s="13"/>
      <c r="W12" s="13"/>
      <c r="X12" s="13" t="n">
        <v>1.36</v>
      </c>
      <c r="Y12" s="13" t="n">
        <v>0.22</v>
      </c>
    </row>
    <row r="13" customFormat="false" ht="11.25" hidden="false" customHeight="true" outlineLevel="0" collapsed="false">
      <c r="A13" s="12" t="n">
        <f aca="false">A12+1</f>
        <v>9</v>
      </c>
      <c r="B13" s="7" t="s">
        <v>39</v>
      </c>
      <c r="C13" s="9" t="n">
        <v>6.2</v>
      </c>
      <c r="D13" s="9" t="n">
        <v>6.6</v>
      </c>
      <c r="E13" s="9" t="n">
        <v>1.7</v>
      </c>
      <c r="F13" s="13" t="n">
        <v>0.19</v>
      </c>
      <c r="G13" s="13" t="n">
        <v>0.13</v>
      </c>
      <c r="H13" s="13" t="n">
        <v>3.11</v>
      </c>
      <c r="I13" s="13" t="n">
        <v>2.55</v>
      </c>
      <c r="J13" s="13" t="n">
        <v>0.07</v>
      </c>
      <c r="K13" s="13" t="n">
        <v>0.07</v>
      </c>
      <c r="L13" s="13" t="n">
        <v>0.02</v>
      </c>
      <c r="M13" s="11" t="n">
        <f aca="false">A13</f>
        <v>9</v>
      </c>
      <c r="N13" s="13"/>
      <c r="O13" s="13" t="n">
        <v>0.02</v>
      </c>
      <c r="P13" s="13" t="n">
        <v>6.55</v>
      </c>
      <c r="Q13" s="13" t="n">
        <v>0.04</v>
      </c>
      <c r="R13" s="13" t="n">
        <v>1.68</v>
      </c>
      <c r="S13" s="13" t="n">
        <v>0.06</v>
      </c>
      <c r="T13" s="13"/>
      <c r="U13" s="13"/>
      <c r="V13" s="13"/>
      <c r="W13" s="13"/>
      <c r="X13" s="13" t="n">
        <v>3.84</v>
      </c>
      <c r="Y13" s="13" t="n">
        <v>0.37</v>
      </c>
    </row>
    <row r="14" customFormat="false" ht="11.25" hidden="false" customHeight="true" outlineLevel="0" collapsed="false">
      <c r="A14" s="12" t="n">
        <f aca="false">A13+1</f>
        <v>10</v>
      </c>
      <c r="B14" s="7" t="s">
        <v>41</v>
      </c>
      <c r="C14" s="9" t="n">
        <v>6.1</v>
      </c>
      <c r="D14" s="9" t="n">
        <v>6.5</v>
      </c>
      <c r="E14" s="9" t="n">
        <v>1.7</v>
      </c>
      <c r="F14" s="13" t="n">
        <v>0.07</v>
      </c>
      <c r="G14" s="13" t="n">
        <v>0.07</v>
      </c>
      <c r="H14" s="13" t="n">
        <v>3.35</v>
      </c>
      <c r="I14" s="13" t="n">
        <v>2.41</v>
      </c>
      <c r="J14" s="13" t="n">
        <v>0.06</v>
      </c>
      <c r="K14" s="13"/>
      <c r="L14" s="13"/>
      <c r="M14" s="11" t="n">
        <f aca="false">A14</f>
        <v>10</v>
      </c>
      <c r="N14" s="13"/>
      <c r="O14" s="13" t="n">
        <v>0.04</v>
      </c>
      <c r="P14" s="13" t="n">
        <v>6.4</v>
      </c>
      <c r="Q14" s="13" t="n">
        <v>0.02</v>
      </c>
      <c r="R14" s="13" t="n">
        <v>1.61</v>
      </c>
      <c r="S14" s="13" t="n">
        <v>0.06</v>
      </c>
      <c r="T14" s="13"/>
      <c r="U14" s="13"/>
      <c r="V14" s="13"/>
      <c r="W14" s="13"/>
      <c r="X14" s="13" t="n">
        <v>4.21</v>
      </c>
      <c r="Y14" s="13" t="n">
        <v>0.32</v>
      </c>
    </row>
    <row r="15" customFormat="false" ht="11.25" hidden="false" customHeight="true" outlineLevel="0" collapsed="false">
      <c r="A15" s="12" t="n">
        <f aca="false">A14+1</f>
        <v>11</v>
      </c>
      <c r="B15" s="7" t="s">
        <v>42</v>
      </c>
      <c r="C15" s="9" t="n">
        <v>6.5</v>
      </c>
      <c r="D15" s="9" t="n">
        <v>8.1</v>
      </c>
      <c r="E15" s="9" t="n">
        <v>1.9</v>
      </c>
      <c r="F15" s="13"/>
      <c r="G15" s="13" t="n">
        <v>0.02</v>
      </c>
      <c r="H15" s="13" t="n">
        <v>3.21</v>
      </c>
      <c r="I15" s="13" t="n">
        <v>3.02</v>
      </c>
      <c r="J15" s="13" t="n">
        <v>0.09</v>
      </c>
      <c r="K15" s="13" t="n">
        <v>0.12</v>
      </c>
      <c r="L15" s="13" t="n">
        <v>0.02</v>
      </c>
      <c r="M15" s="11" t="n">
        <f aca="false">A15</f>
        <v>11</v>
      </c>
      <c r="N15" s="13" t="n">
        <v>0.02</v>
      </c>
      <c r="O15" s="13" t="n">
        <v>0.02</v>
      </c>
      <c r="P15" s="13" t="n">
        <v>8.07</v>
      </c>
      <c r="Q15" s="13" t="n">
        <v>0.02</v>
      </c>
      <c r="R15" s="13" t="n">
        <v>1.84</v>
      </c>
      <c r="S15" s="13" t="n">
        <v>0.09</v>
      </c>
      <c r="T15" s="13"/>
      <c r="U15" s="13"/>
      <c r="V15" s="13"/>
      <c r="W15" s="13"/>
      <c r="X15" s="13" t="n">
        <v>6.63</v>
      </c>
      <c r="Y15" s="13" t="n">
        <v>0.42</v>
      </c>
    </row>
    <row r="16" customFormat="false" ht="11.25" hidden="false" customHeight="true" outlineLevel="0" collapsed="false">
      <c r="A16" s="12" t="n">
        <f aca="false">A15+1</f>
        <v>12</v>
      </c>
      <c r="B16" s="7" t="s">
        <v>43</v>
      </c>
      <c r="C16" s="9" t="n">
        <v>6.7</v>
      </c>
      <c r="D16" s="9" t="n">
        <v>8.9</v>
      </c>
      <c r="E16" s="9" t="n">
        <v>1.8</v>
      </c>
      <c r="F16" s="13"/>
      <c r="G16" s="13" t="n">
        <v>0.03</v>
      </c>
      <c r="H16" s="13" t="n">
        <v>3.32</v>
      </c>
      <c r="I16" s="13" t="n">
        <v>3.1</v>
      </c>
      <c r="J16" s="13" t="n">
        <v>0.1</v>
      </c>
      <c r="K16" s="13" t="n">
        <v>0.1</v>
      </c>
      <c r="L16" s="13" t="n">
        <v>0.03</v>
      </c>
      <c r="M16" s="11" t="n">
        <f aca="false">A16</f>
        <v>12</v>
      </c>
      <c r="N16" s="13"/>
      <c r="O16" s="13" t="n">
        <v>0.03</v>
      </c>
      <c r="P16" s="13" t="n">
        <v>8.83</v>
      </c>
      <c r="Q16" s="13" t="n">
        <v>0.03</v>
      </c>
      <c r="R16" s="13" t="n">
        <v>1.77</v>
      </c>
      <c r="S16" s="13" t="n">
        <v>0.08</v>
      </c>
      <c r="T16" s="13"/>
      <c r="U16" s="13"/>
      <c r="V16" s="13"/>
      <c r="W16" s="13"/>
      <c r="X16" s="13" t="n">
        <v>7.24</v>
      </c>
      <c r="Y16" s="13" t="n">
        <v>0.56</v>
      </c>
    </row>
    <row r="17" customFormat="false" ht="11.25" hidden="false" customHeight="true" outlineLevel="0" collapsed="false">
      <c r="A17" s="12" t="n">
        <f aca="false">A16+1</f>
        <v>13</v>
      </c>
      <c r="B17" s="7" t="s">
        <v>44</v>
      </c>
      <c r="C17" s="9" t="n">
        <v>4.4</v>
      </c>
      <c r="D17" s="9" t="n">
        <v>4.6</v>
      </c>
      <c r="E17" s="9" t="n">
        <v>2.9</v>
      </c>
      <c r="F17" s="13" t="n">
        <v>0.01</v>
      </c>
      <c r="G17" s="13" t="n">
        <v>0.07</v>
      </c>
      <c r="H17" s="13" t="n">
        <v>2.99</v>
      </c>
      <c r="I17" s="13" t="n">
        <v>1.24</v>
      </c>
      <c r="J17" s="13" t="n">
        <v>0.04</v>
      </c>
      <c r="K17" s="13" t="n">
        <v>0.03</v>
      </c>
      <c r="L17" s="13" t="n">
        <v>0.01</v>
      </c>
      <c r="M17" s="11" t="n">
        <f aca="false">A17</f>
        <v>13</v>
      </c>
      <c r="N17" s="13"/>
      <c r="O17" s="13" t="n">
        <v>0.06</v>
      </c>
      <c r="P17" s="13" t="n">
        <v>4.52</v>
      </c>
      <c r="Q17" s="13" t="n">
        <v>0.03</v>
      </c>
      <c r="R17" s="13" t="n">
        <v>2.79</v>
      </c>
      <c r="S17" s="13" t="n">
        <v>0.01</v>
      </c>
      <c r="T17" s="13"/>
      <c r="U17" s="13"/>
      <c r="V17" s="13"/>
      <c r="W17" s="13"/>
      <c r="X17" s="13" t="n">
        <v>1.57</v>
      </c>
      <c r="Y17" s="13" t="n">
        <v>0.23</v>
      </c>
    </row>
    <row r="18" customFormat="false" ht="11.25" hidden="false" customHeight="true" outlineLevel="0" collapsed="false">
      <c r="A18" s="12" t="n">
        <f aca="false">A17+1</f>
        <v>14</v>
      </c>
      <c r="B18" s="7" t="s">
        <v>45</v>
      </c>
      <c r="C18" s="9" t="n">
        <v>2.095</v>
      </c>
      <c r="D18" s="9" t="n">
        <v>1.89016666666667</v>
      </c>
      <c r="E18" s="9" t="n">
        <v>0.813</v>
      </c>
      <c r="F18" s="13" t="n">
        <v>0.01</v>
      </c>
      <c r="G18" s="13" t="n">
        <v>0.0268333333333333</v>
      </c>
      <c r="H18" s="13" t="n">
        <v>1.02766666666667</v>
      </c>
      <c r="I18" s="13" t="n">
        <v>0.965833333333333</v>
      </c>
      <c r="J18" s="13" t="n">
        <v>0.0218333333333333</v>
      </c>
      <c r="K18" s="13" t="n">
        <v>0.0218333333333333</v>
      </c>
      <c r="L18" s="13" t="n">
        <v>0.005</v>
      </c>
      <c r="M18" s="11" t="n">
        <f aca="false">A18</f>
        <v>14</v>
      </c>
      <c r="N18" s="13"/>
      <c r="O18" s="13" t="n">
        <v>0.005</v>
      </c>
      <c r="P18" s="13" t="n">
        <v>1.88016666666667</v>
      </c>
      <c r="Q18" s="13" t="n">
        <v>0.005</v>
      </c>
      <c r="R18" s="13" t="n">
        <v>0.778166666666667</v>
      </c>
      <c r="S18" s="13" t="n">
        <v>0.0348333333333333</v>
      </c>
      <c r="T18" s="13"/>
      <c r="U18" s="13"/>
      <c r="V18" s="13"/>
      <c r="W18" s="13"/>
      <c r="X18" s="13" t="n">
        <v>0.931</v>
      </c>
      <c r="Y18" s="13" t="n">
        <v>0.152833333333333</v>
      </c>
    </row>
    <row r="19" customFormat="false" ht="11.25" hidden="false" customHeight="true" outlineLevel="0" collapsed="false">
      <c r="A19" s="12" t="n">
        <f aca="false">A18+1</f>
        <v>15</v>
      </c>
      <c r="B19" s="7" t="s">
        <v>46</v>
      </c>
      <c r="C19" s="9" t="n">
        <v>5</v>
      </c>
      <c r="D19" s="9" t="n">
        <v>3.9</v>
      </c>
      <c r="E19" s="9" t="n">
        <v>1.1</v>
      </c>
      <c r="F19" s="13" t="n">
        <v>0.98</v>
      </c>
      <c r="G19" s="13" t="n">
        <v>0.48</v>
      </c>
      <c r="H19" s="13" t="n">
        <v>1.88</v>
      </c>
      <c r="I19" s="13" t="n">
        <v>1.28</v>
      </c>
      <c r="J19" s="13" t="n">
        <v>0.04</v>
      </c>
      <c r="K19" s="13" t="n">
        <v>0.04</v>
      </c>
      <c r="L19" s="13" t="n">
        <v>0.01</v>
      </c>
      <c r="M19" s="11" t="n">
        <f aca="false">A19</f>
        <v>15</v>
      </c>
      <c r="N19" s="13"/>
      <c r="O19" s="13" t="n">
        <v>0.06</v>
      </c>
      <c r="P19" s="13" t="n">
        <v>3.8</v>
      </c>
      <c r="Q19" s="13" t="n">
        <v>0.02</v>
      </c>
      <c r="R19" s="13" t="n">
        <v>1</v>
      </c>
      <c r="S19" s="13" t="n">
        <v>0.06</v>
      </c>
      <c r="T19" s="13" t="n">
        <v>0.04</v>
      </c>
      <c r="U19" s="13"/>
      <c r="V19" s="13"/>
      <c r="W19" s="13"/>
      <c r="X19" s="13" t="n">
        <v>1.99</v>
      </c>
      <c r="Y19" s="13"/>
    </row>
    <row r="20" customFormat="false" ht="11.25" hidden="false" customHeight="true" outlineLevel="0" collapsed="false">
      <c r="A20" s="12" t="n">
        <f aca="false">A19+1</f>
        <v>16</v>
      </c>
      <c r="B20" s="7" t="s">
        <v>47</v>
      </c>
      <c r="C20" s="9" t="n">
        <v>5.5</v>
      </c>
      <c r="D20" s="9" t="n">
        <v>6.2</v>
      </c>
      <c r="E20" s="9" t="n">
        <v>3</v>
      </c>
      <c r="F20" s="13"/>
      <c r="G20" s="13" t="n">
        <v>0.06</v>
      </c>
      <c r="H20" s="13" t="n">
        <v>2.97</v>
      </c>
      <c r="I20" s="13" t="n">
        <v>2.33</v>
      </c>
      <c r="J20" s="13" t="n">
        <v>0.07</v>
      </c>
      <c r="K20" s="13" t="n">
        <v>0.06</v>
      </c>
      <c r="L20" s="13" t="n">
        <v>0.02</v>
      </c>
      <c r="M20" s="11" t="n">
        <f aca="false">A20</f>
        <v>16</v>
      </c>
      <c r="N20" s="13"/>
      <c r="O20" s="13" t="n">
        <v>0.06</v>
      </c>
      <c r="P20" s="13" t="n">
        <v>6.15</v>
      </c>
      <c r="Q20" s="13" t="n">
        <v>0.04</v>
      </c>
      <c r="R20" s="13" t="n">
        <v>2.83</v>
      </c>
      <c r="S20" s="13" t="n">
        <v>0.04</v>
      </c>
      <c r="T20" s="13" t="n">
        <v>0.02</v>
      </c>
      <c r="U20" s="13"/>
      <c r="V20" s="13"/>
      <c r="W20" s="13"/>
      <c r="X20" s="13" t="n">
        <v>2.49</v>
      </c>
      <c r="Y20" s="13" t="n">
        <v>0.42</v>
      </c>
    </row>
    <row r="21" customFormat="false" ht="11.25" hidden="false" customHeight="true" outlineLevel="0" collapsed="false">
      <c r="A21" s="12" t="n">
        <f aca="false">A20+1</f>
        <v>17</v>
      </c>
      <c r="B21" s="7" t="s">
        <v>48</v>
      </c>
      <c r="C21" s="9" t="n">
        <v>4.9</v>
      </c>
      <c r="D21" s="9" t="n">
        <v>3</v>
      </c>
      <c r="E21" s="9" t="n">
        <v>1.8</v>
      </c>
      <c r="F21" s="13" t="n">
        <v>1</v>
      </c>
      <c r="G21" s="13" t="n">
        <v>0.48</v>
      </c>
      <c r="H21" s="13" t="n">
        <v>1.82</v>
      </c>
      <c r="I21" s="13" t="n">
        <v>1.24</v>
      </c>
      <c r="J21" s="13" t="n">
        <v>0.03</v>
      </c>
      <c r="K21" s="13" t="n">
        <v>0.03</v>
      </c>
      <c r="L21" s="13" t="n">
        <v>0.01</v>
      </c>
      <c r="M21" s="11" t="n">
        <f aca="false">A21</f>
        <v>17</v>
      </c>
      <c r="N21" s="13"/>
      <c r="O21" s="13" t="n">
        <v>0.05</v>
      </c>
      <c r="P21" s="13" t="n">
        <v>2.92</v>
      </c>
      <c r="Q21" s="13" t="n">
        <v>0.03</v>
      </c>
      <c r="R21" s="13" t="n">
        <v>1.69</v>
      </c>
      <c r="S21" s="13" t="n">
        <v>0.06</v>
      </c>
      <c r="T21" s="13" t="n">
        <v>0.02</v>
      </c>
      <c r="U21" s="13"/>
      <c r="V21" s="13"/>
      <c r="W21" s="13"/>
      <c r="X21" s="13" t="n">
        <v>0.89</v>
      </c>
      <c r="Y21" s="13" t="n">
        <v>0.19</v>
      </c>
    </row>
    <row r="22" s="42" customFormat="true" ht="11.25" hidden="false" customHeight="true" outlineLevel="0" collapsed="false">
      <c r="A22" s="12" t="n">
        <f aca="false">A21+1</f>
        <v>18</v>
      </c>
      <c r="B22" s="7" t="s">
        <v>49</v>
      </c>
      <c r="C22" s="9" t="n">
        <v>4.5</v>
      </c>
      <c r="D22" s="9" t="n">
        <v>3.9</v>
      </c>
      <c r="E22" s="9" t="n">
        <v>1.5</v>
      </c>
      <c r="F22" s="13" t="n">
        <v>0.79</v>
      </c>
      <c r="G22" s="13" t="n">
        <v>0.37</v>
      </c>
      <c r="H22" s="13" t="n">
        <v>1.79</v>
      </c>
      <c r="I22" s="13" t="n">
        <v>1.19</v>
      </c>
      <c r="J22" s="13" t="n">
        <v>0.04</v>
      </c>
      <c r="K22" s="13" t="n">
        <v>0.05</v>
      </c>
      <c r="L22" s="13" t="n">
        <v>0.01</v>
      </c>
      <c r="M22" s="11" t="n">
        <f aca="false">A22</f>
        <v>18</v>
      </c>
      <c r="N22" s="13"/>
      <c r="O22" s="13" t="n">
        <v>0.06</v>
      </c>
      <c r="P22" s="13" t="n">
        <v>3.79</v>
      </c>
      <c r="Q22" s="13" t="n">
        <v>0.03</v>
      </c>
      <c r="R22" s="13" t="n">
        <v>1.34</v>
      </c>
      <c r="S22" s="13" t="n">
        <v>0.08</v>
      </c>
      <c r="T22" s="13" t="n">
        <v>0.04</v>
      </c>
      <c r="U22" s="13"/>
      <c r="V22" s="13"/>
      <c r="W22" s="13"/>
      <c r="X22" s="13" t="n">
        <v>1.82</v>
      </c>
      <c r="Y22" s="13" t="n">
        <v>0.17</v>
      </c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</row>
    <row r="23" customFormat="false" ht="11.25" hidden="false" customHeight="true" outlineLevel="0" collapsed="false">
      <c r="A23" s="12" t="n">
        <f aca="false">A22+1</f>
        <v>19</v>
      </c>
      <c r="B23" s="7" t="s">
        <v>50</v>
      </c>
      <c r="C23" s="9" t="n">
        <v>0.3</v>
      </c>
      <c r="D23" s="9" t="n">
        <v>0.2</v>
      </c>
      <c r="E23" s="9" t="n">
        <v>0.4</v>
      </c>
      <c r="F23" s="13"/>
      <c r="G23" s="13"/>
      <c r="H23" s="13" t="n">
        <v>0.27</v>
      </c>
      <c r="I23" s="13" t="n">
        <v>0.03</v>
      </c>
      <c r="J23" s="13" t="s">
        <v>31</v>
      </c>
      <c r="K23" s="13"/>
      <c r="L23" s="13" t="s">
        <v>31</v>
      </c>
      <c r="M23" s="11" t="n">
        <f aca="false">A23</f>
        <v>19</v>
      </c>
      <c r="N23" s="13"/>
      <c r="O23" s="13" t="s">
        <v>31</v>
      </c>
      <c r="P23" s="13" t="n">
        <v>0.24</v>
      </c>
      <c r="Q23" s="13" t="s">
        <v>31</v>
      </c>
      <c r="R23" s="13" t="n">
        <v>0.38</v>
      </c>
      <c r="S23" s="13" t="n">
        <v>0.01</v>
      </c>
      <c r="T23" s="13"/>
      <c r="U23" s="13"/>
      <c r="V23" s="13"/>
      <c r="W23" s="13"/>
      <c r="X23" s="13"/>
      <c r="Y23" s="13"/>
    </row>
    <row r="24" customFormat="false" ht="11.25" hidden="false" customHeight="true" outlineLevel="0" collapsed="false">
      <c r="A24" s="12" t="n">
        <f aca="false">A23+1</f>
        <v>20</v>
      </c>
      <c r="B24" s="42" t="s">
        <v>51</v>
      </c>
      <c r="C24" s="46" t="n">
        <v>0.603666666666667</v>
      </c>
      <c r="D24" s="46" t="n">
        <v>0.365666666666667</v>
      </c>
      <c r="E24" s="46" t="n">
        <v>0.149666666666667</v>
      </c>
      <c r="F24" s="48" t="n">
        <v>0.0123333333333333</v>
      </c>
      <c r="G24" s="48" t="n">
        <v>0.083</v>
      </c>
      <c r="H24" s="48" t="n">
        <v>0.374</v>
      </c>
      <c r="I24" s="48" t="n">
        <v>0.146666666666667</v>
      </c>
      <c r="J24" s="50" t="s">
        <v>31</v>
      </c>
      <c r="K24" s="48"/>
      <c r="L24" s="48"/>
      <c r="M24" s="11" t="n">
        <f aca="false">A24</f>
        <v>20</v>
      </c>
      <c r="N24" s="48"/>
      <c r="O24" s="48" t="n">
        <v>0.019</v>
      </c>
      <c r="P24" s="48" t="n">
        <v>0.346666666666667</v>
      </c>
      <c r="Q24" s="48"/>
      <c r="R24" s="48" t="n">
        <v>0.149666666666667</v>
      </c>
      <c r="S24" s="50" t="s">
        <v>31</v>
      </c>
      <c r="T24" s="48"/>
      <c r="U24" s="48"/>
      <c r="V24" s="48"/>
      <c r="W24" s="48"/>
      <c r="X24" s="48" t="n">
        <v>0.024</v>
      </c>
      <c r="Y24" s="48"/>
      <c r="Z24" s="42"/>
      <c r="AA24" s="42"/>
      <c r="AB24" s="42"/>
      <c r="AC24" s="42"/>
      <c r="AD24" s="42"/>
      <c r="AE24" s="42"/>
      <c r="AF24" s="42"/>
      <c r="AG24" s="42"/>
      <c r="AH24" s="42"/>
      <c r="AI24" s="42"/>
      <c r="AJ24" s="42"/>
      <c r="AK24" s="42"/>
      <c r="AL24" s="42"/>
      <c r="AM24" s="42"/>
      <c r="AN24" s="42"/>
      <c r="AO24" s="42"/>
      <c r="AP24" s="42"/>
      <c r="AQ24" s="42"/>
      <c r="AR24" s="42"/>
      <c r="AS24" s="42"/>
      <c r="AT24" s="42"/>
      <c r="AU24" s="42"/>
      <c r="AV24" s="42"/>
      <c r="AW24" s="42"/>
      <c r="AX24" s="42"/>
      <c r="AY24" s="42"/>
      <c r="AZ24" s="42"/>
      <c r="BA24" s="42"/>
      <c r="BB24" s="42"/>
      <c r="BC24" s="42"/>
      <c r="BD24" s="42"/>
      <c r="BE24" s="42"/>
      <c r="BF24" s="42"/>
      <c r="BG24" s="42"/>
      <c r="BH24" s="42"/>
      <c r="BI24" s="42"/>
      <c r="BJ24" s="42"/>
      <c r="BK24" s="42"/>
      <c r="BL24" s="42"/>
      <c r="BM24" s="42"/>
      <c r="BN24" s="42"/>
      <c r="BO24" s="42"/>
      <c r="BP24" s="42"/>
      <c r="BQ24" s="42"/>
      <c r="BR24" s="42"/>
      <c r="BS24" s="42"/>
      <c r="BT24" s="42"/>
      <c r="BU24" s="42"/>
      <c r="BV24" s="42"/>
      <c r="BW24" s="42"/>
      <c r="BX24" s="42"/>
      <c r="BY24" s="42"/>
      <c r="BZ24" s="42"/>
      <c r="CA24" s="42"/>
    </row>
    <row r="25" customFormat="false" ht="11.25" hidden="false" customHeight="true" outlineLevel="0" collapsed="false">
      <c r="A25" s="12" t="n">
        <f aca="false">A24+1</f>
        <v>21</v>
      </c>
      <c r="B25" s="7" t="s">
        <v>52</v>
      </c>
      <c r="C25" s="9" t="n">
        <v>0.5</v>
      </c>
      <c r="D25" s="9" t="n">
        <v>0.6</v>
      </c>
      <c r="E25" s="9" t="n">
        <v>0.9</v>
      </c>
      <c r="F25" s="13"/>
      <c r="G25" s="13" t="s">
        <v>31</v>
      </c>
      <c r="H25" s="13" t="n">
        <v>0.39</v>
      </c>
      <c r="I25" s="13" t="n">
        <v>0.05</v>
      </c>
      <c r="J25" s="13" t="n">
        <v>0.01</v>
      </c>
      <c r="K25" s="13" t="s">
        <v>31</v>
      </c>
      <c r="L25" s="13" t="n">
        <v>0.01</v>
      </c>
      <c r="M25" s="11" t="n">
        <f aca="false">A25</f>
        <v>21</v>
      </c>
      <c r="N25" s="13"/>
      <c r="O25" s="13" t="s">
        <v>31</v>
      </c>
      <c r="P25" s="13" t="n">
        <v>0.6</v>
      </c>
      <c r="Q25" s="13" t="n">
        <v>0.01</v>
      </c>
      <c r="R25" s="13" t="n">
        <v>0.89</v>
      </c>
      <c r="S25" s="13" t="n">
        <v>0.03</v>
      </c>
      <c r="T25" s="13"/>
      <c r="U25" s="13"/>
      <c r="V25" s="13"/>
      <c r="W25" s="13"/>
      <c r="X25" s="13"/>
      <c r="Y25" s="13"/>
    </row>
    <row r="26" customFormat="false" ht="11.25" hidden="false" customHeight="true" outlineLevel="0" collapsed="false">
      <c r="A26" s="12" t="n">
        <f aca="false">A25+1</f>
        <v>22</v>
      </c>
      <c r="B26" s="7" t="s">
        <v>53</v>
      </c>
      <c r="C26" s="9" t="n">
        <v>0.3</v>
      </c>
      <c r="D26" s="9" t="n">
        <v>0.3</v>
      </c>
      <c r="E26" s="9" t="n">
        <v>0.6</v>
      </c>
      <c r="F26" s="13"/>
      <c r="G26" s="13" t="s">
        <v>31</v>
      </c>
      <c r="H26" s="13" t="n">
        <v>0.27</v>
      </c>
      <c r="I26" s="13" t="n">
        <v>0.03</v>
      </c>
      <c r="J26" s="13" t="n">
        <v>0.01</v>
      </c>
      <c r="K26" s="13" t="s">
        <v>31</v>
      </c>
      <c r="L26" s="13" t="s">
        <v>31</v>
      </c>
      <c r="M26" s="11" t="n">
        <f aca="false">A26</f>
        <v>22</v>
      </c>
      <c r="N26" s="13"/>
      <c r="O26" s="13" t="s">
        <v>31</v>
      </c>
      <c r="P26" s="13" t="n">
        <v>0.33</v>
      </c>
      <c r="Q26" s="13" t="s">
        <v>31</v>
      </c>
      <c r="R26" s="13" t="n">
        <v>0.6</v>
      </c>
      <c r="S26" s="13" t="n">
        <v>0.02</v>
      </c>
      <c r="T26" s="13"/>
      <c r="U26" s="13"/>
      <c r="V26" s="13"/>
      <c r="W26" s="13"/>
      <c r="X26" s="13"/>
      <c r="Y26" s="13"/>
    </row>
    <row r="27" customFormat="false" ht="11.25" hidden="false" customHeight="true" outlineLevel="0" collapsed="false">
      <c r="A27" s="12" t="n">
        <f aca="false">A26+1</f>
        <v>23</v>
      </c>
      <c r="B27" s="7" t="s">
        <v>54</v>
      </c>
      <c r="C27" s="9" t="n">
        <v>0.3</v>
      </c>
      <c r="D27" s="9" t="n">
        <v>0.3</v>
      </c>
      <c r="E27" s="9" t="n">
        <v>0.5</v>
      </c>
      <c r="F27" s="13"/>
      <c r="G27" s="13" t="s">
        <v>31</v>
      </c>
      <c r="H27" s="13" t="n">
        <v>0.26</v>
      </c>
      <c r="I27" s="13" t="n">
        <v>0.03</v>
      </c>
      <c r="J27" s="13" t="s">
        <v>31</v>
      </c>
      <c r="K27" s="13" t="s">
        <v>31</v>
      </c>
      <c r="L27" s="13"/>
      <c r="M27" s="11" t="n">
        <f aca="false">A27</f>
        <v>23</v>
      </c>
      <c r="N27" s="13"/>
      <c r="O27" s="13"/>
      <c r="P27" s="13" t="n">
        <v>0.28</v>
      </c>
      <c r="Q27" s="13" t="s">
        <v>31</v>
      </c>
      <c r="R27" s="13" t="n">
        <v>0.45</v>
      </c>
      <c r="S27" s="13" t="n">
        <v>0.01</v>
      </c>
      <c r="T27" s="13"/>
      <c r="U27" s="13"/>
      <c r="V27" s="13"/>
      <c r="W27" s="13"/>
      <c r="X27" s="13" t="s">
        <v>31</v>
      </c>
      <c r="Y27" s="13" t="s">
        <v>31</v>
      </c>
    </row>
    <row r="28" customFormat="false" ht="11.25" hidden="false" customHeight="true" outlineLevel="0" collapsed="false">
      <c r="A28" s="12" t="n">
        <f aca="false">A27+1</f>
        <v>24</v>
      </c>
      <c r="B28" s="7" t="s">
        <v>55</v>
      </c>
      <c r="C28" s="9" t="n">
        <v>0.5</v>
      </c>
      <c r="D28" s="9" t="n">
        <v>0.4</v>
      </c>
      <c r="E28" s="9" t="n">
        <v>1</v>
      </c>
      <c r="F28" s="13"/>
      <c r="G28" s="13" t="s">
        <v>31</v>
      </c>
      <c r="H28" s="13" t="n">
        <v>0.43</v>
      </c>
      <c r="I28" s="13" t="n">
        <v>0.03</v>
      </c>
      <c r="J28" s="13" t="s">
        <v>31</v>
      </c>
      <c r="K28" s="13" t="s">
        <v>31</v>
      </c>
      <c r="L28" s="13" t="s">
        <v>31</v>
      </c>
      <c r="M28" s="11" t="n">
        <f aca="false">A28</f>
        <v>24</v>
      </c>
      <c r="N28" s="13"/>
      <c r="O28" s="13" t="s">
        <v>31</v>
      </c>
      <c r="P28" s="13" t="n">
        <v>0.34</v>
      </c>
      <c r="Q28" s="13" t="n">
        <v>0.02</v>
      </c>
      <c r="R28" s="13" t="n">
        <v>0.93</v>
      </c>
      <c r="S28" s="13" t="n">
        <v>0.06</v>
      </c>
      <c r="T28" s="13"/>
      <c r="U28" s="13"/>
      <c r="V28" s="13"/>
      <c r="W28" s="13"/>
      <c r="X28" s="13"/>
      <c r="Y28" s="13" t="n">
        <v>0.01</v>
      </c>
    </row>
    <row r="29" customFormat="false" ht="11.25" hidden="false" customHeight="true" outlineLevel="0" collapsed="false">
      <c r="A29" s="12" t="n">
        <f aca="false">A28+1</f>
        <v>25</v>
      </c>
      <c r="B29" s="7" t="s">
        <v>56</v>
      </c>
      <c r="C29" s="9" t="n">
        <v>0.356666666666667</v>
      </c>
      <c r="D29" s="9" t="n">
        <v>0.319666666666667</v>
      </c>
      <c r="E29" s="9" t="n">
        <v>0.328666666666667</v>
      </c>
      <c r="F29" s="13"/>
      <c r="G29" s="13"/>
      <c r="H29" s="13" t="n">
        <v>0.318</v>
      </c>
      <c r="I29" s="13" t="n">
        <v>0.0386666666666667</v>
      </c>
      <c r="J29" s="13" t="s">
        <v>31</v>
      </c>
      <c r="K29" s="13" t="s">
        <v>31</v>
      </c>
      <c r="L29" s="13" t="s">
        <v>31</v>
      </c>
      <c r="M29" s="11" t="n">
        <f aca="false">A29</f>
        <v>25</v>
      </c>
      <c r="N29" s="13"/>
      <c r="O29" s="13" t="s">
        <v>31</v>
      </c>
      <c r="P29" s="13" t="n">
        <v>0.319666666666667</v>
      </c>
      <c r="Q29" s="13"/>
      <c r="R29" s="13" t="n">
        <v>0.313333333333333</v>
      </c>
      <c r="S29" s="13" t="s">
        <v>31</v>
      </c>
      <c r="T29" s="13"/>
      <c r="U29" s="13" t="s">
        <v>31</v>
      </c>
      <c r="V29" s="13"/>
      <c r="W29" s="13"/>
      <c r="X29" s="13" t="s">
        <v>31</v>
      </c>
      <c r="Y29" s="13"/>
    </row>
    <row r="30" customFormat="false" ht="11.25" hidden="false" customHeight="true" outlineLevel="0" collapsed="false">
      <c r="A30" s="12" t="n">
        <f aca="false">A29+1</f>
        <v>26</v>
      </c>
      <c r="B30" s="7" t="s">
        <v>57</v>
      </c>
      <c r="C30" s="118" t="n">
        <v>0.23</v>
      </c>
      <c r="D30" s="118" t="n">
        <v>0.286333333333333</v>
      </c>
      <c r="E30" s="118" t="n">
        <v>0.329</v>
      </c>
      <c r="F30" s="119"/>
      <c r="G30" s="119"/>
      <c r="H30" s="119" t="n">
        <v>0.201333333333333</v>
      </c>
      <c r="I30" s="119" t="n">
        <v>0.0286666666666667</v>
      </c>
      <c r="J30" s="13" t="s">
        <v>31</v>
      </c>
      <c r="K30" s="13" t="s">
        <v>31</v>
      </c>
      <c r="L30" s="13" t="s">
        <v>31</v>
      </c>
      <c r="M30" s="11" t="n">
        <f aca="false">A30</f>
        <v>26</v>
      </c>
      <c r="N30" s="119"/>
      <c r="O30" s="13" t="s">
        <v>31</v>
      </c>
      <c r="P30" s="119" t="n">
        <v>0.286333333333333</v>
      </c>
      <c r="Q30" s="119"/>
      <c r="R30" s="119" t="n">
        <v>0.329</v>
      </c>
      <c r="S30" s="119" t="s">
        <v>31</v>
      </c>
      <c r="T30" s="119"/>
      <c r="U30" s="119" t="s">
        <v>31</v>
      </c>
      <c r="V30" s="119"/>
      <c r="W30" s="119"/>
      <c r="X30" s="119" t="s">
        <v>31</v>
      </c>
      <c r="Y30" s="119"/>
    </row>
    <row r="31" s="42" customFormat="true" ht="11.25" hidden="false" customHeight="true" outlineLevel="0" collapsed="false">
      <c r="A31" s="12" t="n">
        <f aca="false">A30+1</f>
        <v>27</v>
      </c>
      <c r="B31" s="7" t="s">
        <v>58</v>
      </c>
      <c r="C31" s="9" t="n">
        <v>0.4</v>
      </c>
      <c r="D31" s="9" t="n">
        <v>0.3</v>
      </c>
      <c r="E31" s="9" t="n">
        <v>0.4</v>
      </c>
      <c r="F31" s="13"/>
      <c r="G31" s="13" t="n">
        <v>0.01</v>
      </c>
      <c r="H31" s="13" t="n">
        <v>0.37</v>
      </c>
      <c r="I31" s="13" t="n">
        <v>0.03</v>
      </c>
      <c r="J31" s="13" t="s">
        <v>31</v>
      </c>
      <c r="K31" s="13"/>
      <c r="L31" s="13" t="n">
        <v>0.01</v>
      </c>
      <c r="M31" s="11" t="n">
        <f aca="false">A31</f>
        <v>27</v>
      </c>
      <c r="N31" s="13"/>
      <c r="O31" s="13" t="s">
        <v>31</v>
      </c>
      <c r="P31" s="13" t="n">
        <v>0.31</v>
      </c>
      <c r="Q31" s="13" t="s">
        <v>31</v>
      </c>
      <c r="R31" s="13" t="n">
        <v>0.43</v>
      </c>
      <c r="S31" s="13" t="n">
        <v>0.01</v>
      </c>
      <c r="T31" s="13"/>
      <c r="U31" s="13"/>
      <c r="V31" s="13"/>
      <c r="W31" s="13"/>
      <c r="X31" s="13"/>
      <c r="Y31" s="13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  <c r="BM31" s="7"/>
      <c r="BN31" s="7"/>
      <c r="BO31" s="7"/>
      <c r="BP31" s="7"/>
      <c r="BQ31" s="7"/>
      <c r="BR31" s="7"/>
      <c r="BS31" s="7"/>
      <c r="BT31" s="7"/>
      <c r="BU31" s="7"/>
      <c r="BV31" s="7"/>
      <c r="BW31" s="7"/>
      <c r="BX31" s="7"/>
      <c r="BY31" s="7"/>
      <c r="BZ31" s="7"/>
      <c r="CA31" s="7"/>
    </row>
    <row r="32" customFormat="false" ht="11.25" hidden="false" customHeight="true" outlineLevel="0" collapsed="false">
      <c r="A32" s="12" t="n">
        <f aca="false">A31+1</f>
        <v>28</v>
      </c>
      <c r="B32" s="7" t="s">
        <v>59</v>
      </c>
      <c r="C32" s="9" t="n">
        <v>0.3</v>
      </c>
      <c r="D32" s="9" t="n">
        <v>0.5</v>
      </c>
      <c r="E32" s="9" t="n">
        <v>0.8</v>
      </c>
      <c r="F32" s="13"/>
      <c r="G32" s="13"/>
      <c r="H32" s="13" t="n">
        <v>0.29</v>
      </c>
      <c r="I32" s="13" t="n">
        <v>0.04</v>
      </c>
      <c r="J32" s="13" t="n">
        <v>0.01</v>
      </c>
      <c r="K32" s="13"/>
      <c r="L32" s="13" t="s">
        <v>31</v>
      </c>
      <c r="M32" s="11" t="n">
        <f aca="false">A32</f>
        <v>28</v>
      </c>
      <c r="N32" s="13"/>
      <c r="O32" s="13" t="s">
        <v>31</v>
      </c>
      <c r="P32" s="13" t="n">
        <v>0.45</v>
      </c>
      <c r="Q32" s="13" t="s">
        <v>31</v>
      </c>
      <c r="R32" s="13" t="n">
        <v>0.75</v>
      </c>
      <c r="S32" s="13" t="n">
        <v>0.02</v>
      </c>
      <c r="T32" s="13"/>
      <c r="U32" s="13"/>
      <c r="V32" s="13"/>
      <c r="W32" s="13"/>
      <c r="X32" s="13"/>
      <c r="Y32" s="13"/>
    </row>
    <row r="33" customFormat="false" ht="11.25" hidden="false" customHeight="true" outlineLevel="0" collapsed="false">
      <c r="A33" s="12" t="n">
        <f aca="false">A32+1</f>
        <v>29</v>
      </c>
      <c r="B33" s="42" t="s">
        <v>60</v>
      </c>
      <c r="C33" s="46" t="n">
        <v>0.817333333333333</v>
      </c>
      <c r="D33" s="46" t="n">
        <v>0.468</v>
      </c>
      <c r="E33" s="46" t="n">
        <v>0.174666666666667</v>
      </c>
      <c r="F33" s="48" t="n">
        <v>0.0146666666666667</v>
      </c>
      <c r="G33" s="48" t="n">
        <v>0.112333333333333</v>
      </c>
      <c r="H33" s="48" t="n">
        <v>0.483666666666667</v>
      </c>
      <c r="I33" s="48" t="n">
        <v>0.193666666666667</v>
      </c>
      <c r="J33" s="50" t="s">
        <v>31</v>
      </c>
      <c r="K33" s="48"/>
      <c r="L33" s="48"/>
      <c r="M33" s="11" t="n">
        <f aca="false">A33</f>
        <v>29</v>
      </c>
      <c r="N33" s="50" t="s">
        <v>31</v>
      </c>
      <c r="O33" s="48" t="n">
        <v>0.0296666666666667</v>
      </c>
      <c r="P33" s="48" t="n">
        <v>0.438333333333333</v>
      </c>
      <c r="Q33" s="48"/>
      <c r="R33" s="48" t="n">
        <v>0.174666666666667</v>
      </c>
      <c r="S33" s="50" t="s">
        <v>31</v>
      </c>
      <c r="T33" s="48"/>
      <c r="U33" s="48"/>
      <c r="V33" s="48"/>
      <c r="W33" s="48"/>
      <c r="X33" s="48" t="n">
        <v>0.0396666666666667</v>
      </c>
      <c r="Y33" s="48"/>
      <c r="Z33" s="42"/>
      <c r="AA33" s="42"/>
      <c r="AB33" s="42"/>
      <c r="AC33" s="42"/>
      <c r="AD33" s="42"/>
      <c r="AE33" s="42"/>
      <c r="AF33" s="42"/>
      <c r="AG33" s="42"/>
      <c r="AH33" s="42"/>
      <c r="AI33" s="42"/>
      <c r="AJ33" s="42"/>
      <c r="AK33" s="42"/>
      <c r="AL33" s="42"/>
      <c r="AM33" s="42"/>
      <c r="AN33" s="42"/>
      <c r="AO33" s="42"/>
      <c r="AP33" s="42"/>
      <c r="AQ33" s="42"/>
      <c r="AR33" s="42"/>
      <c r="AS33" s="42"/>
      <c r="AT33" s="42"/>
      <c r="AU33" s="42"/>
      <c r="AV33" s="42"/>
      <c r="AW33" s="42"/>
      <c r="AX33" s="42"/>
      <c r="AY33" s="42"/>
      <c r="AZ33" s="42"/>
      <c r="BA33" s="42"/>
      <c r="BB33" s="42"/>
      <c r="BC33" s="42"/>
      <c r="BD33" s="42"/>
      <c r="BE33" s="42"/>
      <c r="BF33" s="42"/>
      <c r="BG33" s="42"/>
      <c r="BH33" s="42"/>
      <c r="BI33" s="42"/>
      <c r="BJ33" s="42"/>
      <c r="BK33" s="42"/>
      <c r="BL33" s="42"/>
      <c r="BM33" s="42"/>
      <c r="BN33" s="42"/>
      <c r="BO33" s="42"/>
      <c r="BP33" s="42"/>
      <c r="BQ33" s="42"/>
      <c r="BR33" s="42"/>
      <c r="BS33" s="42"/>
      <c r="BT33" s="42"/>
      <c r="BU33" s="42"/>
      <c r="BV33" s="42"/>
      <c r="BW33" s="42"/>
      <c r="BX33" s="42"/>
      <c r="BY33" s="42"/>
      <c r="BZ33" s="42"/>
      <c r="CA33" s="42"/>
    </row>
    <row r="34" customFormat="false" ht="11.25" hidden="false" customHeight="true" outlineLevel="0" collapsed="false">
      <c r="A34" s="12" t="n">
        <f aca="false">A33+1</f>
        <v>30</v>
      </c>
      <c r="B34" s="7" t="s">
        <v>61</v>
      </c>
      <c r="C34" s="9" t="n">
        <v>3</v>
      </c>
      <c r="D34" s="9" t="n">
        <v>4.9</v>
      </c>
      <c r="E34" s="9" t="n">
        <v>1.4</v>
      </c>
      <c r="F34" s="13"/>
      <c r="G34" s="13" t="n">
        <v>0.01</v>
      </c>
      <c r="H34" s="13" t="n">
        <v>1.55</v>
      </c>
      <c r="I34" s="13" t="n">
        <v>1.3</v>
      </c>
      <c r="J34" s="13" t="n">
        <v>0.05</v>
      </c>
      <c r="K34" s="13" t="n">
        <v>0.06</v>
      </c>
      <c r="L34" s="13" t="n">
        <v>0.03</v>
      </c>
      <c r="M34" s="11" t="n">
        <f aca="false">A34</f>
        <v>30</v>
      </c>
      <c r="N34" s="13"/>
      <c r="O34" s="13" t="s">
        <v>40</v>
      </c>
      <c r="P34" s="13" t="n">
        <v>4.85</v>
      </c>
      <c r="Q34" s="13" t="n">
        <v>0.03</v>
      </c>
      <c r="R34" s="13" t="n">
        <v>1.38</v>
      </c>
      <c r="S34" s="13" t="n">
        <v>0.03</v>
      </c>
      <c r="T34" s="13"/>
      <c r="U34" s="13"/>
      <c r="V34" s="13"/>
      <c r="W34" s="13"/>
      <c r="X34" s="13" t="n">
        <v>2.81</v>
      </c>
      <c r="Y34" s="13" t="n">
        <v>0.63</v>
      </c>
    </row>
    <row r="35" customFormat="false" ht="11.25" hidden="false" customHeight="true" outlineLevel="0" collapsed="false">
      <c r="A35" s="12" t="n">
        <f aca="false">A34+1</f>
        <v>31</v>
      </c>
      <c r="B35" s="7" t="s">
        <v>62</v>
      </c>
      <c r="C35" s="9" t="n">
        <v>0.2</v>
      </c>
      <c r="D35" s="9" t="n">
        <v>0.1</v>
      </c>
      <c r="E35" s="9" t="n">
        <v>0.2</v>
      </c>
      <c r="F35" s="13" t="s">
        <v>31</v>
      </c>
      <c r="G35" s="13" t="s">
        <v>31</v>
      </c>
      <c r="H35" s="13" t="n">
        <v>0.18</v>
      </c>
      <c r="I35" s="13" t="n">
        <v>0.01</v>
      </c>
      <c r="J35" s="13" t="s">
        <v>31</v>
      </c>
      <c r="K35" s="13" t="s">
        <v>31</v>
      </c>
      <c r="L35" s="13" t="s">
        <v>31</v>
      </c>
      <c r="M35" s="11" t="n">
        <f aca="false">A35</f>
        <v>31</v>
      </c>
      <c r="N35" s="13"/>
      <c r="O35" s="13" t="s">
        <v>31</v>
      </c>
      <c r="P35" s="13" t="n">
        <v>0.08</v>
      </c>
      <c r="Q35" s="13" t="s">
        <v>31</v>
      </c>
      <c r="R35" s="13" t="n">
        <v>0.17</v>
      </c>
      <c r="S35" s="13" t="n">
        <v>0.01</v>
      </c>
      <c r="T35" s="13"/>
      <c r="U35" s="13"/>
      <c r="V35" s="13"/>
      <c r="W35" s="13"/>
      <c r="X35" s="13" t="s">
        <v>31</v>
      </c>
      <c r="Y35" s="13" t="s">
        <v>31</v>
      </c>
    </row>
    <row r="36" customFormat="false" ht="11.25" hidden="false" customHeight="true" outlineLevel="0" collapsed="false">
      <c r="A36" s="104"/>
      <c r="B36" s="105"/>
      <c r="C36" s="106" t="s">
        <v>659</v>
      </c>
      <c r="D36" s="106" t="s">
        <v>660</v>
      </c>
      <c r="E36" s="106" t="s">
        <v>661</v>
      </c>
      <c r="F36" s="107"/>
      <c r="G36" s="107"/>
      <c r="H36" s="107"/>
      <c r="I36" s="107"/>
      <c r="J36" s="107"/>
      <c r="K36" s="107"/>
      <c r="L36" s="107"/>
      <c r="M36" s="104"/>
      <c r="N36" s="107"/>
      <c r="O36" s="107"/>
      <c r="P36" s="107"/>
      <c r="Q36" s="107"/>
      <c r="R36" s="107"/>
      <c r="S36" s="107"/>
      <c r="T36" s="107"/>
      <c r="U36" s="107"/>
      <c r="V36" s="107"/>
      <c r="W36" s="107"/>
      <c r="X36" s="107"/>
      <c r="Y36" s="107"/>
      <c r="Z36" s="86"/>
      <c r="AA36" s="86"/>
      <c r="AB36" s="86"/>
      <c r="AC36" s="86"/>
      <c r="AD36" s="86"/>
      <c r="AE36" s="86"/>
      <c r="AF36" s="86"/>
      <c r="AG36" s="86"/>
      <c r="AH36" s="86"/>
      <c r="AI36" s="86"/>
      <c r="AJ36" s="86"/>
      <c r="AK36" s="86"/>
      <c r="AL36" s="86"/>
      <c r="AM36" s="86"/>
      <c r="AN36" s="86"/>
      <c r="AO36" s="86"/>
      <c r="AP36" s="86"/>
      <c r="AQ36" s="86"/>
      <c r="AR36" s="86"/>
      <c r="AS36" s="86"/>
      <c r="AT36" s="86"/>
      <c r="AU36" s="86"/>
      <c r="AV36" s="86"/>
      <c r="AW36" s="86"/>
      <c r="AX36" s="86"/>
      <c r="AY36" s="86"/>
      <c r="AZ36" s="86"/>
      <c r="BA36" s="86"/>
      <c r="BB36" s="86"/>
      <c r="BC36" s="86"/>
      <c r="BD36" s="86"/>
      <c r="BE36" s="86"/>
      <c r="BF36" s="86"/>
      <c r="BG36" s="86"/>
      <c r="BH36" s="86"/>
      <c r="BI36" s="86"/>
      <c r="BJ36" s="108"/>
      <c r="BK36" s="108"/>
      <c r="BL36" s="108"/>
      <c r="BM36" s="108"/>
      <c r="BN36" s="108"/>
      <c r="BO36" s="108"/>
      <c r="BP36" s="108"/>
      <c r="BQ36" s="108"/>
      <c r="BR36" s="108"/>
      <c r="BS36" s="108"/>
      <c r="BT36" s="108"/>
      <c r="BU36" s="108"/>
      <c r="BV36" s="108"/>
      <c r="BW36" s="108"/>
      <c r="BX36" s="108"/>
      <c r="BY36" s="108"/>
      <c r="BZ36" s="108"/>
      <c r="CA36" s="108"/>
    </row>
    <row r="37" customFormat="false" ht="11.25" hidden="false" customHeight="true" outlineLevel="0" collapsed="false">
      <c r="A37" s="29" t="s">
        <v>662</v>
      </c>
      <c r="B37" s="110" t="s">
        <v>1</v>
      </c>
      <c r="C37" s="27" t="s">
        <v>663</v>
      </c>
      <c r="D37" s="27" t="s">
        <v>664</v>
      </c>
      <c r="E37" s="27" t="s">
        <v>664</v>
      </c>
      <c r="F37" s="86" t="s">
        <v>665</v>
      </c>
      <c r="G37" s="86" t="s">
        <v>666</v>
      </c>
      <c r="H37" s="86" t="s">
        <v>667</v>
      </c>
      <c r="I37" s="86" t="s">
        <v>668</v>
      </c>
      <c r="J37" s="86" t="s">
        <v>669</v>
      </c>
      <c r="K37" s="86" t="s">
        <v>670</v>
      </c>
      <c r="L37" s="86" t="s">
        <v>671</v>
      </c>
      <c r="M37" s="29" t="str">
        <f aca="false">A37</f>
        <v>Número do</v>
      </c>
      <c r="N37" s="86" t="s">
        <v>672</v>
      </c>
      <c r="O37" s="86" t="s">
        <v>673</v>
      </c>
      <c r="P37" s="86" t="s">
        <v>674</v>
      </c>
      <c r="Q37" s="86" t="s">
        <v>675</v>
      </c>
      <c r="R37" s="111" t="s">
        <v>676</v>
      </c>
      <c r="S37" s="111" t="s">
        <v>677</v>
      </c>
      <c r="T37" s="86" t="s">
        <v>678</v>
      </c>
      <c r="U37" s="86" t="s">
        <v>679</v>
      </c>
      <c r="V37" s="86" t="s">
        <v>680</v>
      </c>
      <c r="W37" s="86" t="s">
        <v>681</v>
      </c>
      <c r="X37" s="86" t="s">
        <v>682</v>
      </c>
      <c r="Y37" s="86" t="s">
        <v>683</v>
      </c>
      <c r="Z37" s="112"/>
      <c r="AA37" s="112"/>
      <c r="AB37" s="112"/>
      <c r="AC37" s="112"/>
      <c r="AD37" s="112"/>
      <c r="AE37" s="112"/>
      <c r="AF37" s="112"/>
      <c r="AG37" s="112"/>
      <c r="AH37" s="112"/>
      <c r="AI37" s="112"/>
      <c r="AJ37" s="112"/>
      <c r="AK37" s="112"/>
      <c r="AL37" s="112"/>
      <c r="AM37" s="112"/>
      <c r="AN37" s="113"/>
      <c r="AO37" s="113"/>
      <c r="AP37" s="113"/>
      <c r="AQ37" s="113"/>
      <c r="AR37" s="113"/>
      <c r="AS37" s="113"/>
      <c r="AT37" s="113"/>
      <c r="AU37" s="113"/>
      <c r="AV37" s="113"/>
      <c r="AW37" s="113"/>
      <c r="AX37" s="113"/>
      <c r="AY37" s="113"/>
      <c r="AZ37" s="113"/>
      <c r="BA37" s="113"/>
      <c r="BB37" s="113"/>
      <c r="BC37" s="113"/>
      <c r="BD37" s="113"/>
      <c r="BE37" s="113"/>
      <c r="BF37" s="113"/>
      <c r="BG37" s="113"/>
      <c r="BH37" s="113"/>
      <c r="BI37" s="113"/>
      <c r="BJ37" s="113"/>
      <c r="BK37" s="113"/>
      <c r="BL37" s="113"/>
      <c r="BM37" s="113"/>
      <c r="BN37" s="113"/>
      <c r="BO37" s="113"/>
      <c r="BP37" s="113"/>
      <c r="BQ37" s="113"/>
      <c r="BR37" s="113"/>
      <c r="BS37" s="113"/>
      <c r="BT37" s="113"/>
      <c r="BU37" s="113"/>
      <c r="BV37" s="113"/>
      <c r="BW37" s="113"/>
      <c r="BX37" s="113"/>
      <c r="BY37" s="113"/>
      <c r="BZ37" s="113"/>
      <c r="CA37" s="113"/>
    </row>
    <row r="38" customFormat="false" ht="11.25" hidden="false" customHeight="true" outlineLevel="0" collapsed="false">
      <c r="A38" s="114" t="s">
        <v>684</v>
      </c>
      <c r="B38" s="115"/>
      <c r="C38" s="116" t="s">
        <v>685</v>
      </c>
      <c r="D38" s="116" t="s">
        <v>685</v>
      </c>
      <c r="E38" s="116" t="s">
        <v>685</v>
      </c>
      <c r="F38" s="117" t="s">
        <v>685</v>
      </c>
      <c r="G38" s="117" t="s">
        <v>685</v>
      </c>
      <c r="H38" s="117" t="s">
        <v>685</v>
      </c>
      <c r="I38" s="117" t="s">
        <v>685</v>
      </c>
      <c r="J38" s="117" t="s">
        <v>685</v>
      </c>
      <c r="K38" s="117" t="s">
        <v>685</v>
      </c>
      <c r="L38" s="117" t="s">
        <v>685</v>
      </c>
      <c r="M38" s="114" t="str">
        <f aca="false">A38</f>
        <v>Alimento</v>
      </c>
      <c r="N38" s="117" t="s">
        <v>685</v>
      </c>
      <c r="O38" s="117" t="s">
        <v>685</v>
      </c>
      <c r="P38" s="117" t="s">
        <v>685</v>
      </c>
      <c r="Q38" s="117" t="s">
        <v>685</v>
      </c>
      <c r="R38" s="117" t="s">
        <v>685</v>
      </c>
      <c r="S38" s="117" t="s">
        <v>685</v>
      </c>
      <c r="T38" s="117" t="s">
        <v>685</v>
      </c>
      <c r="U38" s="117" t="s">
        <v>685</v>
      </c>
      <c r="V38" s="117" t="s">
        <v>685</v>
      </c>
      <c r="W38" s="117" t="s">
        <v>685</v>
      </c>
      <c r="X38" s="117" t="s">
        <v>685</v>
      </c>
      <c r="Y38" s="117" t="s">
        <v>685</v>
      </c>
      <c r="Z38" s="112"/>
      <c r="AA38" s="112"/>
      <c r="AB38" s="112"/>
      <c r="AC38" s="112"/>
      <c r="AD38" s="112"/>
      <c r="AE38" s="112"/>
      <c r="AF38" s="112"/>
      <c r="AG38" s="112"/>
      <c r="AH38" s="112"/>
      <c r="AI38" s="112"/>
      <c r="AJ38" s="112"/>
      <c r="AK38" s="112"/>
      <c r="AL38" s="112"/>
      <c r="AM38" s="112"/>
      <c r="AN38" s="113"/>
      <c r="AO38" s="113"/>
      <c r="AP38" s="113"/>
      <c r="AQ38" s="113"/>
      <c r="AR38" s="113"/>
      <c r="AS38" s="113"/>
      <c r="AT38" s="113"/>
      <c r="AU38" s="113"/>
      <c r="AV38" s="113"/>
      <c r="AW38" s="113"/>
      <c r="AX38" s="113"/>
      <c r="AY38" s="113"/>
      <c r="AZ38" s="113"/>
      <c r="BA38" s="113"/>
      <c r="BB38" s="113"/>
      <c r="BC38" s="113"/>
      <c r="BD38" s="113"/>
      <c r="BE38" s="113"/>
      <c r="BF38" s="113"/>
      <c r="BG38" s="113"/>
      <c r="BH38" s="113"/>
      <c r="BI38" s="113"/>
      <c r="BJ38" s="113"/>
      <c r="BK38" s="113"/>
      <c r="BL38" s="113"/>
      <c r="BM38" s="113"/>
      <c r="BN38" s="113"/>
      <c r="BO38" s="113"/>
      <c r="BP38" s="113"/>
      <c r="BQ38" s="113"/>
      <c r="BR38" s="113"/>
      <c r="BS38" s="113"/>
      <c r="BT38" s="113"/>
      <c r="BU38" s="113"/>
      <c r="BV38" s="113"/>
      <c r="BW38" s="113"/>
      <c r="BX38" s="113"/>
      <c r="BY38" s="113"/>
      <c r="BZ38" s="113"/>
      <c r="CA38" s="113"/>
    </row>
    <row r="39" customFormat="false" ht="11.25" hidden="false" customHeight="true" outlineLevel="0" collapsed="false">
      <c r="A39" s="12" t="n">
        <f aca="false">A35+1</f>
        <v>32</v>
      </c>
      <c r="B39" s="7" t="s">
        <v>63</v>
      </c>
      <c r="C39" s="9" t="n">
        <v>0.3</v>
      </c>
      <c r="D39" s="9" t="n">
        <v>0.3</v>
      </c>
      <c r="E39" s="9" t="n">
        <v>0.8</v>
      </c>
      <c r="F39" s="13"/>
      <c r="G39" s="13" t="s">
        <v>31</v>
      </c>
      <c r="H39" s="13" t="n">
        <v>0.31</v>
      </c>
      <c r="I39" s="13" t="n">
        <v>0.02</v>
      </c>
      <c r="J39" s="13" t="s">
        <v>31</v>
      </c>
      <c r="K39" s="13" t="s">
        <v>31</v>
      </c>
      <c r="L39" s="13"/>
      <c r="M39" s="11" t="n">
        <f aca="false">A39</f>
        <v>32</v>
      </c>
      <c r="N39" s="13"/>
      <c r="O39" s="13" t="s">
        <v>31</v>
      </c>
      <c r="P39" s="13" t="n">
        <v>0.26</v>
      </c>
      <c r="Q39" s="13" t="n">
        <v>0.01</v>
      </c>
      <c r="R39" s="13" t="n">
        <v>0.73</v>
      </c>
      <c r="S39" s="13"/>
      <c r="T39" s="13"/>
      <c r="U39" s="13"/>
      <c r="V39" s="13"/>
      <c r="W39" s="13"/>
      <c r="X39" s="13"/>
      <c r="Y39" s="13" t="s">
        <v>31</v>
      </c>
    </row>
    <row r="40" customFormat="false" ht="11.25" hidden="false" customHeight="true" outlineLevel="0" collapsed="false">
      <c r="A40" s="12" t="n">
        <f aca="false">A39+1</f>
        <v>33</v>
      </c>
      <c r="B40" s="7" t="s">
        <v>64</v>
      </c>
      <c r="C40" s="9" t="n">
        <v>0.4</v>
      </c>
      <c r="D40" s="9" t="n">
        <v>0.4</v>
      </c>
      <c r="E40" s="9" t="n">
        <v>0.6</v>
      </c>
      <c r="F40" s="13" t="s">
        <v>31</v>
      </c>
      <c r="G40" s="13" t="s">
        <v>31</v>
      </c>
      <c r="H40" s="13" t="n">
        <v>0.3</v>
      </c>
      <c r="I40" s="13" t="n">
        <v>0.04</v>
      </c>
      <c r="J40" s="13" t="n">
        <v>0.01</v>
      </c>
      <c r="K40" s="13"/>
      <c r="L40" s="13"/>
      <c r="M40" s="11" t="n">
        <f aca="false">A40</f>
        <v>33</v>
      </c>
      <c r="N40" s="13"/>
      <c r="O40" s="13" t="s">
        <v>31</v>
      </c>
      <c r="P40" s="13" t="n">
        <v>0.38</v>
      </c>
      <c r="Q40" s="13" t="s">
        <v>31</v>
      </c>
      <c r="R40" s="13" t="n">
        <v>0.63</v>
      </c>
      <c r="S40" s="13" t="n">
        <v>0.02</v>
      </c>
      <c r="T40" s="13"/>
      <c r="U40" s="13"/>
      <c r="V40" s="13"/>
      <c r="W40" s="13"/>
      <c r="X40" s="13"/>
      <c r="Y40" s="13"/>
    </row>
    <row r="41" customFormat="false" ht="11.25" hidden="false" customHeight="true" outlineLevel="0" collapsed="false">
      <c r="A41" s="12" t="n">
        <f aca="false">A40+1</f>
        <v>34</v>
      </c>
      <c r="B41" s="7" t="s">
        <v>65</v>
      </c>
      <c r="C41" s="9" t="n">
        <v>0.6</v>
      </c>
      <c r="D41" s="9" t="n">
        <v>0.4</v>
      </c>
      <c r="E41" s="9" t="n">
        <v>0.8</v>
      </c>
      <c r="F41" s="13" t="n">
        <v>0.01</v>
      </c>
      <c r="G41" s="13" t="n">
        <v>0.02</v>
      </c>
      <c r="H41" s="13" t="n">
        <v>0.44</v>
      </c>
      <c r="I41" s="13" t="n">
        <v>0.07</v>
      </c>
      <c r="J41" s="13" t="s">
        <v>31</v>
      </c>
      <c r="K41" s="13"/>
      <c r="L41" s="13"/>
      <c r="M41" s="11" t="n">
        <f aca="false">A41</f>
        <v>34</v>
      </c>
      <c r="N41" s="13"/>
      <c r="O41" s="13" t="n">
        <v>0.01</v>
      </c>
      <c r="P41" s="13" t="n">
        <v>0.37</v>
      </c>
      <c r="Q41" s="13" t="n">
        <v>0.01</v>
      </c>
      <c r="R41" s="13" t="n">
        <v>0.74</v>
      </c>
      <c r="S41" s="13" t="n">
        <v>0.05</v>
      </c>
      <c r="T41" s="13"/>
      <c r="U41" s="13"/>
      <c r="V41" s="13"/>
      <c r="W41" s="13"/>
      <c r="X41" s="13" t="n">
        <v>0.02</v>
      </c>
      <c r="Y41" s="13" t="n">
        <v>0.01</v>
      </c>
    </row>
    <row r="42" customFormat="false" ht="11.25" hidden="false" customHeight="true" outlineLevel="0" collapsed="false">
      <c r="A42" s="12" t="n">
        <f aca="false">A41+1</f>
        <v>35</v>
      </c>
      <c r="B42" s="7" t="s">
        <v>66</v>
      </c>
      <c r="C42" s="9" t="n">
        <v>0.31</v>
      </c>
      <c r="D42" s="9" t="n">
        <v>0.155</v>
      </c>
      <c r="E42" s="9" t="n">
        <v>0.445</v>
      </c>
      <c r="F42" s="13"/>
      <c r="G42" s="13" t="s">
        <v>31</v>
      </c>
      <c r="H42" s="13" t="n">
        <v>0.296</v>
      </c>
      <c r="I42" s="13" t="n">
        <v>0.014</v>
      </c>
      <c r="J42" s="13" t="s">
        <v>31</v>
      </c>
      <c r="K42" s="13" t="s">
        <v>31</v>
      </c>
      <c r="L42" s="13" t="s">
        <v>31</v>
      </c>
      <c r="M42" s="11" t="n">
        <f aca="false">A42</f>
        <v>35</v>
      </c>
      <c r="N42" s="13"/>
      <c r="O42" s="13" t="s">
        <v>31</v>
      </c>
      <c r="P42" s="13" t="n">
        <v>0.134666666666667</v>
      </c>
      <c r="Q42" s="13"/>
      <c r="R42" s="13" t="n">
        <v>0.431</v>
      </c>
      <c r="S42" s="13" t="n">
        <v>0.014</v>
      </c>
      <c r="T42" s="13"/>
      <c r="U42" s="13" t="s">
        <v>31</v>
      </c>
      <c r="V42" s="13" t="s">
        <v>31</v>
      </c>
      <c r="W42" s="13"/>
      <c r="X42" s="13"/>
      <c r="Y42" s="13" t="s">
        <v>31</v>
      </c>
    </row>
    <row r="43" customFormat="false" ht="11.25" hidden="false" customHeight="true" outlineLevel="0" collapsed="false">
      <c r="A43" s="12" t="n">
        <f aca="false">A42+1</f>
        <v>36</v>
      </c>
      <c r="B43" s="7" t="s">
        <v>67</v>
      </c>
      <c r="C43" s="9" t="n">
        <v>3.3</v>
      </c>
      <c r="D43" s="9" t="n">
        <v>1.4</v>
      </c>
      <c r="E43" s="9" t="n">
        <v>0.6</v>
      </c>
      <c r="F43" s="13" t="n">
        <v>0.12</v>
      </c>
      <c r="G43" s="13" t="n">
        <v>0.5</v>
      </c>
      <c r="H43" s="13" t="n">
        <v>1.73</v>
      </c>
      <c r="I43" s="13" t="n">
        <v>0.58</v>
      </c>
      <c r="J43" s="13" t="n">
        <v>0.01</v>
      </c>
      <c r="K43" s="13" t="n">
        <v>0.01</v>
      </c>
      <c r="L43" s="13"/>
      <c r="M43" s="11" t="n">
        <f aca="false">A43</f>
        <v>36</v>
      </c>
      <c r="N43" s="13" t="n">
        <v>0.03</v>
      </c>
      <c r="O43" s="13" t="n">
        <v>0.11</v>
      </c>
      <c r="P43" s="13" t="n">
        <v>1.2</v>
      </c>
      <c r="Q43" s="13"/>
      <c r="R43" s="13" t="n">
        <v>0.59</v>
      </c>
      <c r="S43" s="13" t="n">
        <v>0.03</v>
      </c>
      <c r="T43" s="13"/>
      <c r="U43" s="13"/>
      <c r="V43" s="13"/>
      <c r="W43" s="13"/>
      <c r="X43" s="13" t="n">
        <v>0.13</v>
      </c>
      <c r="Y43" s="13" t="n">
        <v>0.02</v>
      </c>
    </row>
    <row r="44" customFormat="false" ht="11.25" hidden="false" customHeight="true" outlineLevel="0" collapsed="false">
      <c r="A44" s="12" t="n">
        <f aca="false">A43+1</f>
        <v>37</v>
      </c>
      <c r="B44" s="7" t="s">
        <v>68</v>
      </c>
      <c r="C44" s="9" t="n">
        <v>0.6</v>
      </c>
      <c r="D44" s="9" t="n">
        <v>0.4</v>
      </c>
      <c r="E44" s="9" t="n">
        <v>0.1</v>
      </c>
      <c r="F44" s="13"/>
      <c r="G44" s="13"/>
      <c r="H44" s="13" t="n">
        <v>0.48</v>
      </c>
      <c r="I44" s="13" t="n">
        <v>0.1</v>
      </c>
      <c r="J44" s="13"/>
      <c r="K44" s="13"/>
      <c r="L44" s="13"/>
      <c r="M44" s="11" t="n">
        <f aca="false">A44</f>
        <v>37</v>
      </c>
      <c r="N44" s="13"/>
      <c r="O44" s="13" t="n">
        <v>0.02</v>
      </c>
      <c r="P44" s="13" t="n">
        <v>0.4</v>
      </c>
      <c r="Q44" s="13" t="s">
        <v>31</v>
      </c>
      <c r="R44" s="13" t="n">
        <v>0.1</v>
      </c>
      <c r="S44" s="13"/>
      <c r="T44" s="13"/>
      <c r="U44" s="13"/>
      <c r="V44" s="13"/>
      <c r="W44" s="13"/>
      <c r="X44" s="13"/>
      <c r="Y44" s="13"/>
    </row>
    <row r="45" customFormat="false" ht="11.25" hidden="false" customHeight="true" outlineLevel="0" collapsed="false">
      <c r="A45" s="12" t="n">
        <f aca="false">A44+1</f>
        <v>38</v>
      </c>
      <c r="B45" s="7" t="s">
        <v>69</v>
      </c>
      <c r="C45" s="9" t="n">
        <v>0.5</v>
      </c>
      <c r="D45" s="9" t="n">
        <v>0.4</v>
      </c>
      <c r="E45" s="9" t="n">
        <v>0.4</v>
      </c>
      <c r="F45" s="13"/>
      <c r="G45" s="13"/>
      <c r="H45" s="13" t="n">
        <v>0.39</v>
      </c>
      <c r="I45" s="13" t="n">
        <v>0.08</v>
      </c>
      <c r="J45" s="13"/>
      <c r="K45" s="13"/>
      <c r="L45" s="13"/>
      <c r="M45" s="11" t="n">
        <f aca="false">A45</f>
        <v>38</v>
      </c>
      <c r="N45" s="13"/>
      <c r="O45" s="13" t="n">
        <v>0.01</v>
      </c>
      <c r="P45" s="13" t="n">
        <v>0.39</v>
      </c>
      <c r="Q45" s="13" t="s">
        <v>31</v>
      </c>
      <c r="R45" s="13" t="n">
        <v>0.38</v>
      </c>
      <c r="S45" s="13" t="n">
        <v>0.01</v>
      </c>
      <c r="T45" s="13"/>
      <c r="U45" s="13"/>
      <c r="V45" s="13"/>
      <c r="W45" s="13"/>
      <c r="X45" s="13"/>
      <c r="Y45" s="13"/>
    </row>
    <row r="46" customFormat="false" ht="11.25" hidden="false" customHeight="true" outlineLevel="0" collapsed="false">
      <c r="A46" s="12" t="n">
        <v>41</v>
      </c>
      <c r="B46" s="7" t="s">
        <v>72</v>
      </c>
      <c r="C46" s="118" t="n">
        <v>0.535333333333333</v>
      </c>
      <c r="D46" s="118" t="n">
        <v>0.377666666666667</v>
      </c>
      <c r="E46" s="118" t="n">
        <v>0.756666666666667</v>
      </c>
      <c r="F46" s="119"/>
      <c r="G46" s="119"/>
      <c r="H46" s="119" t="n">
        <v>0.464666666666667</v>
      </c>
      <c r="I46" s="119" t="n">
        <v>0.0706666666666667</v>
      </c>
      <c r="J46" s="119" t="s">
        <v>31</v>
      </c>
      <c r="K46" s="119" t="s">
        <v>31</v>
      </c>
      <c r="L46" s="119" t="s">
        <v>31</v>
      </c>
      <c r="M46" s="11" t="n">
        <f aca="false">A46</f>
        <v>41</v>
      </c>
      <c r="N46" s="119"/>
      <c r="O46" s="119" t="s">
        <v>31</v>
      </c>
      <c r="P46" s="119" t="n">
        <v>0.377666666666667</v>
      </c>
      <c r="Q46" s="119" t="s">
        <v>31</v>
      </c>
      <c r="R46" s="119" t="n">
        <v>0.730333333333333</v>
      </c>
      <c r="S46" s="119" t="n">
        <v>0.0263333333333333</v>
      </c>
      <c r="T46" s="119"/>
      <c r="U46" s="119"/>
      <c r="V46" s="119"/>
      <c r="W46" s="119"/>
      <c r="X46" s="119"/>
      <c r="Y46" s="13" t="s">
        <v>31</v>
      </c>
    </row>
    <row r="47" customFormat="false" ht="11.25" hidden="false" customHeight="true" outlineLevel="0" collapsed="false">
      <c r="A47" s="12" t="n">
        <v>43</v>
      </c>
      <c r="B47" s="7" t="s">
        <v>74</v>
      </c>
      <c r="C47" s="9" t="n">
        <v>0.430333333333333</v>
      </c>
      <c r="D47" s="9" t="n">
        <v>0.892</v>
      </c>
      <c r="E47" s="9" t="n">
        <v>1.317</v>
      </c>
      <c r="F47" s="13"/>
      <c r="G47" s="13"/>
      <c r="H47" s="13" t="n">
        <v>0.346</v>
      </c>
      <c r="I47" s="13" t="n">
        <v>0.0683333333333333</v>
      </c>
      <c r="J47" s="13" t="n">
        <v>0.016</v>
      </c>
      <c r="K47" s="13" t="s">
        <v>31</v>
      </c>
      <c r="L47" s="13" t="s">
        <v>31</v>
      </c>
      <c r="M47" s="11" t="n">
        <f aca="false">A47</f>
        <v>43</v>
      </c>
      <c r="N47" s="13"/>
      <c r="O47" s="13" t="s">
        <v>31</v>
      </c>
      <c r="P47" s="13" t="n">
        <v>0.892</v>
      </c>
      <c r="Q47" s="13" t="s">
        <v>31</v>
      </c>
      <c r="R47" s="13" t="n">
        <v>1.28933333333333</v>
      </c>
      <c r="S47" s="13" t="n">
        <v>0.0276666666666667</v>
      </c>
      <c r="T47" s="13"/>
      <c r="U47" s="13"/>
      <c r="V47" s="13" t="s">
        <v>31</v>
      </c>
      <c r="W47" s="13"/>
      <c r="X47" s="13"/>
      <c r="Y47" s="13"/>
    </row>
    <row r="48" customFormat="false" ht="11.25" hidden="false" customHeight="true" outlineLevel="0" collapsed="false">
      <c r="A48" s="72" t="n">
        <v>44</v>
      </c>
      <c r="B48" s="7" t="s">
        <v>75</v>
      </c>
      <c r="C48" s="9" t="n">
        <v>0.2</v>
      </c>
      <c r="D48" s="9" t="n">
        <v>0.2</v>
      </c>
      <c r="E48" s="9" t="n">
        <v>0.6</v>
      </c>
      <c r="F48" s="13"/>
      <c r="G48" s="13"/>
      <c r="H48" s="13" t="n">
        <v>0.16</v>
      </c>
      <c r="I48" s="13" t="n">
        <v>0.01</v>
      </c>
      <c r="J48" s="13" t="s">
        <v>31</v>
      </c>
      <c r="K48" s="13" t="s">
        <v>31</v>
      </c>
      <c r="L48" s="13" t="s">
        <v>31</v>
      </c>
      <c r="M48" s="11" t="n">
        <f aca="false">A48</f>
        <v>44</v>
      </c>
      <c r="N48" s="13"/>
      <c r="O48" s="13" t="s">
        <v>31</v>
      </c>
      <c r="P48" s="13" t="n">
        <v>0.23</v>
      </c>
      <c r="Q48" s="13" t="s">
        <v>31</v>
      </c>
      <c r="R48" s="13" t="n">
        <v>0.53</v>
      </c>
      <c r="S48" s="13" t="n">
        <v>0.02</v>
      </c>
      <c r="T48" s="13"/>
      <c r="U48" s="13"/>
      <c r="V48" s="13"/>
      <c r="W48" s="13"/>
      <c r="X48" s="13"/>
      <c r="Y48" s="13"/>
    </row>
    <row r="49" customFormat="false" ht="11.25" hidden="false" customHeight="true" outlineLevel="0" collapsed="false">
      <c r="A49" s="72" t="n">
        <f aca="false">A48+1</f>
        <v>45</v>
      </c>
      <c r="B49" s="7" t="s">
        <v>76</v>
      </c>
      <c r="C49" s="9" t="n">
        <v>0.6</v>
      </c>
      <c r="D49" s="9" t="n">
        <v>0.8</v>
      </c>
      <c r="E49" s="9" t="n">
        <v>0.9</v>
      </c>
      <c r="F49" s="13"/>
      <c r="G49" s="13"/>
      <c r="H49" s="13" t="n">
        <v>0.49</v>
      </c>
      <c r="I49" s="13" t="n">
        <v>0.06</v>
      </c>
      <c r="J49" s="13" t="n">
        <v>0.01</v>
      </c>
      <c r="K49" s="13"/>
      <c r="L49" s="13"/>
      <c r="M49" s="11" t="n">
        <f aca="false">A49</f>
        <v>45</v>
      </c>
      <c r="N49" s="13"/>
      <c r="O49" s="13" t="s">
        <v>31</v>
      </c>
      <c r="P49" s="13" t="n">
        <v>0.78</v>
      </c>
      <c r="Q49" s="13" t="s">
        <v>31</v>
      </c>
      <c r="R49" s="13" t="n">
        <v>0.88</v>
      </c>
      <c r="S49" s="13" t="n">
        <v>0.03</v>
      </c>
      <c r="T49" s="13"/>
      <c r="U49" s="13"/>
      <c r="V49" s="13"/>
      <c r="W49" s="13"/>
      <c r="X49" s="13"/>
      <c r="Y49" s="13"/>
    </row>
    <row r="50" customFormat="false" ht="11.25" hidden="false" customHeight="true" outlineLevel="0" collapsed="false">
      <c r="A50" s="72" t="n">
        <f aca="false">A49+1</f>
        <v>46</v>
      </c>
      <c r="B50" s="7" t="s">
        <v>77</v>
      </c>
      <c r="C50" s="9" t="n">
        <v>0.1</v>
      </c>
      <c r="D50" s="9" t="s">
        <v>31</v>
      </c>
      <c r="E50" s="9" t="n">
        <v>0.1</v>
      </c>
      <c r="F50" s="13" t="s">
        <v>31</v>
      </c>
      <c r="G50" s="13"/>
      <c r="H50" s="13" t="n">
        <v>0.12</v>
      </c>
      <c r="I50" s="13" t="n">
        <v>0.01</v>
      </c>
      <c r="J50" s="13"/>
      <c r="K50" s="13"/>
      <c r="L50" s="13"/>
      <c r="M50" s="11" t="n">
        <f aca="false">A50</f>
        <v>46</v>
      </c>
      <c r="N50" s="13"/>
      <c r="O50" s="13"/>
      <c r="P50" s="13" t="n">
        <v>0.05</v>
      </c>
      <c r="Q50" s="13"/>
      <c r="R50" s="13" t="n">
        <v>0.13</v>
      </c>
      <c r="S50" s="13" t="n">
        <v>0.01</v>
      </c>
      <c r="T50" s="13"/>
      <c r="U50" s="13"/>
      <c r="V50" s="13"/>
      <c r="W50" s="13"/>
      <c r="X50" s="13"/>
      <c r="Y50" s="13"/>
    </row>
    <row r="51" customFormat="false" ht="11.25" hidden="false" customHeight="true" outlineLevel="0" collapsed="false">
      <c r="A51" s="72" t="n">
        <f aca="false">A50+1</f>
        <v>47</v>
      </c>
      <c r="B51" s="7" t="s">
        <v>78</v>
      </c>
      <c r="C51" s="9" t="n">
        <v>0.5</v>
      </c>
      <c r="D51" s="9" t="n">
        <v>0.7</v>
      </c>
      <c r="E51" s="9" t="n">
        <v>1.4</v>
      </c>
      <c r="F51" s="13"/>
      <c r="G51" s="13" t="n">
        <v>0.01</v>
      </c>
      <c r="H51" s="13" t="n">
        <v>0.37</v>
      </c>
      <c r="I51" s="13" t="n">
        <v>0.12</v>
      </c>
      <c r="J51" s="13" t="n">
        <v>0.01</v>
      </c>
      <c r="K51" s="13" t="n">
        <v>0.01</v>
      </c>
      <c r="L51" s="13" t="n">
        <v>0.01</v>
      </c>
      <c r="M51" s="11" t="n">
        <f aca="false">A51</f>
        <v>47</v>
      </c>
      <c r="N51" s="13"/>
      <c r="O51" s="13" t="s">
        <v>40</v>
      </c>
      <c r="P51" s="13" t="n">
        <v>0.65</v>
      </c>
      <c r="Q51" s="13" t="n">
        <v>0.02</v>
      </c>
      <c r="R51" s="13" t="n">
        <v>1.32</v>
      </c>
      <c r="S51" s="13" t="n">
        <v>0.09</v>
      </c>
      <c r="T51" s="13"/>
      <c r="U51" s="13"/>
      <c r="V51" s="13"/>
      <c r="W51" s="13"/>
      <c r="X51" s="13" t="n">
        <v>0.07</v>
      </c>
      <c r="Y51" s="13" t="n">
        <v>0.04</v>
      </c>
    </row>
    <row r="52" customFormat="false" ht="11.25" hidden="false" customHeight="true" outlineLevel="0" collapsed="false">
      <c r="A52" s="72" t="n">
        <f aca="false">A51+1</f>
        <v>48</v>
      </c>
      <c r="B52" s="7" t="s">
        <v>79</v>
      </c>
      <c r="C52" s="9" t="n">
        <v>1.1</v>
      </c>
      <c r="D52" s="9" t="n">
        <v>1</v>
      </c>
      <c r="E52" s="9" t="n">
        <v>1.6</v>
      </c>
      <c r="F52" s="13" t="s">
        <v>31</v>
      </c>
      <c r="G52" s="13" t="n">
        <v>0.01</v>
      </c>
      <c r="H52" s="13" t="n">
        <v>0.62</v>
      </c>
      <c r="I52" s="13" t="n">
        <v>0.4</v>
      </c>
      <c r="J52" s="13" t="n">
        <v>0.01</v>
      </c>
      <c r="K52" s="13" t="n">
        <v>0.01</v>
      </c>
      <c r="L52" s="13"/>
      <c r="M52" s="11" t="n">
        <f aca="false">A52</f>
        <v>48</v>
      </c>
      <c r="N52" s="13"/>
      <c r="O52" s="13" t="n">
        <v>0.01</v>
      </c>
      <c r="P52" s="13" t="n">
        <v>0.94</v>
      </c>
      <c r="Q52" s="13" t="n">
        <v>0.02</v>
      </c>
      <c r="R52" s="13" t="n">
        <v>1.06</v>
      </c>
      <c r="S52" s="13" t="n">
        <v>0.59</v>
      </c>
      <c r="T52" s="13"/>
      <c r="U52" s="13"/>
      <c r="V52" s="13"/>
      <c r="W52" s="13"/>
      <c r="X52" s="13" t="n">
        <v>0.11</v>
      </c>
      <c r="Y52" s="13" t="n">
        <v>0.01</v>
      </c>
    </row>
    <row r="53" customFormat="false" ht="11.25" hidden="false" customHeight="true" outlineLevel="0" collapsed="false">
      <c r="A53" s="72" t="n">
        <f aca="false">A52+1</f>
        <v>49</v>
      </c>
      <c r="B53" s="7" t="s">
        <v>80</v>
      </c>
      <c r="C53" s="9" t="n">
        <v>0.7</v>
      </c>
      <c r="D53" s="9" t="n">
        <v>0.6</v>
      </c>
      <c r="E53" s="9" t="n">
        <v>1.6</v>
      </c>
      <c r="F53" s="13"/>
      <c r="G53" s="13" t="n">
        <v>0.01</v>
      </c>
      <c r="H53" s="13" t="n">
        <v>0.52</v>
      </c>
      <c r="I53" s="13" t="n">
        <v>0.16</v>
      </c>
      <c r="J53" s="13" t="n">
        <v>0.01</v>
      </c>
      <c r="K53" s="13" t="n">
        <v>0.01</v>
      </c>
      <c r="L53" s="13"/>
      <c r="M53" s="11" t="n">
        <f aca="false">A53</f>
        <v>49</v>
      </c>
      <c r="N53" s="13"/>
      <c r="O53" s="13" t="n">
        <v>0.01</v>
      </c>
      <c r="P53" s="13" t="n">
        <v>0.62</v>
      </c>
      <c r="Q53" s="13" t="n">
        <v>0.01</v>
      </c>
      <c r="R53" s="13" t="n">
        <v>1.41</v>
      </c>
      <c r="S53" s="13" t="n">
        <v>0.14</v>
      </c>
      <c r="T53" s="13"/>
      <c r="U53" s="13"/>
      <c r="V53" s="13"/>
      <c r="W53" s="13"/>
      <c r="X53" s="13" t="n">
        <v>0.01</v>
      </c>
      <c r="Y53" s="13"/>
    </row>
    <row r="54" s="42" customFormat="true" ht="11.25" hidden="false" customHeight="true" outlineLevel="0" collapsed="false">
      <c r="A54" s="72" t="n">
        <f aca="false">A53+1</f>
        <v>50</v>
      </c>
      <c r="B54" s="7" t="s">
        <v>81</v>
      </c>
      <c r="C54" s="9" t="n">
        <v>0.5</v>
      </c>
      <c r="D54" s="9" t="n">
        <v>0.6</v>
      </c>
      <c r="E54" s="9" t="n">
        <v>0.7</v>
      </c>
      <c r="F54" s="13"/>
      <c r="G54" s="13" t="s">
        <v>31</v>
      </c>
      <c r="H54" s="13" t="n">
        <v>0.39</v>
      </c>
      <c r="I54" s="13" t="n">
        <v>0.08</v>
      </c>
      <c r="J54" s="13" t="n">
        <v>0.01</v>
      </c>
      <c r="K54" s="13" t="n">
        <v>0.01</v>
      </c>
      <c r="L54" s="13"/>
      <c r="M54" s="11" t="n">
        <f aca="false">A54</f>
        <v>50</v>
      </c>
      <c r="N54" s="13"/>
      <c r="O54" s="13" t="n">
        <v>0.01</v>
      </c>
      <c r="P54" s="13" t="n">
        <v>0.56</v>
      </c>
      <c r="Q54" s="13" t="n">
        <v>0.01</v>
      </c>
      <c r="R54" s="13" t="n">
        <v>0.69</v>
      </c>
      <c r="S54" s="13" t="n">
        <v>0.04</v>
      </c>
      <c r="T54" s="13"/>
      <c r="U54" s="13"/>
      <c r="V54" s="13"/>
      <c r="W54" s="13"/>
      <c r="X54" s="13" t="n">
        <v>0.11</v>
      </c>
      <c r="Y54" s="13" t="n">
        <v>0.05</v>
      </c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  <c r="BM54" s="7"/>
      <c r="BN54" s="7"/>
      <c r="BO54" s="7"/>
      <c r="BP54" s="7"/>
      <c r="BQ54" s="7"/>
      <c r="BR54" s="7"/>
      <c r="BS54" s="7"/>
      <c r="BT54" s="7"/>
      <c r="BU54" s="7"/>
      <c r="BV54" s="7"/>
      <c r="BW54" s="7"/>
      <c r="BX54" s="7"/>
      <c r="BY54" s="7"/>
      <c r="BZ54" s="7"/>
      <c r="CA54" s="7"/>
    </row>
    <row r="55" s="42" customFormat="true" ht="11.25" hidden="false" customHeight="true" outlineLevel="0" collapsed="false">
      <c r="A55" s="72" t="n">
        <f aca="false">A54+1</f>
        <v>51</v>
      </c>
      <c r="B55" s="7" t="s">
        <v>82</v>
      </c>
      <c r="C55" s="9" t="n">
        <v>0.6</v>
      </c>
      <c r="D55" s="9" t="n">
        <v>0.6</v>
      </c>
      <c r="E55" s="9" t="n">
        <v>1</v>
      </c>
      <c r="F55" s="13" t="n">
        <v>0.01</v>
      </c>
      <c r="G55" s="13" t="n">
        <v>0.01</v>
      </c>
      <c r="H55" s="13" t="n">
        <v>0.47</v>
      </c>
      <c r="I55" s="13" t="n">
        <v>0.11</v>
      </c>
      <c r="J55" s="13" t="n">
        <v>0.01</v>
      </c>
      <c r="K55" s="13" t="n">
        <v>0.01</v>
      </c>
      <c r="L55" s="13"/>
      <c r="M55" s="11" t="n">
        <f aca="false">A55</f>
        <v>51</v>
      </c>
      <c r="N55" s="13"/>
      <c r="O55" s="13" t="n">
        <v>0.01</v>
      </c>
      <c r="P55" s="13" t="n">
        <v>0.62</v>
      </c>
      <c r="Q55" s="13" t="n">
        <v>0.01</v>
      </c>
      <c r="R55" s="13" t="n">
        <v>0.98</v>
      </c>
      <c r="S55" s="13" t="n">
        <v>0.03</v>
      </c>
      <c r="T55" s="13"/>
      <c r="U55" s="13"/>
      <c r="V55" s="13"/>
      <c r="W55" s="13"/>
      <c r="X55" s="13" t="n">
        <v>0.07</v>
      </c>
      <c r="Y55" s="13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  <c r="BM55" s="7"/>
      <c r="BN55" s="7"/>
      <c r="BO55" s="7"/>
      <c r="BP55" s="7"/>
      <c r="BQ55" s="7"/>
      <c r="BR55" s="7"/>
      <c r="BS55" s="7"/>
      <c r="BT55" s="7"/>
      <c r="BU55" s="7"/>
      <c r="BV55" s="7"/>
      <c r="BW55" s="7"/>
      <c r="BX55" s="7"/>
      <c r="BY55" s="7"/>
      <c r="BZ55" s="7"/>
      <c r="CA55" s="7"/>
    </row>
    <row r="56" customFormat="false" ht="11.25" hidden="false" customHeight="true" outlineLevel="0" collapsed="false">
      <c r="A56" s="72" t="n">
        <f aca="false">A55+1</f>
        <v>52</v>
      </c>
      <c r="B56" s="7" t="s">
        <v>83</v>
      </c>
      <c r="C56" s="9" t="n">
        <v>0.7</v>
      </c>
      <c r="D56" s="9" t="n">
        <v>0.8</v>
      </c>
      <c r="E56" s="9" t="n">
        <v>1.1</v>
      </c>
      <c r="F56" s="13" t="s">
        <v>31</v>
      </c>
      <c r="G56" s="13" t="n">
        <v>0.01</v>
      </c>
      <c r="H56" s="13" t="n">
        <v>0.5</v>
      </c>
      <c r="I56" s="13" t="n">
        <v>0.19</v>
      </c>
      <c r="J56" s="13" t="n">
        <v>0.01</v>
      </c>
      <c r="K56" s="13" t="n">
        <v>0.01</v>
      </c>
      <c r="L56" s="13"/>
      <c r="M56" s="11" t="n">
        <f aca="false">A56</f>
        <v>52</v>
      </c>
      <c r="N56" s="13"/>
      <c r="O56" s="13" t="n">
        <v>0.02</v>
      </c>
      <c r="P56" s="13" t="n">
        <v>0.74</v>
      </c>
      <c r="Q56" s="13" t="n">
        <v>0.01</v>
      </c>
      <c r="R56" s="13" t="n">
        <v>0.98</v>
      </c>
      <c r="S56" s="13" t="n">
        <v>0.08</v>
      </c>
      <c r="T56" s="13"/>
      <c r="U56" s="13"/>
      <c r="V56" s="13"/>
      <c r="W56" s="13"/>
      <c r="X56" s="13" t="n">
        <v>0.21</v>
      </c>
      <c r="Y56" s="13" t="n">
        <v>0.07</v>
      </c>
    </row>
    <row r="57" customFormat="false" ht="11.25" hidden="false" customHeight="true" outlineLevel="0" collapsed="false">
      <c r="A57" s="72" t="n">
        <f aca="false">A56+1</f>
        <v>53</v>
      </c>
      <c r="B57" s="7" t="s">
        <v>84</v>
      </c>
      <c r="C57" s="9" t="n">
        <v>1</v>
      </c>
      <c r="D57" s="9" t="n">
        <v>0.9</v>
      </c>
      <c r="E57" s="9" t="n">
        <v>0.7</v>
      </c>
      <c r="F57" s="13" t="s">
        <v>31</v>
      </c>
      <c r="G57" s="13" t="n">
        <v>0.01</v>
      </c>
      <c r="H57" s="13" t="n">
        <v>0.65</v>
      </c>
      <c r="I57" s="13" t="n">
        <v>0.29</v>
      </c>
      <c r="J57" s="13" t="n">
        <v>0.01</v>
      </c>
      <c r="K57" s="13" t="n">
        <v>0.01</v>
      </c>
      <c r="L57" s="13"/>
      <c r="M57" s="11" t="n">
        <f aca="false">A57</f>
        <v>53</v>
      </c>
      <c r="N57" s="13"/>
      <c r="O57" s="13" t="s">
        <v>31</v>
      </c>
      <c r="P57" s="13" t="n">
        <v>0.85</v>
      </c>
      <c r="Q57" s="13" t="n">
        <v>0.01</v>
      </c>
      <c r="R57" s="13" t="n">
        <v>0.7</v>
      </c>
      <c r="S57" s="13" t="n">
        <v>0.04</v>
      </c>
      <c r="T57" s="13"/>
      <c r="U57" s="13"/>
      <c r="V57" s="13"/>
      <c r="W57" s="13"/>
      <c r="X57" s="13" t="n">
        <v>0.35</v>
      </c>
      <c r="Y57" s="13" t="n">
        <v>0.02</v>
      </c>
    </row>
    <row r="58" s="42" customFormat="true" ht="11.25" hidden="false" customHeight="true" outlineLevel="0" collapsed="false">
      <c r="A58" s="72" t="n">
        <f aca="false">A57+1</f>
        <v>54</v>
      </c>
      <c r="B58" s="7" t="s">
        <v>85</v>
      </c>
      <c r="C58" s="9" t="n">
        <v>0.8</v>
      </c>
      <c r="D58" s="9" t="n">
        <v>0.7</v>
      </c>
      <c r="E58" s="9" t="n">
        <v>0.7</v>
      </c>
      <c r="F58" s="13" t="n">
        <v>0.01</v>
      </c>
      <c r="G58" s="13" t="n">
        <v>0.01</v>
      </c>
      <c r="H58" s="13" t="n">
        <v>0.66</v>
      </c>
      <c r="I58" s="13" t="n">
        <v>0.14</v>
      </c>
      <c r="J58" s="13"/>
      <c r="K58" s="13"/>
      <c r="L58" s="13"/>
      <c r="M58" s="11" t="n">
        <f aca="false">A58</f>
        <v>54</v>
      </c>
      <c r="N58" s="13"/>
      <c r="O58" s="13" t="n">
        <v>0.02</v>
      </c>
      <c r="P58" s="13" t="n">
        <v>0.62</v>
      </c>
      <c r="Q58" s="13" t="n">
        <v>0.01</v>
      </c>
      <c r="R58" s="13" t="n">
        <v>0.68</v>
      </c>
      <c r="S58" s="13" t="n">
        <v>0.04</v>
      </c>
      <c r="T58" s="13"/>
      <c r="U58" s="13"/>
      <c r="V58" s="13"/>
      <c r="W58" s="13"/>
      <c r="X58" s="13" t="n">
        <v>0.06</v>
      </c>
      <c r="Y58" s="13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  <c r="BM58" s="7"/>
      <c r="BN58" s="7"/>
      <c r="BO58" s="7"/>
      <c r="BP58" s="7"/>
      <c r="BQ58" s="7"/>
      <c r="BR58" s="7"/>
      <c r="BS58" s="7"/>
      <c r="BT58" s="7"/>
      <c r="BU58" s="7"/>
      <c r="BV58" s="7"/>
      <c r="BW58" s="7"/>
      <c r="BX58" s="7"/>
      <c r="BY58" s="7"/>
      <c r="BZ58" s="7"/>
      <c r="CA58" s="7"/>
    </row>
    <row r="59" customFormat="false" ht="11.25" hidden="false" customHeight="true" outlineLevel="0" collapsed="false">
      <c r="A59" s="72" t="n">
        <f aca="false">A58+1</f>
        <v>55</v>
      </c>
      <c r="B59" s="42" t="s">
        <v>86</v>
      </c>
      <c r="C59" s="46" t="n">
        <v>3.69266666666667</v>
      </c>
      <c r="D59" s="46" t="n">
        <v>2.90933333333333</v>
      </c>
      <c r="E59" s="46" t="n">
        <v>1.104</v>
      </c>
      <c r="F59" s="48" t="n">
        <v>0.0726666666666667</v>
      </c>
      <c r="G59" s="48" t="n">
        <v>0.120666666666667</v>
      </c>
      <c r="H59" s="48" t="n">
        <v>2.47133333333333</v>
      </c>
      <c r="I59" s="48" t="n">
        <v>0.997666666666667</v>
      </c>
      <c r="J59" s="48" t="n">
        <v>0.0333333333333333</v>
      </c>
      <c r="K59" s="48" t="n">
        <v>0.014</v>
      </c>
      <c r="L59" s="48" t="n">
        <v>0.00833333333333333</v>
      </c>
      <c r="M59" s="11" t="n">
        <f aca="false">A59</f>
        <v>55</v>
      </c>
      <c r="N59" s="48" t="n">
        <v>0.00833333333333333</v>
      </c>
      <c r="O59" s="48" t="n">
        <v>0.0503333333333333</v>
      </c>
      <c r="P59" s="48" t="n">
        <v>2.82266666666667</v>
      </c>
      <c r="Q59" s="48" t="n">
        <v>0.014</v>
      </c>
      <c r="R59" s="48" t="n">
        <v>1.06466666666667</v>
      </c>
      <c r="S59" s="48" t="n">
        <v>0.0393333333333333</v>
      </c>
      <c r="T59" s="48"/>
      <c r="U59" s="48"/>
      <c r="V59" s="48"/>
      <c r="W59" s="48"/>
      <c r="X59" s="48" t="n">
        <v>0.521</v>
      </c>
      <c r="Y59" s="48" t="n">
        <v>0.07</v>
      </c>
      <c r="Z59" s="42"/>
      <c r="AA59" s="42"/>
      <c r="AB59" s="42"/>
      <c r="AC59" s="42"/>
      <c r="AD59" s="42"/>
      <c r="AE59" s="42"/>
      <c r="AF59" s="42"/>
      <c r="AG59" s="42"/>
      <c r="AH59" s="42"/>
      <c r="AI59" s="42"/>
      <c r="AJ59" s="42"/>
      <c r="AK59" s="42"/>
      <c r="AL59" s="42"/>
      <c r="AM59" s="42"/>
      <c r="AN59" s="42"/>
      <c r="AO59" s="42"/>
      <c r="AP59" s="42"/>
      <c r="AQ59" s="42"/>
      <c r="AR59" s="42"/>
      <c r="AS59" s="42"/>
      <c r="AT59" s="42"/>
      <c r="AU59" s="42"/>
      <c r="AV59" s="42"/>
      <c r="AW59" s="42"/>
      <c r="AX59" s="42"/>
      <c r="AY59" s="42"/>
      <c r="AZ59" s="42"/>
      <c r="BA59" s="42"/>
      <c r="BB59" s="42"/>
      <c r="BC59" s="42"/>
      <c r="BD59" s="42"/>
      <c r="BE59" s="42"/>
      <c r="BF59" s="42"/>
      <c r="BG59" s="42"/>
      <c r="BH59" s="42"/>
      <c r="BI59" s="42"/>
      <c r="BJ59" s="42"/>
      <c r="BK59" s="42"/>
      <c r="BL59" s="42"/>
      <c r="BM59" s="42"/>
      <c r="BN59" s="42"/>
      <c r="BO59" s="42"/>
      <c r="BP59" s="42"/>
      <c r="BQ59" s="42"/>
      <c r="BR59" s="42"/>
      <c r="BS59" s="42"/>
      <c r="BT59" s="42"/>
      <c r="BU59" s="42"/>
      <c r="BV59" s="42"/>
      <c r="BW59" s="42"/>
      <c r="BX59" s="42"/>
      <c r="BY59" s="42"/>
      <c r="BZ59" s="42"/>
      <c r="CA59" s="42"/>
    </row>
    <row r="60" customFormat="false" ht="11.25" hidden="false" customHeight="true" outlineLevel="0" collapsed="false">
      <c r="A60" s="72" t="n">
        <f aca="false">A59+1</f>
        <v>56</v>
      </c>
      <c r="B60" s="42" t="s">
        <v>87</v>
      </c>
      <c r="C60" s="46" t="n">
        <v>4.83166666666667</v>
      </c>
      <c r="D60" s="46" t="n">
        <v>5.87766666666667</v>
      </c>
      <c r="E60" s="46" t="n">
        <v>7.59666666666667</v>
      </c>
      <c r="F60" s="48"/>
      <c r="G60" s="48" t="n">
        <v>0.115333333333333</v>
      </c>
      <c r="H60" s="48" t="n">
        <v>2.727</v>
      </c>
      <c r="I60" s="48" t="n">
        <v>1.70066666666667</v>
      </c>
      <c r="J60" s="48" t="n">
        <v>0.0576666666666667</v>
      </c>
      <c r="K60" s="48" t="n">
        <v>0.0963333333333333</v>
      </c>
      <c r="L60" s="48" t="n">
        <v>0.0386666666666667</v>
      </c>
      <c r="M60" s="11" t="n">
        <f aca="false">A60</f>
        <v>56</v>
      </c>
      <c r="N60" s="48"/>
      <c r="O60" s="48" t="n">
        <v>0.077</v>
      </c>
      <c r="P60" s="48" t="n">
        <v>5.743</v>
      </c>
      <c r="Q60" s="48" t="n">
        <v>0.0386666666666667</v>
      </c>
      <c r="R60" s="48" t="n">
        <v>6.96866666666667</v>
      </c>
      <c r="S60" s="48" t="n">
        <v>0.59</v>
      </c>
      <c r="T60" s="48" t="n">
        <v>0.019</v>
      </c>
      <c r="U60" s="48"/>
      <c r="V60" s="48"/>
      <c r="W60" s="48"/>
      <c r="X60" s="48" t="n">
        <v>0.539333333333333</v>
      </c>
      <c r="Y60" s="48" t="n">
        <v>0.154</v>
      </c>
      <c r="Z60" s="42"/>
      <c r="AA60" s="42"/>
      <c r="AB60" s="42"/>
      <c r="AC60" s="42"/>
      <c r="AD60" s="42"/>
      <c r="AE60" s="42"/>
      <c r="AF60" s="42"/>
      <c r="AG60" s="42"/>
      <c r="AH60" s="42"/>
      <c r="AI60" s="42"/>
      <c r="AJ60" s="42"/>
      <c r="AK60" s="42"/>
      <c r="AL60" s="42"/>
      <c r="AM60" s="42"/>
      <c r="AN60" s="42"/>
      <c r="AO60" s="42"/>
      <c r="AP60" s="42"/>
      <c r="AQ60" s="42"/>
      <c r="AR60" s="42"/>
      <c r="AS60" s="42"/>
      <c r="AT60" s="42"/>
      <c r="AU60" s="42"/>
      <c r="AV60" s="42"/>
      <c r="AW60" s="42"/>
      <c r="AX60" s="42"/>
      <c r="AY60" s="42"/>
      <c r="AZ60" s="42"/>
      <c r="BA60" s="42"/>
      <c r="BB60" s="42"/>
      <c r="BC60" s="42"/>
      <c r="BD60" s="42"/>
      <c r="BE60" s="42"/>
      <c r="BF60" s="42"/>
      <c r="BG60" s="42"/>
      <c r="BH60" s="42"/>
      <c r="BI60" s="42"/>
      <c r="BJ60" s="42"/>
      <c r="BK60" s="42"/>
      <c r="BL60" s="42"/>
      <c r="BM60" s="42"/>
      <c r="BN60" s="42"/>
      <c r="BO60" s="42"/>
      <c r="BP60" s="42"/>
      <c r="BQ60" s="42"/>
      <c r="BR60" s="42"/>
      <c r="BS60" s="42"/>
      <c r="BT60" s="42"/>
      <c r="BU60" s="42"/>
      <c r="BV60" s="42"/>
      <c r="BW60" s="42"/>
      <c r="BX60" s="42"/>
      <c r="BY60" s="42"/>
      <c r="BZ60" s="42"/>
      <c r="CA60" s="42"/>
    </row>
    <row r="61" customFormat="false" ht="11.25" hidden="false" customHeight="true" outlineLevel="0" collapsed="false">
      <c r="A61" s="72" t="n">
        <v>59</v>
      </c>
      <c r="B61" s="7" t="s">
        <v>90</v>
      </c>
      <c r="C61" s="9" t="n">
        <v>2.1</v>
      </c>
      <c r="D61" s="9" t="n">
        <v>1.7</v>
      </c>
      <c r="E61" s="9" t="n">
        <v>0.9</v>
      </c>
      <c r="F61" s="13" t="n">
        <v>0.02</v>
      </c>
      <c r="G61" s="13" t="n">
        <v>0.03</v>
      </c>
      <c r="H61" s="13" t="n">
        <v>1.5</v>
      </c>
      <c r="I61" s="13" t="n">
        <v>0.49</v>
      </c>
      <c r="J61" s="13" t="n">
        <v>0.02</v>
      </c>
      <c r="K61" s="13" t="n">
        <v>0.02</v>
      </c>
      <c r="L61" s="13" t="n">
        <v>0.01</v>
      </c>
      <c r="M61" s="11" t="n">
        <f aca="false">A61</f>
        <v>59</v>
      </c>
      <c r="N61" s="13"/>
      <c r="O61" s="13" t="n">
        <v>0.01</v>
      </c>
      <c r="P61" s="13" t="n">
        <v>1.66</v>
      </c>
      <c r="Q61" s="13" t="n">
        <v>0.01</v>
      </c>
      <c r="R61" s="13" t="n">
        <v>0.91</v>
      </c>
      <c r="S61" s="13" t="n">
        <v>0.03</v>
      </c>
      <c r="T61" s="13"/>
      <c r="U61" s="13"/>
      <c r="V61" s="13"/>
      <c r="W61" s="13"/>
      <c r="X61" s="13" t="n">
        <v>0.47</v>
      </c>
      <c r="Y61" s="13" t="n">
        <v>0.05</v>
      </c>
    </row>
    <row r="62" customFormat="false" ht="11.25" hidden="false" customHeight="true" outlineLevel="0" collapsed="false">
      <c r="A62" s="72" t="n">
        <f aca="false">A61+1</f>
        <v>60</v>
      </c>
      <c r="B62" s="7" t="s">
        <v>91</v>
      </c>
      <c r="C62" s="9" t="n">
        <v>6.9</v>
      </c>
      <c r="D62" s="9" t="n">
        <v>10.1</v>
      </c>
      <c r="E62" s="9" t="n">
        <v>21.2</v>
      </c>
      <c r="F62" s="13"/>
      <c r="G62" s="13" t="n">
        <v>0.04</v>
      </c>
      <c r="H62" s="13" t="n">
        <v>4.92</v>
      </c>
      <c r="I62" s="13" t="n">
        <v>1.48</v>
      </c>
      <c r="J62" s="13" t="n">
        <v>0.16</v>
      </c>
      <c r="K62" s="13" t="n">
        <v>0.2</v>
      </c>
      <c r="L62" s="13" t="n">
        <v>0.08</v>
      </c>
      <c r="M62" s="11" t="n">
        <f aca="false">A62</f>
        <v>60</v>
      </c>
      <c r="N62" s="13"/>
      <c r="O62" s="13" t="s">
        <v>31</v>
      </c>
      <c r="P62" s="13" t="n">
        <v>9.75</v>
      </c>
      <c r="Q62" s="13" t="n">
        <v>0.33</v>
      </c>
      <c r="R62" s="13" t="n">
        <v>19.61</v>
      </c>
      <c r="S62" s="13" t="n">
        <v>1.32</v>
      </c>
      <c r="T62" s="13"/>
      <c r="U62" s="13"/>
      <c r="V62" s="13"/>
      <c r="W62" s="13"/>
      <c r="X62" s="13"/>
      <c r="Y62" s="13"/>
    </row>
    <row r="63" s="42" customFormat="true" ht="11.25" hidden="false" customHeight="true" outlineLevel="0" collapsed="false">
      <c r="A63" s="72" t="n">
        <f aca="false">A62+1</f>
        <v>61</v>
      </c>
      <c r="B63" s="42" t="s">
        <v>92</v>
      </c>
      <c r="C63" s="46" t="n">
        <v>2.35733333333333</v>
      </c>
      <c r="D63" s="46" t="n">
        <v>3.69333333333333</v>
      </c>
      <c r="E63" s="46" t="n">
        <v>9.189</v>
      </c>
      <c r="F63" s="48"/>
      <c r="G63" s="48"/>
      <c r="H63" s="48" t="n">
        <v>1.768</v>
      </c>
      <c r="I63" s="48" t="n">
        <v>0.462333333333333</v>
      </c>
      <c r="J63" s="48" t="n">
        <v>0.0456666666666667</v>
      </c>
      <c r="K63" s="48" t="n">
        <v>0.056</v>
      </c>
      <c r="L63" s="48" t="n">
        <v>0.0253333333333333</v>
      </c>
      <c r="M63" s="11" t="n">
        <f aca="false">A63</f>
        <v>61</v>
      </c>
      <c r="N63" s="48"/>
      <c r="O63" s="48"/>
      <c r="P63" s="48" t="n">
        <v>3.66766666666667</v>
      </c>
      <c r="Q63" s="48" t="n">
        <v>0.0256666666666667</v>
      </c>
      <c r="R63" s="48" t="n">
        <v>8.483</v>
      </c>
      <c r="S63" s="48" t="n">
        <v>0.691</v>
      </c>
      <c r="T63" s="48"/>
      <c r="U63" s="48"/>
      <c r="V63" s="48"/>
      <c r="W63" s="48"/>
      <c r="X63" s="48"/>
      <c r="Y63" s="48"/>
    </row>
    <row r="64" customFormat="false" ht="11.25" hidden="false" customHeight="true" outlineLevel="0" collapsed="false">
      <c r="A64" s="72" t="n">
        <v>63</v>
      </c>
      <c r="B64" s="7" t="s">
        <v>94</v>
      </c>
      <c r="C64" s="9" t="n">
        <v>0.9</v>
      </c>
      <c r="D64" s="9" t="n">
        <v>0.8</v>
      </c>
      <c r="E64" s="9" t="n">
        <v>1</v>
      </c>
      <c r="F64" s="13"/>
      <c r="G64" s="13" t="n">
        <v>0.01</v>
      </c>
      <c r="H64" s="13" t="n">
        <v>0.63</v>
      </c>
      <c r="I64" s="13" t="n">
        <v>0.19</v>
      </c>
      <c r="J64" s="13" t="n">
        <v>0.01</v>
      </c>
      <c r="K64" s="13" t="n">
        <v>0.01</v>
      </c>
      <c r="L64" s="13" t="n">
        <v>0.01</v>
      </c>
      <c r="M64" s="11" t="n">
        <f aca="false">A64</f>
        <v>63</v>
      </c>
      <c r="N64" s="13"/>
      <c r="O64" s="13" t="n">
        <v>0.01</v>
      </c>
      <c r="P64" s="13" t="n">
        <v>0.76</v>
      </c>
      <c r="Q64" s="13" t="n">
        <v>0.01</v>
      </c>
      <c r="R64" s="13" t="n">
        <v>0.99</v>
      </c>
      <c r="S64" s="13" t="n">
        <v>0.05</v>
      </c>
      <c r="T64" s="13"/>
      <c r="U64" s="13"/>
      <c r="V64" s="13"/>
      <c r="W64" s="13"/>
      <c r="X64" s="13" t="n">
        <v>0.38</v>
      </c>
      <c r="Y64" s="13" t="n">
        <v>0.07</v>
      </c>
    </row>
    <row r="65" s="42" customFormat="true" ht="11.25" hidden="false" customHeight="true" outlineLevel="0" collapsed="false">
      <c r="A65" s="14" t="s">
        <v>95</v>
      </c>
      <c r="B65" s="14"/>
      <c r="C65" s="9"/>
      <c r="D65" s="9"/>
      <c r="E65" s="9"/>
      <c r="F65" s="13"/>
      <c r="G65" s="13"/>
      <c r="H65" s="13"/>
      <c r="I65" s="13"/>
      <c r="J65" s="13"/>
      <c r="K65" s="13"/>
      <c r="L65" s="13"/>
      <c r="M65" s="11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  <c r="BM65" s="7"/>
      <c r="BN65" s="7"/>
      <c r="BO65" s="7"/>
      <c r="BP65" s="7"/>
      <c r="BQ65" s="7"/>
      <c r="BR65" s="7"/>
      <c r="BS65" s="7"/>
      <c r="BT65" s="7"/>
      <c r="BU65" s="7"/>
      <c r="BV65" s="7"/>
      <c r="BW65" s="7"/>
      <c r="BX65" s="7"/>
      <c r="BY65" s="7"/>
      <c r="BZ65" s="7"/>
      <c r="CA65" s="7"/>
    </row>
    <row r="66" customFormat="false" ht="11.25" hidden="false" customHeight="true" outlineLevel="0" collapsed="false">
      <c r="A66" s="12" t="n">
        <f aca="false">A64+1</f>
        <v>64</v>
      </c>
      <c r="B66" s="7" t="s">
        <v>96</v>
      </c>
      <c r="C66" s="9" t="n">
        <v>0.1</v>
      </c>
      <c r="D66" s="9" t="n">
        <v>0.2</v>
      </c>
      <c r="E66" s="9" t="n">
        <v>0.2</v>
      </c>
      <c r="F66" s="13"/>
      <c r="G66" s="13" t="s">
        <v>31</v>
      </c>
      <c r="H66" s="13" t="n">
        <v>0.12</v>
      </c>
      <c r="I66" s="13" t="n">
        <v>0.02</v>
      </c>
      <c r="J66" s="13" t="s">
        <v>31</v>
      </c>
      <c r="K66" s="13"/>
      <c r="L66" s="13"/>
      <c r="M66" s="11" t="n">
        <f aca="false">A66</f>
        <v>64</v>
      </c>
      <c r="N66" s="13"/>
      <c r="O66" s="13" t="s">
        <v>31</v>
      </c>
      <c r="P66" s="13" t="n">
        <v>0.22</v>
      </c>
      <c r="Q66" s="13" t="s">
        <v>31</v>
      </c>
      <c r="R66" s="13" t="n">
        <v>0.15</v>
      </c>
      <c r="S66" s="13" t="n">
        <v>0.08</v>
      </c>
      <c r="T66" s="13"/>
      <c r="U66" s="13"/>
      <c r="V66" s="13"/>
      <c r="W66" s="13"/>
      <c r="X66" s="13"/>
      <c r="Y66" s="13"/>
    </row>
    <row r="67" customFormat="false" ht="11.25" hidden="false" customHeight="true" outlineLevel="0" collapsed="false">
      <c r="A67" s="12" t="n">
        <f aca="false">A66+1</f>
        <v>65</v>
      </c>
      <c r="B67" s="7" t="s">
        <v>97</v>
      </c>
      <c r="C67" s="118" t="n">
        <v>0.120333333333333</v>
      </c>
      <c r="D67" s="118" t="n">
        <v>0.082</v>
      </c>
      <c r="E67" s="118" t="n">
        <v>0.0486666666666667</v>
      </c>
      <c r="F67" s="119"/>
      <c r="G67" s="119"/>
      <c r="H67" s="119" t="n">
        <v>0.109</v>
      </c>
      <c r="I67" s="119" t="n">
        <v>0.0113333333333333</v>
      </c>
      <c r="J67" s="119"/>
      <c r="K67" s="119"/>
      <c r="L67" s="119"/>
      <c r="M67" s="11" t="n">
        <f aca="false">A67</f>
        <v>65</v>
      </c>
      <c r="N67" s="119"/>
      <c r="O67" s="119"/>
      <c r="P67" s="119" t="n">
        <v>0.082</v>
      </c>
      <c r="Q67" s="119"/>
      <c r="R67" s="119" t="n">
        <v>0.035</v>
      </c>
      <c r="S67" s="119" t="n">
        <v>0.0136666666666667</v>
      </c>
      <c r="T67" s="119"/>
      <c r="U67" s="119"/>
      <c r="V67" s="119"/>
      <c r="W67" s="119"/>
      <c r="X67" s="119"/>
      <c r="Y67" s="119"/>
    </row>
    <row r="68" customFormat="false" ht="11.25" hidden="false" customHeight="true" outlineLevel="0" collapsed="false">
      <c r="A68" s="12" t="n">
        <v>68</v>
      </c>
      <c r="B68" s="64" t="s">
        <v>100</v>
      </c>
      <c r="C68" s="46" t="n">
        <v>0.12</v>
      </c>
      <c r="D68" s="46" t="n">
        <v>0.191333333333333</v>
      </c>
      <c r="E68" s="46" t="n">
        <v>0.447</v>
      </c>
      <c r="F68" s="48"/>
      <c r="G68" s="48"/>
      <c r="H68" s="48" t="n">
        <v>0.0916666666666667</v>
      </c>
      <c r="I68" s="48" t="n">
        <v>0.0283333333333333</v>
      </c>
      <c r="J68" s="50" t="s">
        <v>31</v>
      </c>
      <c r="K68" s="50" t="s">
        <v>31</v>
      </c>
      <c r="L68" s="48"/>
      <c r="M68" s="11" t="n">
        <f aca="false">A68</f>
        <v>68</v>
      </c>
      <c r="N68" s="48"/>
      <c r="O68" s="48"/>
      <c r="P68" s="48" t="n">
        <v>0.191333333333333</v>
      </c>
      <c r="Q68" s="48"/>
      <c r="R68" s="48" t="n">
        <v>0.398</v>
      </c>
      <c r="S68" s="48" t="n">
        <v>0.049</v>
      </c>
      <c r="T68" s="48"/>
      <c r="U68" s="48"/>
      <c r="V68" s="48"/>
      <c r="W68" s="48"/>
      <c r="X68" s="48"/>
      <c r="Y68" s="48"/>
      <c r="Z68" s="42"/>
      <c r="AA68" s="42"/>
      <c r="AB68" s="42"/>
      <c r="AC68" s="42"/>
      <c r="AD68" s="42"/>
      <c r="AE68" s="42"/>
      <c r="AF68" s="42"/>
      <c r="AG68" s="42"/>
      <c r="AH68" s="42"/>
      <c r="AI68" s="42"/>
      <c r="AJ68" s="42"/>
      <c r="AK68" s="42"/>
      <c r="AL68" s="42"/>
      <c r="AM68" s="42"/>
      <c r="AN68" s="42"/>
      <c r="AO68" s="42"/>
      <c r="AP68" s="42"/>
      <c r="AQ68" s="42"/>
      <c r="AR68" s="42"/>
      <c r="AS68" s="42"/>
      <c r="AT68" s="42"/>
      <c r="AU68" s="42"/>
      <c r="AV68" s="42"/>
      <c r="AW68" s="42"/>
      <c r="AX68" s="42"/>
      <c r="AY68" s="42"/>
      <c r="AZ68" s="42"/>
      <c r="BA68" s="42"/>
      <c r="BB68" s="42"/>
      <c r="BC68" s="42"/>
      <c r="BD68" s="42"/>
      <c r="BE68" s="42"/>
      <c r="BF68" s="42"/>
      <c r="BG68" s="42"/>
      <c r="BH68" s="42"/>
      <c r="BI68" s="42"/>
      <c r="BJ68" s="42"/>
      <c r="BK68" s="42"/>
      <c r="BL68" s="42"/>
      <c r="BM68" s="42"/>
      <c r="BN68" s="42"/>
      <c r="BO68" s="42"/>
      <c r="BP68" s="42"/>
      <c r="BQ68" s="42"/>
      <c r="BR68" s="42"/>
      <c r="BS68" s="42"/>
      <c r="BT68" s="42"/>
      <c r="BU68" s="42"/>
      <c r="BV68" s="42"/>
      <c r="BW68" s="42"/>
      <c r="BX68" s="42"/>
      <c r="BY68" s="42"/>
      <c r="BZ68" s="42"/>
      <c r="CA68" s="42"/>
    </row>
    <row r="69" customFormat="false" ht="11.25" hidden="false" customHeight="true" outlineLevel="0" collapsed="false">
      <c r="A69" s="12" t="n">
        <v>70</v>
      </c>
      <c r="B69" s="7" t="s">
        <v>102</v>
      </c>
      <c r="C69" s="9" t="n">
        <v>0.1</v>
      </c>
      <c r="D69" s="9" t="s">
        <v>31</v>
      </c>
      <c r="E69" s="9" t="n">
        <v>0.1</v>
      </c>
      <c r="F69" s="13"/>
      <c r="G69" s="13"/>
      <c r="H69" s="13" t="n">
        <v>0.05</v>
      </c>
      <c r="I69" s="13" t="s">
        <v>31</v>
      </c>
      <c r="J69" s="13" t="s">
        <v>31</v>
      </c>
      <c r="K69" s="13" t="s">
        <v>31</v>
      </c>
      <c r="L69" s="13" t="s">
        <v>31</v>
      </c>
      <c r="M69" s="11" t="n">
        <f aca="false">A69</f>
        <v>70</v>
      </c>
      <c r="N69" s="13"/>
      <c r="O69" s="13"/>
      <c r="P69" s="13" t="s">
        <v>31</v>
      </c>
      <c r="Q69" s="13"/>
      <c r="R69" s="13" t="n">
        <v>0.03</v>
      </c>
      <c r="S69" s="13" t="n">
        <v>0.03</v>
      </c>
      <c r="T69" s="13"/>
      <c r="U69" s="13"/>
      <c r="V69" s="13"/>
      <c r="W69" s="13"/>
      <c r="X69" s="13"/>
      <c r="Y69" s="13"/>
    </row>
    <row r="70" customFormat="false" ht="11.25" hidden="false" customHeight="true" outlineLevel="0" collapsed="false">
      <c r="A70" s="12" t="n">
        <v>72</v>
      </c>
      <c r="B70" s="64" t="s">
        <v>104</v>
      </c>
      <c r="C70" s="46" t="n">
        <v>0.133333333333333</v>
      </c>
      <c r="D70" s="46" t="n">
        <v>0.180666666666667</v>
      </c>
      <c r="E70" s="46" t="n">
        <v>0.460666666666667</v>
      </c>
      <c r="F70" s="48"/>
      <c r="G70" s="48"/>
      <c r="H70" s="48" t="n">
        <v>0.104666666666667</v>
      </c>
      <c r="I70" s="48" t="n">
        <v>0.0286666666666667</v>
      </c>
      <c r="J70" s="50" t="s">
        <v>31</v>
      </c>
      <c r="K70" s="50" t="s">
        <v>31</v>
      </c>
      <c r="L70" s="50" t="s">
        <v>31</v>
      </c>
      <c r="M70" s="11" t="n">
        <f aca="false">A70</f>
        <v>72</v>
      </c>
      <c r="N70" s="48"/>
      <c r="O70" s="48"/>
      <c r="P70" s="48" t="n">
        <v>0.180666666666667</v>
      </c>
      <c r="Q70" s="48"/>
      <c r="R70" s="48" t="n">
        <v>0.397</v>
      </c>
      <c r="S70" s="48" t="n">
        <v>0.0636666666666667</v>
      </c>
      <c r="T70" s="48"/>
      <c r="U70" s="48"/>
      <c r="V70" s="48"/>
      <c r="W70" s="48"/>
      <c r="X70" s="48"/>
      <c r="Y70" s="48"/>
      <c r="Z70" s="42"/>
      <c r="AA70" s="42"/>
      <c r="AB70" s="42"/>
      <c r="AC70" s="42"/>
      <c r="AD70" s="42"/>
      <c r="AE70" s="42"/>
      <c r="AF70" s="42"/>
      <c r="AG70" s="42"/>
      <c r="AH70" s="42"/>
      <c r="AI70" s="42"/>
      <c r="AJ70" s="42"/>
      <c r="AK70" s="42"/>
      <c r="AL70" s="42"/>
      <c r="AM70" s="42"/>
      <c r="AN70" s="42"/>
      <c r="AO70" s="42"/>
      <c r="AP70" s="42"/>
      <c r="AQ70" s="42"/>
      <c r="AR70" s="42"/>
      <c r="AS70" s="42"/>
      <c r="AT70" s="42"/>
      <c r="AU70" s="42"/>
      <c r="AV70" s="42"/>
      <c r="AW70" s="42"/>
      <c r="AX70" s="42"/>
      <c r="AY70" s="42"/>
      <c r="AZ70" s="42"/>
      <c r="BA70" s="42"/>
      <c r="BB70" s="42"/>
      <c r="BC70" s="42"/>
      <c r="BD70" s="42"/>
      <c r="BE70" s="42"/>
      <c r="BF70" s="42"/>
      <c r="BG70" s="42"/>
      <c r="BH70" s="42"/>
      <c r="BI70" s="42"/>
      <c r="BJ70" s="42"/>
      <c r="BK70" s="42"/>
      <c r="BL70" s="42"/>
      <c r="BM70" s="42"/>
      <c r="BN70" s="42"/>
      <c r="BO70" s="42"/>
      <c r="BP70" s="42"/>
      <c r="BQ70" s="42"/>
      <c r="BR70" s="42"/>
      <c r="BS70" s="42"/>
      <c r="BT70" s="42"/>
      <c r="BU70" s="42"/>
      <c r="BV70" s="42"/>
      <c r="BW70" s="42"/>
      <c r="BX70" s="42"/>
      <c r="BY70" s="42"/>
      <c r="BZ70" s="42"/>
      <c r="CA70" s="42"/>
    </row>
    <row r="71" customFormat="false" ht="11.25" hidden="false" customHeight="true" outlineLevel="0" collapsed="false">
      <c r="A71" s="104"/>
      <c r="B71" s="105"/>
      <c r="C71" s="106" t="s">
        <v>659</v>
      </c>
      <c r="D71" s="106" t="s">
        <v>660</v>
      </c>
      <c r="E71" s="106" t="s">
        <v>661</v>
      </c>
      <c r="F71" s="107"/>
      <c r="G71" s="107"/>
      <c r="H71" s="107"/>
      <c r="I71" s="107"/>
      <c r="J71" s="107"/>
      <c r="K71" s="107"/>
      <c r="L71" s="107"/>
      <c r="M71" s="104"/>
      <c r="N71" s="107"/>
      <c r="O71" s="107"/>
      <c r="P71" s="107"/>
      <c r="Q71" s="107"/>
      <c r="R71" s="107"/>
      <c r="S71" s="107"/>
      <c r="T71" s="107"/>
      <c r="U71" s="107"/>
      <c r="V71" s="107"/>
      <c r="W71" s="107"/>
      <c r="X71" s="107"/>
      <c r="Y71" s="107"/>
      <c r="Z71" s="86"/>
      <c r="AA71" s="86"/>
      <c r="AB71" s="86"/>
      <c r="AC71" s="86"/>
      <c r="AD71" s="86"/>
      <c r="AE71" s="86"/>
      <c r="AF71" s="86"/>
      <c r="AG71" s="86"/>
      <c r="AH71" s="86"/>
      <c r="AI71" s="86"/>
      <c r="AJ71" s="86"/>
      <c r="AK71" s="86"/>
      <c r="AL71" s="86"/>
      <c r="AM71" s="86"/>
      <c r="AN71" s="86"/>
      <c r="AO71" s="86"/>
      <c r="AP71" s="86"/>
      <c r="AQ71" s="86"/>
      <c r="AR71" s="86"/>
      <c r="AS71" s="86"/>
      <c r="AT71" s="86"/>
      <c r="AU71" s="86"/>
      <c r="AV71" s="86"/>
      <c r="AW71" s="86"/>
      <c r="AX71" s="86"/>
      <c r="AY71" s="86"/>
      <c r="AZ71" s="86"/>
      <c r="BA71" s="86"/>
      <c r="BB71" s="86"/>
      <c r="BC71" s="86"/>
      <c r="BD71" s="86"/>
      <c r="BE71" s="86"/>
      <c r="BF71" s="86"/>
      <c r="BG71" s="86"/>
      <c r="BH71" s="86"/>
      <c r="BI71" s="86"/>
      <c r="BJ71" s="108"/>
      <c r="BK71" s="108"/>
      <c r="BL71" s="108"/>
      <c r="BM71" s="108"/>
      <c r="BN71" s="108"/>
      <c r="BO71" s="108"/>
      <c r="BP71" s="108"/>
      <c r="BQ71" s="108"/>
      <c r="BR71" s="108"/>
      <c r="BS71" s="108"/>
      <c r="BT71" s="108"/>
      <c r="BU71" s="108"/>
      <c r="BV71" s="108"/>
      <c r="BW71" s="108"/>
      <c r="BX71" s="108"/>
      <c r="BY71" s="108"/>
      <c r="BZ71" s="108"/>
      <c r="CA71" s="108"/>
    </row>
    <row r="72" customFormat="false" ht="11.25" hidden="false" customHeight="true" outlineLevel="0" collapsed="false">
      <c r="A72" s="29" t="s">
        <v>662</v>
      </c>
      <c r="B72" s="110" t="s">
        <v>1</v>
      </c>
      <c r="C72" s="27" t="s">
        <v>663</v>
      </c>
      <c r="D72" s="27" t="s">
        <v>664</v>
      </c>
      <c r="E72" s="27" t="s">
        <v>664</v>
      </c>
      <c r="F72" s="86" t="s">
        <v>665</v>
      </c>
      <c r="G72" s="86" t="s">
        <v>666</v>
      </c>
      <c r="H72" s="86" t="s">
        <v>667</v>
      </c>
      <c r="I72" s="86" t="s">
        <v>668</v>
      </c>
      <c r="J72" s="86" t="s">
        <v>669</v>
      </c>
      <c r="K72" s="86" t="s">
        <v>670</v>
      </c>
      <c r="L72" s="86" t="s">
        <v>671</v>
      </c>
      <c r="M72" s="29" t="str">
        <f aca="false">A72</f>
        <v>Número do</v>
      </c>
      <c r="N72" s="86" t="s">
        <v>672</v>
      </c>
      <c r="O72" s="86" t="s">
        <v>673</v>
      </c>
      <c r="P72" s="86" t="s">
        <v>674</v>
      </c>
      <c r="Q72" s="86" t="s">
        <v>675</v>
      </c>
      <c r="R72" s="111" t="s">
        <v>676</v>
      </c>
      <c r="S72" s="111" t="s">
        <v>677</v>
      </c>
      <c r="T72" s="86" t="s">
        <v>678</v>
      </c>
      <c r="U72" s="86" t="s">
        <v>679</v>
      </c>
      <c r="V72" s="86" t="s">
        <v>680</v>
      </c>
      <c r="W72" s="86" t="s">
        <v>681</v>
      </c>
      <c r="X72" s="86" t="s">
        <v>682</v>
      </c>
      <c r="Y72" s="86" t="s">
        <v>683</v>
      </c>
      <c r="Z72" s="112"/>
      <c r="AA72" s="112"/>
      <c r="AB72" s="112"/>
      <c r="AC72" s="112"/>
      <c r="AD72" s="112"/>
      <c r="AE72" s="112"/>
      <c r="AF72" s="112"/>
      <c r="AG72" s="112"/>
      <c r="AH72" s="112"/>
      <c r="AI72" s="112"/>
      <c r="AJ72" s="112"/>
      <c r="AK72" s="112"/>
      <c r="AL72" s="112"/>
      <c r="AM72" s="112"/>
      <c r="AN72" s="113"/>
      <c r="AO72" s="113"/>
      <c r="AP72" s="113"/>
      <c r="AQ72" s="113"/>
      <c r="AR72" s="113"/>
      <c r="AS72" s="113"/>
      <c r="AT72" s="113"/>
      <c r="AU72" s="113"/>
      <c r="AV72" s="113"/>
      <c r="AW72" s="113"/>
      <c r="AX72" s="113"/>
      <c r="AY72" s="113"/>
      <c r="AZ72" s="113"/>
      <c r="BA72" s="113"/>
      <c r="BB72" s="113"/>
      <c r="BC72" s="113"/>
      <c r="BD72" s="113"/>
      <c r="BE72" s="113"/>
      <c r="BF72" s="113"/>
      <c r="BG72" s="113"/>
      <c r="BH72" s="113"/>
      <c r="BI72" s="113"/>
      <c r="BJ72" s="113"/>
      <c r="BK72" s="113"/>
      <c r="BL72" s="113"/>
      <c r="BM72" s="113"/>
      <c r="BN72" s="113"/>
      <c r="BO72" s="113"/>
      <c r="BP72" s="113"/>
      <c r="BQ72" s="113"/>
      <c r="BR72" s="113"/>
      <c r="BS72" s="113"/>
      <c r="BT72" s="113"/>
      <c r="BU72" s="113"/>
      <c r="BV72" s="113"/>
      <c r="BW72" s="113"/>
      <c r="BX72" s="113"/>
      <c r="BY72" s="113"/>
      <c r="BZ72" s="113"/>
      <c r="CA72" s="113"/>
    </row>
    <row r="73" customFormat="false" ht="11.25" hidden="false" customHeight="true" outlineLevel="0" collapsed="false">
      <c r="A73" s="114" t="s">
        <v>684</v>
      </c>
      <c r="B73" s="115"/>
      <c r="C73" s="116" t="s">
        <v>685</v>
      </c>
      <c r="D73" s="116" t="s">
        <v>685</v>
      </c>
      <c r="E73" s="116" t="s">
        <v>685</v>
      </c>
      <c r="F73" s="117" t="s">
        <v>685</v>
      </c>
      <c r="G73" s="117" t="s">
        <v>685</v>
      </c>
      <c r="H73" s="117" t="s">
        <v>685</v>
      </c>
      <c r="I73" s="117" t="s">
        <v>685</v>
      </c>
      <c r="J73" s="117" t="s">
        <v>685</v>
      </c>
      <c r="K73" s="117" t="s">
        <v>685</v>
      </c>
      <c r="L73" s="117" t="s">
        <v>685</v>
      </c>
      <c r="M73" s="114" t="str">
        <f aca="false">A73</f>
        <v>Alimento</v>
      </c>
      <c r="N73" s="117" t="s">
        <v>685</v>
      </c>
      <c r="O73" s="117" t="s">
        <v>685</v>
      </c>
      <c r="P73" s="117" t="s">
        <v>685</v>
      </c>
      <c r="Q73" s="117" t="s">
        <v>685</v>
      </c>
      <c r="R73" s="117" t="s">
        <v>685</v>
      </c>
      <c r="S73" s="117" t="s">
        <v>685</v>
      </c>
      <c r="T73" s="117" t="s">
        <v>685</v>
      </c>
      <c r="U73" s="117" t="s">
        <v>685</v>
      </c>
      <c r="V73" s="117" t="s">
        <v>685</v>
      </c>
      <c r="W73" s="117" t="s">
        <v>685</v>
      </c>
      <c r="X73" s="117" t="s">
        <v>685</v>
      </c>
      <c r="Y73" s="117" t="s">
        <v>685</v>
      </c>
      <c r="Z73" s="112"/>
      <c r="AA73" s="112"/>
      <c r="AB73" s="112"/>
      <c r="AC73" s="112"/>
      <c r="AD73" s="112"/>
      <c r="AE73" s="112"/>
      <c r="AF73" s="112"/>
      <c r="AG73" s="112"/>
      <c r="AH73" s="112"/>
      <c r="AI73" s="112"/>
      <c r="AJ73" s="112"/>
      <c r="AK73" s="112"/>
      <c r="AL73" s="112"/>
      <c r="AM73" s="112"/>
      <c r="AN73" s="113"/>
      <c r="AO73" s="113"/>
      <c r="AP73" s="113"/>
      <c r="AQ73" s="113"/>
      <c r="AR73" s="113"/>
      <c r="AS73" s="113"/>
      <c r="AT73" s="113"/>
      <c r="AU73" s="113"/>
      <c r="AV73" s="113"/>
      <c r="AW73" s="113"/>
      <c r="AX73" s="113"/>
      <c r="AY73" s="113"/>
      <c r="AZ73" s="113"/>
      <c r="BA73" s="113"/>
      <c r="BB73" s="113"/>
      <c r="BC73" s="113"/>
      <c r="BD73" s="113"/>
      <c r="BE73" s="113"/>
      <c r="BF73" s="113"/>
      <c r="BG73" s="113"/>
      <c r="BH73" s="113"/>
      <c r="BI73" s="113"/>
      <c r="BJ73" s="113"/>
      <c r="BK73" s="113"/>
      <c r="BL73" s="113"/>
      <c r="BM73" s="113"/>
      <c r="BN73" s="113"/>
      <c r="BO73" s="113"/>
      <c r="BP73" s="113"/>
      <c r="BQ73" s="113"/>
      <c r="BR73" s="113"/>
      <c r="BS73" s="113"/>
      <c r="BT73" s="113"/>
      <c r="BU73" s="113"/>
      <c r="BV73" s="113"/>
      <c r="BW73" s="113"/>
      <c r="BX73" s="113"/>
      <c r="BY73" s="113"/>
      <c r="BZ73" s="113"/>
      <c r="CA73" s="113"/>
    </row>
    <row r="74" customFormat="false" ht="11.25" hidden="false" customHeight="true" outlineLevel="0" collapsed="false">
      <c r="A74" s="12" t="n">
        <v>81</v>
      </c>
      <c r="B74" s="7" t="s">
        <v>113</v>
      </c>
      <c r="C74" s="9" t="n">
        <v>0.1</v>
      </c>
      <c r="D74" s="9" t="s">
        <v>31</v>
      </c>
      <c r="E74" s="9" t="n">
        <v>0.2</v>
      </c>
      <c r="F74" s="13" t="s">
        <v>31</v>
      </c>
      <c r="G74" s="13" t="s">
        <v>31</v>
      </c>
      <c r="H74" s="13" t="n">
        <v>0.11</v>
      </c>
      <c r="I74" s="13" t="n">
        <v>0.02</v>
      </c>
      <c r="J74" s="13" t="s">
        <v>31</v>
      </c>
      <c r="K74" s="13" t="s">
        <v>31</v>
      </c>
      <c r="L74" s="13" t="s">
        <v>31</v>
      </c>
      <c r="M74" s="11" t="n">
        <f aca="false">A74</f>
        <v>81</v>
      </c>
      <c r="N74" s="13"/>
      <c r="O74" s="13" t="n">
        <v>0.01</v>
      </c>
      <c r="P74" s="13" t="n">
        <v>0.01</v>
      </c>
      <c r="Q74" s="13"/>
      <c r="R74" s="13" t="n">
        <v>0.04</v>
      </c>
      <c r="S74" s="13" t="n">
        <v>0.16</v>
      </c>
      <c r="T74" s="13"/>
      <c r="U74" s="13"/>
      <c r="V74" s="13"/>
      <c r="W74" s="13"/>
      <c r="X74" s="13"/>
      <c r="Y74" s="13"/>
    </row>
    <row r="75" s="42" customFormat="true" ht="11.25" hidden="false" customHeight="true" outlineLevel="0" collapsed="false">
      <c r="A75" s="12" t="n">
        <v>85</v>
      </c>
      <c r="B75" s="7" t="s">
        <v>118</v>
      </c>
      <c r="C75" s="9" t="n">
        <v>0.8</v>
      </c>
      <c r="D75" s="9" t="n">
        <v>1.1</v>
      </c>
      <c r="E75" s="9" t="n">
        <v>2.6</v>
      </c>
      <c r="F75" s="13"/>
      <c r="G75" s="13"/>
      <c r="H75" s="13" t="n">
        <v>0.53</v>
      </c>
      <c r="I75" s="13" t="n">
        <v>0.19</v>
      </c>
      <c r="J75" s="13" t="n">
        <v>0.02</v>
      </c>
      <c r="K75" s="13" t="n">
        <v>0.02</v>
      </c>
      <c r="L75" s="120" t="s">
        <v>31</v>
      </c>
      <c r="M75" s="11" t="n">
        <f aca="false">A75</f>
        <v>85</v>
      </c>
      <c r="N75" s="13"/>
      <c r="O75" s="120" t="s">
        <v>31</v>
      </c>
      <c r="P75" s="13" t="n">
        <v>1.11</v>
      </c>
      <c r="Q75" s="13" t="n">
        <v>0.03</v>
      </c>
      <c r="R75" s="13" t="n">
        <v>2.3</v>
      </c>
      <c r="S75" s="13" t="n">
        <v>0.35</v>
      </c>
      <c r="T75" s="13"/>
      <c r="U75" s="13"/>
      <c r="V75" s="13"/>
      <c r="W75" s="13"/>
      <c r="X75" s="13"/>
      <c r="Y75" s="13" t="n">
        <v>0.04</v>
      </c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  <c r="BM75" s="7"/>
      <c r="BN75" s="7"/>
      <c r="BO75" s="7"/>
      <c r="BP75" s="7"/>
      <c r="BQ75" s="7"/>
      <c r="BR75" s="7"/>
      <c r="BS75" s="7"/>
      <c r="BT75" s="7"/>
      <c r="BU75" s="7"/>
      <c r="BV75" s="7"/>
      <c r="BW75" s="7"/>
      <c r="BX75" s="7"/>
      <c r="BY75" s="7"/>
      <c r="BZ75" s="7"/>
      <c r="CA75" s="7"/>
    </row>
    <row r="76" customFormat="false" ht="11.25" hidden="false" customHeight="true" outlineLevel="0" collapsed="false">
      <c r="A76" s="12" t="n">
        <v>90</v>
      </c>
      <c r="B76" s="7" t="s">
        <v>123</v>
      </c>
      <c r="C76" s="9" t="n">
        <v>12.9</v>
      </c>
      <c r="D76" s="9" t="n">
        <v>11.9</v>
      </c>
      <c r="E76" s="9" t="n">
        <v>4</v>
      </c>
      <c r="F76" s="13" t="n">
        <v>0.1</v>
      </c>
      <c r="G76" s="13" t="n">
        <v>0.25</v>
      </c>
      <c r="H76" s="13" t="n">
        <v>10.98</v>
      </c>
      <c r="I76" s="13" t="n">
        <v>1.3</v>
      </c>
      <c r="J76" s="13" t="n">
        <v>0.11</v>
      </c>
      <c r="K76" s="13" t="n">
        <v>0.02</v>
      </c>
      <c r="L76" s="13" t="n">
        <v>0.02</v>
      </c>
      <c r="M76" s="11" t="n">
        <f aca="false">A76</f>
        <v>90</v>
      </c>
      <c r="N76" s="13"/>
      <c r="O76" s="13" t="n">
        <v>0.04</v>
      </c>
      <c r="P76" s="13" t="n">
        <v>11.83</v>
      </c>
      <c r="Q76" s="13" t="n">
        <v>0.05</v>
      </c>
      <c r="R76" s="13" t="n">
        <v>3.85</v>
      </c>
      <c r="S76" s="13" t="n">
        <v>0.09</v>
      </c>
      <c r="T76" s="13"/>
      <c r="U76" s="13"/>
      <c r="V76" s="13"/>
      <c r="W76" s="13"/>
      <c r="X76" s="13" t="n">
        <v>0.02</v>
      </c>
      <c r="Y76" s="13" t="n">
        <v>0.09</v>
      </c>
    </row>
    <row r="77" customFormat="false" ht="11.25" hidden="false" customHeight="true" outlineLevel="0" collapsed="false">
      <c r="A77" s="12" t="n">
        <v>93</v>
      </c>
      <c r="B77" s="7" t="s">
        <v>126</v>
      </c>
      <c r="C77" s="9" t="n">
        <v>2.1</v>
      </c>
      <c r="D77" s="9" t="n">
        <v>3.4</v>
      </c>
      <c r="E77" s="9" t="n">
        <v>6.6</v>
      </c>
      <c r="F77" s="13"/>
      <c r="G77" s="13" t="n">
        <v>0.01</v>
      </c>
      <c r="H77" s="13" t="n">
        <v>1.41</v>
      </c>
      <c r="I77" s="13" t="n">
        <v>0.52</v>
      </c>
      <c r="J77" s="13" t="n">
        <v>0.05</v>
      </c>
      <c r="K77" s="13" t="n">
        <v>0.06</v>
      </c>
      <c r="L77" s="13" t="n">
        <v>0.01</v>
      </c>
      <c r="M77" s="11" t="n">
        <f aca="false">A77</f>
        <v>93</v>
      </c>
      <c r="N77" s="13"/>
      <c r="O77" s="13" t="n">
        <v>0.01</v>
      </c>
      <c r="P77" s="13" t="n">
        <v>3.31</v>
      </c>
      <c r="Q77" s="13" t="n">
        <v>0.06</v>
      </c>
      <c r="R77" s="13" t="n">
        <v>6.29</v>
      </c>
      <c r="S77" s="13" t="n">
        <v>0.3</v>
      </c>
      <c r="T77" s="13"/>
      <c r="U77" s="13"/>
      <c r="V77" s="13"/>
      <c r="W77" s="13"/>
      <c r="X77" s="13"/>
      <c r="Y77" s="13" t="n">
        <v>0.07</v>
      </c>
    </row>
    <row r="78" customFormat="false" ht="11.25" hidden="false" customHeight="true" outlineLevel="0" collapsed="false">
      <c r="A78" s="12" t="n">
        <f aca="false">A77+1</f>
        <v>94</v>
      </c>
      <c r="B78" s="7" t="s">
        <v>127</v>
      </c>
      <c r="C78" s="9" t="n">
        <v>0.3</v>
      </c>
      <c r="D78" s="9" t="n">
        <v>0.2</v>
      </c>
      <c r="E78" s="9" t="n">
        <v>0.4</v>
      </c>
      <c r="F78" s="13" t="n">
        <v>0.02</v>
      </c>
      <c r="G78" s="13" t="n">
        <v>0.01</v>
      </c>
      <c r="H78" s="13" t="n">
        <v>0.19</v>
      </c>
      <c r="I78" s="13" t="n">
        <v>0.07</v>
      </c>
      <c r="J78" s="13" t="s">
        <v>31</v>
      </c>
      <c r="K78" s="13" t="s">
        <v>31</v>
      </c>
      <c r="L78" s="13"/>
      <c r="M78" s="11" t="n">
        <f aca="false">A78</f>
        <v>94</v>
      </c>
      <c r="N78" s="13"/>
      <c r="O78" s="13"/>
      <c r="P78" s="13" t="n">
        <v>0.2</v>
      </c>
      <c r="Q78" s="13"/>
      <c r="R78" s="13" t="n">
        <v>0.33</v>
      </c>
      <c r="S78" s="13" t="n">
        <v>0.03</v>
      </c>
      <c r="T78" s="13"/>
      <c r="U78" s="13"/>
      <c r="V78" s="13"/>
      <c r="W78" s="13"/>
      <c r="X78" s="13"/>
      <c r="Y78" s="13"/>
    </row>
    <row r="79" customFormat="false" ht="11.25" hidden="false" customHeight="true" outlineLevel="0" collapsed="false">
      <c r="A79" s="12" t="n">
        <v>99</v>
      </c>
      <c r="B79" s="7" t="s">
        <v>132</v>
      </c>
      <c r="C79" s="9" t="n">
        <v>2.4</v>
      </c>
      <c r="D79" s="9" t="n">
        <v>4.3</v>
      </c>
      <c r="E79" s="9" t="n">
        <v>0.6</v>
      </c>
      <c r="F79" s="13"/>
      <c r="G79" s="13" t="n">
        <v>0.03</v>
      </c>
      <c r="H79" s="13" t="n">
        <v>1.48</v>
      </c>
      <c r="I79" s="13" t="n">
        <v>0.8</v>
      </c>
      <c r="J79" s="13" t="n">
        <v>0.05</v>
      </c>
      <c r="K79" s="13" t="n">
        <v>0.05</v>
      </c>
      <c r="L79" s="13" t="n">
        <v>0.02</v>
      </c>
      <c r="M79" s="11" t="n">
        <f aca="false">A79</f>
        <v>99</v>
      </c>
      <c r="N79" s="13"/>
      <c r="O79" s="13" t="s">
        <v>40</v>
      </c>
      <c r="P79" s="13" t="n">
        <v>4.25</v>
      </c>
      <c r="Q79" s="13" t="n">
        <v>0.01</v>
      </c>
      <c r="R79" s="13" t="n">
        <v>0.56</v>
      </c>
      <c r="S79" s="13"/>
      <c r="T79" s="13"/>
      <c r="U79" s="13"/>
      <c r="V79" s="13"/>
      <c r="W79" s="13"/>
      <c r="X79" s="13" t="n">
        <v>4.05</v>
      </c>
      <c r="Y79" s="13" t="n">
        <v>0.4</v>
      </c>
    </row>
    <row r="80" customFormat="false" ht="11.25" hidden="false" customHeight="true" outlineLevel="0" collapsed="false">
      <c r="A80" s="12" t="n">
        <f aca="false">A79+1</f>
        <v>100</v>
      </c>
      <c r="B80" s="7" t="s">
        <v>133</v>
      </c>
      <c r="C80" s="9" t="n">
        <v>0.1</v>
      </c>
      <c r="D80" s="9" t="s">
        <v>31</v>
      </c>
      <c r="E80" s="9" t="n">
        <v>0.2</v>
      </c>
      <c r="F80" s="13"/>
      <c r="G80" s="13" t="s">
        <v>31</v>
      </c>
      <c r="H80" s="13" t="n">
        <v>0.08</v>
      </c>
      <c r="I80" s="13" t="n">
        <v>0.01</v>
      </c>
      <c r="J80" s="13" t="s">
        <v>31</v>
      </c>
      <c r="K80" s="13" t="s">
        <v>31</v>
      </c>
      <c r="L80" s="13" t="s">
        <v>31</v>
      </c>
      <c r="M80" s="11" t="n">
        <f aca="false">A80</f>
        <v>100</v>
      </c>
      <c r="N80" s="13" t="s">
        <v>31</v>
      </c>
      <c r="O80" s="13" t="n">
        <v>0.01</v>
      </c>
      <c r="P80" s="13" t="n">
        <v>0.02</v>
      </c>
      <c r="Q80" s="13"/>
      <c r="R80" s="13" t="n">
        <v>0.06</v>
      </c>
      <c r="S80" s="13" t="n">
        <v>0.1</v>
      </c>
      <c r="T80" s="13"/>
      <c r="U80" s="13"/>
      <c r="V80" s="13"/>
      <c r="W80" s="13"/>
      <c r="X80" s="13"/>
      <c r="Y80" s="13" t="s">
        <v>31</v>
      </c>
    </row>
    <row r="81" customFormat="false" ht="11.25" hidden="false" customHeight="true" outlineLevel="0" collapsed="false">
      <c r="A81" s="12" t="n">
        <f aca="false">A80+1</f>
        <v>101</v>
      </c>
      <c r="B81" s="7" t="s">
        <v>134</v>
      </c>
      <c r="C81" s="9" t="n">
        <v>0.136666666666667</v>
      </c>
      <c r="D81" s="9" t="n">
        <v>0.0576666666666667</v>
      </c>
      <c r="E81" s="9" t="n">
        <v>0.186</v>
      </c>
      <c r="F81" s="13"/>
      <c r="G81" s="13"/>
      <c r="H81" s="13" t="n">
        <v>0.117666666666667</v>
      </c>
      <c r="I81" s="13" t="n">
        <v>0.019</v>
      </c>
      <c r="J81" s="13" t="s">
        <v>31</v>
      </c>
      <c r="K81" s="13"/>
      <c r="L81" s="13" t="s">
        <v>31</v>
      </c>
      <c r="M81" s="11" t="n">
        <f aca="false">A81</f>
        <v>101</v>
      </c>
      <c r="N81" s="13"/>
      <c r="O81" s="13" t="n">
        <v>0.0216666666666667</v>
      </c>
      <c r="P81" s="13" t="n">
        <v>0.036</v>
      </c>
      <c r="Q81" s="13"/>
      <c r="R81" s="13" t="n">
        <v>0.0676666666666667</v>
      </c>
      <c r="S81" s="13" t="n">
        <v>0.118333333333333</v>
      </c>
      <c r="T81" s="13"/>
      <c r="U81" s="13"/>
      <c r="V81" s="13"/>
      <c r="W81" s="13"/>
      <c r="X81" s="13"/>
      <c r="Y81" s="13"/>
    </row>
    <row r="82" customFormat="false" ht="11.25" hidden="false" customHeight="true" outlineLevel="0" collapsed="false">
      <c r="A82" s="12" t="n">
        <v>104</v>
      </c>
      <c r="B82" s="7" t="s">
        <v>137</v>
      </c>
      <c r="C82" s="9" t="n">
        <v>0.1</v>
      </c>
      <c r="D82" s="9" t="s">
        <v>31</v>
      </c>
      <c r="E82" s="9" t="n">
        <v>0.3</v>
      </c>
      <c r="F82" s="13" t="s">
        <v>31</v>
      </c>
      <c r="G82" s="13" t="s">
        <v>31</v>
      </c>
      <c r="H82" s="13" t="n">
        <v>0.13</v>
      </c>
      <c r="I82" s="13" t="n">
        <v>0.01</v>
      </c>
      <c r="J82" s="13"/>
      <c r="K82" s="13" t="s">
        <v>31</v>
      </c>
      <c r="L82" s="13" t="s">
        <v>31</v>
      </c>
      <c r="M82" s="11" t="n">
        <f aca="false">A82</f>
        <v>104</v>
      </c>
      <c r="N82" s="13"/>
      <c r="O82" s="13" t="n">
        <v>0.02</v>
      </c>
      <c r="P82" s="13" t="n">
        <v>0.03</v>
      </c>
      <c r="Q82" s="13"/>
      <c r="R82" s="13" t="n">
        <v>0.09</v>
      </c>
      <c r="S82" s="13" t="n">
        <v>0.17</v>
      </c>
      <c r="T82" s="13"/>
      <c r="U82" s="13"/>
      <c r="V82" s="13"/>
      <c r="W82" s="13"/>
      <c r="X82" s="13"/>
      <c r="Y82" s="13"/>
    </row>
    <row r="83" s="42" customFormat="true" ht="11.25" hidden="false" customHeight="true" outlineLevel="0" collapsed="false">
      <c r="A83" s="12" t="n">
        <f aca="false">A82+1</f>
        <v>105</v>
      </c>
      <c r="B83" s="7" t="s">
        <v>138</v>
      </c>
      <c r="C83" s="9" t="n">
        <v>0.1</v>
      </c>
      <c r="D83" s="9" t="s">
        <v>31</v>
      </c>
      <c r="E83" s="9" t="n">
        <v>0.1</v>
      </c>
      <c r="F83" s="13" t="s">
        <v>31</v>
      </c>
      <c r="G83" s="13"/>
      <c r="H83" s="13" t="n">
        <v>0.06</v>
      </c>
      <c r="I83" s="13" t="s">
        <v>31</v>
      </c>
      <c r="J83" s="13" t="s">
        <v>31</v>
      </c>
      <c r="K83" s="13" t="s">
        <v>31</v>
      </c>
      <c r="L83" s="13" t="s">
        <v>31</v>
      </c>
      <c r="M83" s="11" t="n">
        <f aca="false">A83</f>
        <v>105</v>
      </c>
      <c r="N83" s="13"/>
      <c r="O83" s="13" t="s">
        <v>31</v>
      </c>
      <c r="P83" s="13" t="s">
        <v>31</v>
      </c>
      <c r="Q83" s="13"/>
      <c r="R83" s="13" t="n">
        <v>0.04</v>
      </c>
      <c r="S83" s="13" t="n">
        <v>0.1</v>
      </c>
      <c r="T83" s="13"/>
      <c r="U83" s="13"/>
      <c r="V83" s="13"/>
      <c r="W83" s="13"/>
      <c r="X83" s="13"/>
      <c r="Y83" s="13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  <c r="BM83" s="7"/>
      <c r="BN83" s="7"/>
      <c r="BO83" s="7"/>
      <c r="BP83" s="7"/>
      <c r="BQ83" s="7"/>
      <c r="BR83" s="7"/>
      <c r="BS83" s="7"/>
      <c r="BT83" s="7"/>
      <c r="BU83" s="7"/>
      <c r="BV83" s="7"/>
      <c r="BW83" s="7"/>
      <c r="BX83" s="7"/>
      <c r="BY83" s="7"/>
      <c r="BZ83" s="7"/>
      <c r="CA83" s="7"/>
    </row>
    <row r="84" customFormat="false" ht="11.25" hidden="false" customHeight="true" outlineLevel="0" collapsed="false">
      <c r="A84" s="12" t="n">
        <f aca="false">A83+1</f>
        <v>106</v>
      </c>
      <c r="B84" s="66" t="s">
        <v>139</v>
      </c>
      <c r="C84" s="46" t="n">
        <v>0.71</v>
      </c>
      <c r="D84" s="46" t="n">
        <v>1.07</v>
      </c>
      <c r="E84" s="46" t="n">
        <v>2.97666666666667</v>
      </c>
      <c r="F84" s="48"/>
      <c r="G84" s="48"/>
      <c r="H84" s="48" t="n">
        <v>0.51</v>
      </c>
      <c r="I84" s="48" t="n">
        <v>0.15</v>
      </c>
      <c r="J84" s="48" t="n">
        <v>0.02</v>
      </c>
      <c r="K84" s="48" t="n">
        <v>0.02</v>
      </c>
      <c r="L84" s="48" t="n">
        <v>0.01</v>
      </c>
      <c r="M84" s="11" t="n">
        <f aca="false">A84</f>
        <v>106</v>
      </c>
      <c r="N84" s="48"/>
      <c r="O84" s="48" t="n">
        <v>0.0133333333333333</v>
      </c>
      <c r="P84" s="48" t="n">
        <v>1.03666666666667</v>
      </c>
      <c r="Q84" s="48" t="n">
        <v>0.02</v>
      </c>
      <c r="R84" s="48" t="n">
        <v>2.48333333333333</v>
      </c>
      <c r="S84" s="48" t="n">
        <v>0.483333333333333</v>
      </c>
      <c r="T84" s="48"/>
      <c r="U84" s="48"/>
      <c r="V84" s="48"/>
      <c r="W84" s="48"/>
      <c r="X84" s="48"/>
      <c r="Y84" s="48" t="n">
        <v>0.01</v>
      </c>
      <c r="Z84" s="42"/>
      <c r="AA84" s="42"/>
      <c r="AB84" s="42"/>
      <c r="AC84" s="42"/>
      <c r="AD84" s="42"/>
      <c r="AE84" s="42"/>
      <c r="AF84" s="42"/>
      <c r="AG84" s="42"/>
      <c r="AH84" s="42"/>
      <c r="AI84" s="42"/>
      <c r="AJ84" s="42"/>
      <c r="AK84" s="42"/>
      <c r="AL84" s="42"/>
      <c r="AM84" s="42"/>
      <c r="AN84" s="42"/>
      <c r="AO84" s="42"/>
      <c r="AP84" s="42"/>
      <c r="AQ84" s="42"/>
      <c r="AR84" s="42"/>
      <c r="AS84" s="42"/>
      <c r="AT84" s="42"/>
      <c r="AU84" s="42"/>
      <c r="AV84" s="42"/>
      <c r="AW84" s="42"/>
      <c r="AX84" s="42"/>
      <c r="AY84" s="42"/>
      <c r="AZ84" s="42"/>
      <c r="BA84" s="42"/>
      <c r="BB84" s="42"/>
      <c r="BC84" s="42"/>
      <c r="BD84" s="42"/>
      <c r="BE84" s="42"/>
      <c r="BF84" s="42"/>
      <c r="BG84" s="42"/>
      <c r="BH84" s="42"/>
      <c r="BI84" s="42"/>
      <c r="BJ84" s="42"/>
      <c r="BK84" s="42"/>
      <c r="BL84" s="42"/>
      <c r="BM84" s="42"/>
      <c r="BN84" s="42"/>
      <c r="BO84" s="42"/>
      <c r="BP84" s="42"/>
      <c r="BQ84" s="42"/>
      <c r="BR84" s="42"/>
      <c r="BS84" s="42"/>
      <c r="BT84" s="42"/>
      <c r="BU84" s="42"/>
      <c r="BV84" s="42"/>
      <c r="BW84" s="42"/>
      <c r="BX84" s="42"/>
      <c r="BY84" s="42"/>
      <c r="BZ84" s="42"/>
      <c r="CA84" s="42"/>
    </row>
    <row r="85" customFormat="false" ht="11.25" hidden="false" customHeight="true" outlineLevel="0" collapsed="false">
      <c r="A85" s="12" t="n">
        <v>109</v>
      </c>
      <c r="B85" s="7" t="s">
        <v>142</v>
      </c>
      <c r="C85" s="9" t="s">
        <v>31</v>
      </c>
      <c r="D85" s="9" t="s">
        <v>31</v>
      </c>
      <c r="E85" s="9" t="n">
        <v>0.1</v>
      </c>
      <c r="F85" s="13"/>
      <c r="G85" s="13"/>
      <c r="H85" s="13" t="n">
        <v>0.03</v>
      </c>
      <c r="I85" s="13" t="s">
        <v>31</v>
      </c>
      <c r="J85" s="13"/>
      <c r="K85" s="13"/>
      <c r="L85" s="13"/>
      <c r="M85" s="11" t="n">
        <f aca="false">A85</f>
        <v>109</v>
      </c>
      <c r="N85" s="13"/>
      <c r="O85" s="13" t="s">
        <v>40</v>
      </c>
      <c r="P85" s="13" t="s">
        <v>31</v>
      </c>
      <c r="Q85" s="13"/>
      <c r="R85" s="13" t="n">
        <v>0.12</v>
      </c>
      <c r="S85" s="13" t="s">
        <v>31</v>
      </c>
      <c r="T85" s="13"/>
      <c r="U85" s="13"/>
      <c r="V85" s="13"/>
      <c r="W85" s="13"/>
      <c r="X85" s="13"/>
      <c r="Y85" s="13"/>
    </row>
    <row r="86" customFormat="false" ht="11.25" hidden="false" customHeight="true" outlineLevel="0" collapsed="false">
      <c r="A86" s="12" t="n">
        <v>115</v>
      </c>
      <c r="B86" s="7" t="s">
        <v>148</v>
      </c>
      <c r="C86" s="9" t="n">
        <v>0.12</v>
      </c>
      <c r="D86" s="9" t="s">
        <v>31</v>
      </c>
      <c r="E86" s="9" t="n">
        <v>0.128666666666667</v>
      </c>
      <c r="F86" s="13"/>
      <c r="G86" s="13"/>
      <c r="H86" s="13" t="n">
        <v>0.0986666666666667</v>
      </c>
      <c r="I86" s="13" t="n">
        <v>0.0213333333333333</v>
      </c>
      <c r="J86" s="13"/>
      <c r="K86" s="13"/>
      <c r="L86" s="13"/>
      <c r="M86" s="11" t="n">
        <f aca="false">A86</f>
        <v>115</v>
      </c>
      <c r="N86" s="13"/>
      <c r="O86" s="13" t="n">
        <v>0.02</v>
      </c>
      <c r="P86" s="13" t="n">
        <v>0.0186666666666667</v>
      </c>
      <c r="Q86" s="13"/>
      <c r="R86" s="13" t="n">
        <v>0.0526666666666667</v>
      </c>
      <c r="S86" s="13" t="n">
        <v>0.076</v>
      </c>
      <c r="T86" s="13"/>
      <c r="U86" s="13"/>
      <c r="V86" s="13"/>
      <c r="W86" s="13"/>
      <c r="X86" s="13"/>
      <c r="Y86" s="13"/>
    </row>
    <row r="87" customFormat="false" ht="11.25" hidden="false" customHeight="true" outlineLevel="0" collapsed="false">
      <c r="A87" s="12" t="n">
        <f aca="false">A86+1</f>
        <v>116</v>
      </c>
      <c r="B87" s="7" t="s">
        <v>149</v>
      </c>
      <c r="C87" s="9" t="n">
        <v>1</v>
      </c>
      <c r="D87" s="9" t="n">
        <v>1.6</v>
      </c>
      <c r="E87" s="9" t="n">
        <v>3.6</v>
      </c>
      <c r="F87" s="13"/>
      <c r="G87" s="13"/>
      <c r="H87" s="13" t="n">
        <v>0.7</v>
      </c>
      <c r="I87" s="13" t="n">
        <v>0.25</v>
      </c>
      <c r="J87" s="13" t="n">
        <v>0.03</v>
      </c>
      <c r="K87" s="13" t="n">
        <v>0.03</v>
      </c>
      <c r="L87" s="13" t="n">
        <v>0.01</v>
      </c>
      <c r="M87" s="11" t="n">
        <f aca="false">A87</f>
        <v>116</v>
      </c>
      <c r="N87" s="13"/>
      <c r="O87" s="13"/>
      <c r="P87" s="13" t="n">
        <v>1.52</v>
      </c>
      <c r="Q87" s="13" t="n">
        <v>0.04</v>
      </c>
      <c r="R87" s="13" t="n">
        <v>3.16</v>
      </c>
      <c r="S87" s="13" t="n">
        <v>0.38</v>
      </c>
      <c r="T87" s="13"/>
      <c r="U87" s="13"/>
      <c r="V87" s="13"/>
      <c r="W87" s="13"/>
      <c r="X87" s="13"/>
      <c r="Y87" s="13"/>
    </row>
    <row r="88" customFormat="false" ht="11.25" hidden="false" customHeight="true" outlineLevel="0" collapsed="false">
      <c r="A88" s="12" t="n">
        <v>118</v>
      </c>
      <c r="B88" s="7" t="s">
        <v>151</v>
      </c>
      <c r="C88" s="9" t="n">
        <v>0.1</v>
      </c>
      <c r="D88" s="9" t="s">
        <v>31</v>
      </c>
      <c r="E88" s="9" t="n">
        <v>0.1</v>
      </c>
      <c r="F88" s="13"/>
      <c r="G88" s="13"/>
      <c r="H88" s="13" t="n">
        <v>0.06</v>
      </c>
      <c r="I88" s="13" t="s">
        <v>31</v>
      </c>
      <c r="J88" s="13" t="s">
        <v>31</v>
      </c>
      <c r="K88" s="13"/>
      <c r="L88" s="13"/>
      <c r="M88" s="11" t="n">
        <f aca="false">A88</f>
        <v>118</v>
      </c>
      <c r="N88" s="13"/>
      <c r="O88" s="13" t="s">
        <v>31</v>
      </c>
      <c r="P88" s="13" t="n">
        <v>0.02</v>
      </c>
      <c r="Q88" s="13"/>
      <c r="R88" s="13" t="n">
        <v>0.06</v>
      </c>
      <c r="S88" s="13" t="n">
        <v>0.06</v>
      </c>
      <c r="T88" s="13"/>
      <c r="U88" s="13"/>
      <c r="V88" s="13"/>
      <c r="W88" s="13"/>
      <c r="X88" s="13"/>
      <c r="Y88" s="13"/>
    </row>
    <row r="89" customFormat="false" ht="11.25" hidden="false" customHeight="true" outlineLevel="0" collapsed="false">
      <c r="A89" s="12" t="n">
        <v>120</v>
      </c>
      <c r="B89" s="7" t="s">
        <v>153</v>
      </c>
      <c r="C89" s="9" t="n">
        <v>0.9</v>
      </c>
      <c r="D89" s="9" t="n">
        <v>1.3</v>
      </c>
      <c r="E89" s="9" t="n">
        <v>2.9</v>
      </c>
      <c r="F89" s="13"/>
      <c r="G89" s="13"/>
      <c r="H89" s="13" t="n">
        <v>0.6</v>
      </c>
      <c r="I89" s="13" t="n">
        <v>0.22</v>
      </c>
      <c r="J89" s="13" t="n">
        <v>0.02</v>
      </c>
      <c r="K89" s="13" t="n">
        <v>0.03</v>
      </c>
      <c r="L89" s="13" t="n">
        <v>0.02</v>
      </c>
      <c r="M89" s="11" t="n">
        <f aca="false">A89</f>
        <v>120</v>
      </c>
      <c r="N89" s="13"/>
      <c r="O89" s="13" t="s">
        <v>31</v>
      </c>
      <c r="P89" s="13" t="n">
        <v>1.27</v>
      </c>
      <c r="Q89" s="13" t="n">
        <v>0.04</v>
      </c>
      <c r="R89" s="13" t="n">
        <v>2.55</v>
      </c>
      <c r="S89" s="13" t="n">
        <v>0.38</v>
      </c>
      <c r="T89" s="13"/>
      <c r="U89" s="13"/>
      <c r="V89" s="13"/>
      <c r="W89" s="13"/>
      <c r="X89" s="13"/>
      <c r="Y89" s="13" t="n">
        <v>0.04</v>
      </c>
    </row>
    <row r="90" s="42" customFormat="true" ht="11.25" hidden="false" customHeight="true" outlineLevel="0" collapsed="false">
      <c r="A90" s="12" t="n">
        <v>121</v>
      </c>
      <c r="B90" s="7" t="s">
        <v>154</v>
      </c>
      <c r="C90" s="9" t="n">
        <v>0.1</v>
      </c>
      <c r="D90" s="9" t="n">
        <v>0.1</v>
      </c>
      <c r="E90" s="9" t="s">
        <v>31</v>
      </c>
      <c r="F90" s="13" t="s">
        <v>31</v>
      </c>
      <c r="G90" s="13" t="s">
        <v>31</v>
      </c>
      <c r="H90" s="13" t="n">
        <v>0.08</v>
      </c>
      <c r="I90" s="13" t="n">
        <v>0.02</v>
      </c>
      <c r="J90" s="13" t="s">
        <v>31</v>
      </c>
      <c r="K90" s="13" t="s">
        <v>31</v>
      </c>
      <c r="L90" s="13" t="s">
        <v>31</v>
      </c>
      <c r="M90" s="11" t="n">
        <f aca="false">A90</f>
        <v>121</v>
      </c>
      <c r="N90" s="13" t="s">
        <v>31</v>
      </c>
      <c r="O90" s="13" t="s">
        <v>31</v>
      </c>
      <c r="P90" s="13" t="n">
        <v>0.08</v>
      </c>
      <c r="Q90" s="13" t="s">
        <v>31</v>
      </c>
      <c r="R90" s="13" t="n">
        <v>0.03</v>
      </c>
      <c r="S90" s="13" t="n">
        <v>0.01</v>
      </c>
      <c r="T90" s="13"/>
      <c r="U90" s="13"/>
      <c r="V90" s="13"/>
      <c r="W90" s="13"/>
      <c r="X90" s="13" t="s">
        <v>31</v>
      </c>
      <c r="Y90" s="13" t="n">
        <v>0.1</v>
      </c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  <c r="BM90" s="7"/>
      <c r="BN90" s="7"/>
      <c r="BO90" s="7"/>
      <c r="BP90" s="7"/>
      <c r="BQ90" s="7"/>
      <c r="BR90" s="7"/>
      <c r="BS90" s="7"/>
      <c r="BT90" s="7"/>
      <c r="BU90" s="7"/>
      <c r="BV90" s="7"/>
      <c r="BW90" s="7"/>
      <c r="BX90" s="7"/>
      <c r="BY90" s="7"/>
      <c r="BZ90" s="7"/>
      <c r="CA90" s="7"/>
    </row>
    <row r="91" customFormat="false" ht="11.25" hidden="false" customHeight="true" outlineLevel="0" collapsed="false">
      <c r="A91" s="12" t="n">
        <f aca="false">A90+1</f>
        <v>122</v>
      </c>
      <c r="B91" s="7" t="s">
        <v>155</v>
      </c>
      <c r="C91" s="9" t="n">
        <v>0.1</v>
      </c>
      <c r="D91" s="9" t="n">
        <v>0.1</v>
      </c>
      <c r="E91" s="9" t="s">
        <v>31</v>
      </c>
      <c r="F91" s="13" t="s">
        <v>31</v>
      </c>
      <c r="G91" s="13" t="n">
        <v>0.03</v>
      </c>
      <c r="H91" s="13" t="n">
        <v>0.09</v>
      </c>
      <c r="I91" s="13" t="n">
        <v>0.01</v>
      </c>
      <c r="J91" s="13"/>
      <c r="K91" s="13"/>
      <c r="L91" s="13"/>
      <c r="M91" s="11" t="n">
        <f aca="false">A91</f>
        <v>122</v>
      </c>
      <c r="N91" s="13"/>
      <c r="O91" s="13"/>
      <c r="P91" s="13" t="n">
        <v>0.08</v>
      </c>
      <c r="Q91" s="13"/>
      <c r="R91" s="13" t="n">
        <v>0.03</v>
      </c>
      <c r="S91" s="13" t="n">
        <v>0.01</v>
      </c>
      <c r="T91" s="13"/>
      <c r="U91" s="13"/>
      <c r="V91" s="13"/>
      <c r="W91" s="13"/>
      <c r="X91" s="13"/>
      <c r="Y91" s="13"/>
    </row>
    <row r="92" s="42" customFormat="true" ht="11.25" hidden="false" customHeight="true" outlineLevel="0" collapsed="false">
      <c r="A92" s="12" t="n">
        <f aca="false">A91+1</f>
        <v>123</v>
      </c>
      <c r="B92" s="66" t="s">
        <v>156</v>
      </c>
      <c r="C92" s="46" t="n">
        <v>0.227</v>
      </c>
      <c r="D92" s="46" t="n">
        <v>0.185333333333333</v>
      </c>
      <c r="E92" s="46" t="s">
        <v>31</v>
      </c>
      <c r="F92" s="48"/>
      <c r="G92" s="48"/>
      <c r="H92" s="48" t="n">
        <v>0.203666666666667</v>
      </c>
      <c r="I92" s="48" t="n">
        <v>0.0206666666666667</v>
      </c>
      <c r="J92" s="48"/>
      <c r="K92" s="48"/>
      <c r="L92" s="48"/>
      <c r="M92" s="11" t="n">
        <f aca="false">A92</f>
        <v>123</v>
      </c>
      <c r="N92" s="48"/>
      <c r="O92" s="48"/>
      <c r="P92" s="48" t="n">
        <v>0.185333333333333</v>
      </c>
      <c r="Q92" s="48"/>
      <c r="R92" s="48" t="n">
        <v>0.036</v>
      </c>
      <c r="S92" s="48"/>
      <c r="T92" s="48"/>
      <c r="U92" s="48"/>
      <c r="V92" s="48"/>
      <c r="W92" s="48"/>
      <c r="X92" s="48"/>
      <c r="Y92" s="48"/>
    </row>
    <row r="93" customFormat="false" ht="11.25" hidden="false" customHeight="true" outlineLevel="0" collapsed="false">
      <c r="A93" s="12" t="n">
        <v>126</v>
      </c>
      <c r="B93" s="7" t="s">
        <v>159</v>
      </c>
      <c r="C93" s="118" t="n">
        <v>0.077</v>
      </c>
      <c r="D93" s="118" t="s">
        <v>31</v>
      </c>
      <c r="E93" s="118" t="n">
        <v>0.078</v>
      </c>
      <c r="F93" s="119"/>
      <c r="G93" s="119"/>
      <c r="H93" s="119" t="n">
        <v>0.077</v>
      </c>
      <c r="I93" s="119" t="s">
        <v>31</v>
      </c>
      <c r="J93" s="119" t="s">
        <v>31</v>
      </c>
      <c r="K93" s="119" t="s">
        <v>31</v>
      </c>
      <c r="L93" s="119" t="s">
        <v>31</v>
      </c>
      <c r="M93" s="11" t="n">
        <f aca="false">A93</f>
        <v>126</v>
      </c>
      <c r="N93" s="119"/>
      <c r="O93" s="119"/>
      <c r="P93" s="119" t="n">
        <v>0.0446666666666667</v>
      </c>
      <c r="Q93" s="119"/>
      <c r="R93" s="119" t="n">
        <v>0.078</v>
      </c>
      <c r="S93" s="119" t="s">
        <v>31</v>
      </c>
      <c r="T93" s="119"/>
      <c r="U93" s="119"/>
      <c r="V93" s="119"/>
      <c r="W93" s="119"/>
      <c r="X93" s="119"/>
      <c r="Y93" s="119"/>
    </row>
    <row r="94" customFormat="false" ht="11.25" hidden="false" customHeight="true" outlineLevel="0" collapsed="false">
      <c r="A94" s="12" t="n">
        <f aca="false">A93+1</f>
        <v>127</v>
      </c>
      <c r="B94" s="7" t="s">
        <v>160</v>
      </c>
      <c r="C94" s="118" t="n">
        <v>0.0746666666666667</v>
      </c>
      <c r="D94" s="118" t="n">
        <v>0.0506666666666667</v>
      </c>
      <c r="E94" s="118" t="n">
        <v>0.199333333333333</v>
      </c>
      <c r="F94" s="119"/>
      <c r="G94" s="119"/>
      <c r="H94" s="119" t="n">
        <v>0.0536666666666667</v>
      </c>
      <c r="I94" s="119" t="n">
        <v>0.021</v>
      </c>
      <c r="J94" s="119" t="s">
        <v>31</v>
      </c>
      <c r="K94" s="119" t="s">
        <v>31</v>
      </c>
      <c r="L94" s="119" t="s">
        <v>31</v>
      </c>
      <c r="M94" s="11" t="n">
        <f aca="false">A94</f>
        <v>127</v>
      </c>
      <c r="N94" s="119"/>
      <c r="O94" s="119" t="s">
        <v>31</v>
      </c>
      <c r="P94" s="119" t="n">
        <v>0.0506666666666667</v>
      </c>
      <c r="Q94" s="119"/>
      <c r="R94" s="119" t="n">
        <v>0.199333333333333</v>
      </c>
      <c r="S94" s="119" t="s">
        <v>31</v>
      </c>
      <c r="T94" s="119"/>
      <c r="U94" s="119"/>
      <c r="V94" s="119"/>
      <c r="W94" s="119"/>
      <c r="X94" s="119"/>
      <c r="Y94" s="119"/>
    </row>
    <row r="95" s="35" customFormat="true" ht="11.25" hidden="false" customHeight="true" outlineLevel="0" collapsed="false">
      <c r="A95" s="12" t="n">
        <f aca="false">A94+1</f>
        <v>128</v>
      </c>
      <c r="B95" s="7" t="s">
        <v>161</v>
      </c>
      <c r="C95" s="9" t="n">
        <v>0.5</v>
      </c>
      <c r="D95" s="9" t="n">
        <v>0.5</v>
      </c>
      <c r="E95" s="9" t="n">
        <v>2.1</v>
      </c>
      <c r="F95" s="13"/>
      <c r="G95" s="13"/>
      <c r="H95" s="13" t="n">
        <v>0.29</v>
      </c>
      <c r="I95" s="13" t="n">
        <v>0.13</v>
      </c>
      <c r="J95" s="13" t="n">
        <v>0.01</v>
      </c>
      <c r="K95" s="13" t="n">
        <v>0.01</v>
      </c>
      <c r="L95" s="13" t="n">
        <v>0.01</v>
      </c>
      <c r="M95" s="11" t="n">
        <f aca="false">A95</f>
        <v>128</v>
      </c>
      <c r="N95" s="13"/>
      <c r="O95" s="13" t="n">
        <v>0.03</v>
      </c>
      <c r="P95" s="13" t="n">
        <v>0.48</v>
      </c>
      <c r="Q95" s="13" t="s">
        <v>31</v>
      </c>
      <c r="R95" s="13" t="n">
        <v>2.09</v>
      </c>
      <c r="S95" s="13" t="n">
        <v>0.03</v>
      </c>
      <c r="T95" s="13"/>
      <c r="U95" s="13"/>
      <c r="V95" s="13"/>
      <c r="W95" s="13"/>
      <c r="X95" s="13"/>
      <c r="Y95" s="13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  <c r="BM95" s="7"/>
      <c r="BN95" s="7"/>
      <c r="BO95" s="7"/>
      <c r="BP95" s="7"/>
      <c r="BQ95" s="7"/>
      <c r="BR95" s="7"/>
      <c r="BS95" s="7"/>
      <c r="BT95" s="7"/>
      <c r="BU95" s="7"/>
      <c r="BV95" s="7"/>
      <c r="BW95" s="7"/>
      <c r="BX95" s="7"/>
      <c r="BY95" s="7"/>
      <c r="BZ95" s="7"/>
      <c r="CA95" s="7"/>
    </row>
    <row r="96" customFormat="false" ht="11.25" hidden="false" customHeight="true" outlineLevel="0" collapsed="false">
      <c r="A96" s="12" t="n">
        <f aca="false">A95+1</f>
        <v>129</v>
      </c>
      <c r="B96" s="7" t="s">
        <v>162</v>
      </c>
      <c r="C96" s="9" t="n">
        <v>0.1</v>
      </c>
      <c r="D96" s="9" t="n">
        <v>0.1</v>
      </c>
      <c r="E96" s="9" t="n">
        <v>0.1</v>
      </c>
      <c r="F96" s="13"/>
      <c r="G96" s="13"/>
      <c r="H96" s="13" t="n">
        <v>0.07</v>
      </c>
      <c r="I96" s="13" t="s">
        <v>31</v>
      </c>
      <c r="J96" s="13"/>
      <c r="K96" s="13"/>
      <c r="L96" s="13"/>
      <c r="M96" s="11" t="n">
        <f aca="false">A96</f>
        <v>129</v>
      </c>
      <c r="N96" s="13"/>
      <c r="O96" s="13"/>
      <c r="P96" s="13" t="n">
        <v>0.1</v>
      </c>
      <c r="Q96" s="13"/>
      <c r="R96" s="13" t="n">
        <v>0.05</v>
      </c>
      <c r="S96" s="13" t="n">
        <v>0.01</v>
      </c>
      <c r="T96" s="13"/>
      <c r="U96" s="13"/>
      <c r="V96" s="13"/>
      <c r="W96" s="13"/>
      <c r="X96" s="13"/>
      <c r="Y96" s="13"/>
    </row>
    <row r="97" customFormat="false" ht="11.25" hidden="false" customHeight="true" outlineLevel="0" collapsed="false">
      <c r="A97" s="12" t="n">
        <f aca="false">A96+1</f>
        <v>130</v>
      </c>
      <c r="B97" s="7" t="s">
        <v>163</v>
      </c>
      <c r="C97" s="118" t="n">
        <v>0.062</v>
      </c>
      <c r="D97" s="118" t="n">
        <v>0.122333333333333</v>
      </c>
      <c r="E97" s="118" t="s">
        <v>31</v>
      </c>
      <c r="F97" s="119"/>
      <c r="G97" s="119"/>
      <c r="H97" s="119" t="n">
        <v>0.062</v>
      </c>
      <c r="I97" s="119" t="s">
        <v>31</v>
      </c>
      <c r="J97" s="119" t="s">
        <v>31</v>
      </c>
      <c r="K97" s="119" t="s">
        <v>31</v>
      </c>
      <c r="L97" s="119" t="s">
        <v>31</v>
      </c>
      <c r="M97" s="11" t="n">
        <f aca="false">A97</f>
        <v>130</v>
      </c>
      <c r="N97" s="119"/>
      <c r="O97" s="119" t="s">
        <v>31</v>
      </c>
      <c r="P97" s="119" t="n">
        <v>0.122333333333333</v>
      </c>
      <c r="Q97" s="119" t="s">
        <v>31</v>
      </c>
      <c r="R97" s="119" t="n">
        <v>0.04</v>
      </c>
      <c r="S97" s="119" t="s">
        <v>31</v>
      </c>
      <c r="T97" s="119"/>
      <c r="U97" s="119"/>
      <c r="V97" s="119"/>
      <c r="W97" s="119"/>
      <c r="X97" s="119" t="s">
        <v>31</v>
      </c>
      <c r="Y97" s="119"/>
    </row>
    <row r="98" customFormat="false" ht="11.25" hidden="false" customHeight="true" outlineLevel="0" collapsed="false">
      <c r="A98" s="12" t="n">
        <f aca="false">A97+1</f>
        <v>131</v>
      </c>
      <c r="B98" s="7" t="s">
        <v>164</v>
      </c>
      <c r="C98" s="9" t="n">
        <v>1.9</v>
      </c>
      <c r="D98" s="9" t="n">
        <v>2.4</v>
      </c>
      <c r="E98" s="9" t="n">
        <v>2.5</v>
      </c>
      <c r="F98" s="13" t="s">
        <v>31</v>
      </c>
      <c r="G98" s="13" t="n">
        <v>0.03</v>
      </c>
      <c r="H98" s="13" t="n">
        <v>1.26</v>
      </c>
      <c r="I98" s="13" t="n">
        <v>0.54</v>
      </c>
      <c r="J98" s="13" t="n">
        <v>0.03</v>
      </c>
      <c r="K98" s="13" t="n">
        <v>0.02</v>
      </c>
      <c r="L98" s="13" t="n">
        <v>0.01</v>
      </c>
      <c r="M98" s="11" t="n">
        <f aca="false">A98</f>
        <v>131</v>
      </c>
      <c r="N98" s="13"/>
      <c r="O98" s="13" t="n">
        <v>0.04</v>
      </c>
      <c r="P98" s="13" t="n">
        <v>2.38</v>
      </c>
      <c r="Q98" s="13" t="n">
        <v>0.02</v>
      </c>
      <c r="R98" s="13" t="n">
        <v>2.29</v>
      </c>
      <c r="S98" s="13" t="n">
        <v>0.19</v>
      </c>
      <c r="T98" s="13"/>
      <c r="U98" s="13"/>
      <c r="V98" s="13"/>
      <c r="W98" s="13"/>
      <c r="X98" s="13" t="n">
        <v>0.49</v>
      </c>
      <c r="Y98" s="13" t="n">
        <v>0.14</v>
      </c>
    </row>
    <row r="99" customFormat="false" ht="11.25" hidden="false" customHeight="true" outlineLevel="0" collapsed="false">
      <c r="A99" s="12" t="n">
        <f aca="false">A98+1</f>
        <v>132</v>
      </c>
      <c r="B99" s="42" t="s">
        <v>165</v>
      </c>
      <c r="C99" s="46" t="n">
        <v>1.6961</v>
      </c>
      <c r="D99" s="46" t="n">
        <v>2.77166666666667</v>
      </c>
      <c r="E99" s="46" t="n">
        <v>6.18233333333333</v>
      </c>
      <c r="F99" s="48"/>
      <c r="G99" s="48"/>
      <c r="H99" s="48" t="n">
        <v>1.195</v>
      </c>
      <c r="I99" s="48" t="n">
        <v>0.381666666666667</v>
      </c>
      <c r="J99" s="48" t="n">
        <v>0.0323333333333333</v>
      </c>
      <c r="K99" s="48" t="n">
        <v>0.0547666666666667</v>
      </c>
      <c r="L99" s="48" t="n">
        <v>0.0213333333333333</v>
      </c>
      <c r="M99" s="11" t="n">
        <f aca="false">A99</f>
        <v>132</v>
      </c>
      <c r="N99" s="48"/>
      <c r="O99" s="48"/>
      <c r="P99" s="48" t="n">
        <v>2.72533333333333</v>
      </c>
      <c r="Q99" s="48" t="n">
        <v>0.0463333333333333</v>
      </c>
      <c r="R99" s="48" t="n">
        <v>5.576</v>
      </c>
      <c r="S99" s="48" t="n">
        <v>0.574</v>
      </c>
      <c r="T99" s="48"/>
      <c r="U99" s="48"/>
      <c r="V99" s="48"/>
      <c r="W99" s="48"/>
      <c r="X99" s="48"/>
      <c r="Y99" s="48" t="n">
        <v>0.0426666666666667</v>
      </c>
      <c r="Z99" s="42"/>
      <c r="AA99" s="42"/>
      <c r="AB99" s="42"/>
      <c r="AC99" s="42"/>
      <c r="AD99" s="42"/>
      <c r="AE99" s="42"/>
      <c r="AF99" s="42"/>
      <c r="AG99" s="42"/>
      <c r="AH99" s="42"/>
      <c r="AI99" s="42"/>
      <c r="AJ99" s="42"/>
      <c r="AK99" s="42"/>
      <c r="AL99" s="42"/>
      <c r="AM99" s="42"/>
      <c r="AN99" s="42"/>
      <c r="AO99" s="42"/>
      <c r="AP99" s="42"/>
      <c r="AQ99" s="42"/>
      <c r="AR99" s="42"/>
      <c r="AS99" s="42"/>
      <c r="AT99" s="42"/>
      <c r="AU99" s="42"/>
      <c r="AV99" s="42"/>
      <c r="AW99" s="42"/>
      <c r="AX99" s="42"/>
      <c r="AY99" s="42"/>
      <c r="AZ99" s="42"/>
      <c r="BA99" s="42"/>
      <c r="BB99" s="42"/>
      <c r="BC99" s="42"/>
      <c r="BD99" s="42"/>
      <c r="BE99" s="42"/>
      <c r="BF99" s="42"/>
      <c r="BG99" s="42"/>
      <c r="BH99" s="42"/>
      <c r="BI99" s="42"/>
      <c r="BJ99" s="42"/>
      <c r="BK99" s="42"/>
      <c r="BL99" s="42"/>
      <c r="BM99" s="42"/>
      <c r="BN99" s="42"/>
      <c r="BO99" s="42"/>
      <c r="BP99" s="42"/>
      <c r="BQ99" s="42"/>
      <c r="BR99" s="42"/>
      <c r="BS99" s="42"/>
      <c r="BT99" s="42"/>
      <c r="BU99" s="42"/>
      <c r="BV99" s="42"/>
      <c r="BW99" s="42"/>
      <c r="BX99" s="42"/>
      <c r="BY99" s="42"/>
      <c r="BZ99" s="42"/>
      <c r="CA99" s="42"/>
    </row>
    <row r="100" customFormat="false" ht="11.25" hidden="false" customHeight="true" outlineLevel="0" collapsed="false">
      <c r="A100" s="12" t="n">
        <f aca="false">A99+1</f>
        <v>133</v>
      </c>
      <c r="B100" s="7" t="s">
        <v>166</v>
      </c>
      <c r="C100" s="118" t="n">
        <v>0.129333333333333</v>
      </c>
      <c r="D100" s="118" t="s">
        <v>31</v>
      </c>
      <c r="E100" s="118" t="n">
        <v>0.265666666666667</v>
      </c>
      <c r="F100" s="119"/>
      <c r="G100" s="119"/>
      <c r="H100" s="119" t="n">
        <v>0.112333333333333</v>
      </c>
      <c r="I100" s="119" t="n">
        <v>0.017</v>
      </c>
      <c r="J100" s="119" t="s">
        <v>31</v>
      </c>
      <c r="K100" s="119"/>
      <c r="L100" s="119"/>
      <c r="M100" s="11" t="n">
        <f aca="false">A100</f>
        <v>133</v>
      </c>
      <c r="N100" s="119"/>
      <c r="O100" s="119" t="n">
        <v>0.0183333333333333</v>
      </c>
      <c r="P100" s="119" t="n">
        <v>0.013</v>
      </c>
      <c r="Q100" s="119"/>
      <c r="R100" s="119" t="n">
        <v>0.052</v>
      </c>
      <c r="S100" s="119" t="n">
        <v>0.213666666666667</v>
      </c>
      <c r="T100" s="119"/>
      <c r="U100" s="119"/>
      <c r="V100" s="119"/>
      <c r="W100" s="119"/>
      <c r="X100" s="119"/>
      <c r="Y100" s="119"/>
    </row>
    <row r="101" customFormat="false" ht="11.25" hidden="false" customHeight="true" outlineLevel="0" collapsed="false">
      <c r="A101" s="12" t="n">
        <v>136</v>
      </c>
      <c r="B101" s="42" t="s">
        <v>169</v>
      </c>
      <c r="C101" s="46" t="n">
        <v>0.558666666666667</v>
      </c>
      <c r="D101" s="46" t="n">
        <v>0.474666666666667</v>
      </c>
      <c r="E101" s="46" t="n">
        <v>0.778</v>
      </c>
      <c r="F101" s="48" t="n">
        <v>0.0243333333333333</v>
      </c>
      <c r="G101" s="48" t="n">
        <v>0.013</v>
      </c>
      <c r="H101" s="48" t="n">
        <v>0.398333333333333</v>
      </c>
      <c r="I101" s="48" t="n">
        <v>0.147333333333333</v>
      </c>
      <c r="J101" s="50" t="s">
        <v>31</v>
      </c>
      <c r="K101" s="50" t="s">
        <v>31</v>
      </c>
      <c r="L101" s="50" t="s">
        <v>31</v>
      </c>
      <c r="M101" s="11" t="n">
        <f aca="false">A101</f>
        <v>136</v>
      </c>
      <c r="N101" s="48"/>
      <c r="O101" s="48" t="n">
        <v>0.00866666666666667</v>
      </c>
      <c r="P101" s="48" t="n">
        <v>0.466</v>
      </c>
      <c r="Q101" s="50" t="s">
        <v>31</v>
      </c>
      <c r="R101" s="48" t="n">
        <v>0.724333333333333</v>
      </c>
      <c r="S101" s="48" t="n">
        <v>0.0536666666666667</v>
      </c>
      <c r="T101" s="50" t="s">
        <v>31</v>
      </c>
      <c r="U101" s="48"/>
      <c r="V101" s="48"/>
      <c r="W101" s="48"/>
      <c r="X101" s="48"/>
      <c r="Y101" s="48"/>
      <c r="Z101" s="42"/>
      <c r="AA101" s="42"/>
      <c r="AB101" s="42"/>
      <c r="AC101" s="42"/>
      <c r="AD101" s="42"/>
      <c r="AE101" s="42"/>
      <c r="AF101" s="42"/>
      <c r="AG101" s="42"/>
      <c r="AH101" s="42"/>
      <c r="AI101" s="42"/>
      <c r="AJ101" s="42"/>
      <c r="AK101" s="42"/>
      <c r="AL101" s="42"/>
      <c r="AM101" s="42"/>
      <c r="AN101" s="42"/>
      <c r="AO101" s="42"/>
      <c r="AP101" s="42"/>
      <c r="AQ101" s="42"/>
      <c r="AR101" s="42"/>
      <c r="AS101" s="42"/>
      <c r="AT101" s="42"/>
      <c r="AU101" s="42"/>
      <c r="AV101" s="42"/>
      <c r="AW101" s="42"/>
      <c r="AX101" s="42"/>
      <c r="AY101" s="42"/>
      <c r="AZ101" s="42"/>
      <c r="BA101" s="42"/>
      <c r="BB101" s="42"/>
      <c r="BC101" s="42"/>
      <c r="BD101" s="42"/>
      <c r="BE101" s="42"/>
      <c r="BF101" s="42"/>
      <c r="BG101" s="42"/>
      <c r="BH101" s="42"/>
      <c r="BI101" s="42"/>
      <c r="BJ101" s="42"/>
      <c r="BK101" s="42"/>
      <c r="BL101" s="42"/>
      <c r="BM101" s="42"/>
      <c r="BN101" s="42"/>
      <c r="BO101" s="42"/>
      <c r="BP101" s="42"/>
      <c r="BQ101" s="42"/>
      <c r="BR101" s="42"/>
      <c r="BS101" s="42"/>
      <c r="BT101" s="42"/>
      <c r="BU101" s="42"/>
      <c r="BV101" s="42"/>
      <c r="BW101" s="42"/>
      <c r="BX101" s="42"/>
      <c r="BY101" s="42"/>
      <c r="BZ101" s="42"/>
      <c r="CA101" s="42"/>
    </row>
    <row r="102" customFormat="false" ht="11.25" hidden="false" customHeight="true" outlineLevel="0" collapsed="false">
      <c r="A102" s="12" t="n">
        <v>138</v>
      </c>
      <c r="B102" s="7" t="s">
        <v>686</v>
      </c>
      <c r="C102" s="9" t="n">
        <v>0.1</v>
      </c>
      <c r="D102" s="9" t="s">
        <v>31</v>
      </c>
      <c r="E102" s="9" t="n">
        <v>0.1</v>
      </c>
      <c r="F102" s="13" t="s">
        <v>31</v>
      </c>
      <c r="G102" s="13" t="s">
        <v>31</v>
      </c>
      <c r="H102" s="13" t="n">
        <v>0.07</v>
      </c>
      <c r="I102" s="13" t="s">
        <v>31</v>
      </c>
      <c r="J102" s="13" t="s">
        <v>31</v>
      </c>
      <c r="K102" s="13" t="s">
        <v>31</v>
      </c>
      <c r="L102" s="13" t="n">
        <v>0.01</v>
      </c>
      <c r="M102" s="11" t="n">
        <f aca="false">A102</f>
        <v>138</v>
      </c>
      <c r="N102" s="13"/>
      <c r="O102" s="13"/>
      <c r="P102" s="13" t="n">
        <v>0.03</v>
      </c>
      <c r="Q102" s="13"/>
      <c r="R102" s="13" t="n">
        <v>0.09</v>
      </c>
      <c r="S102" s="13" t="n">
        <v>0.01</v>
      </c>
      <c r="T102" s="13"/>
      <c r="U102" s="13"/>
      <c r="V102" s="13"/>
      <c r="W102" s="13"/>
      <c r="X102" s="13"/>
      <c r="Y102" s="13" t="s">
        <v>31</v>
      </c>
    </row>
    <row r="103" customFormat="false" ht="11.25" hidden="false" customHeight="true" outlineLevel="0" collapsed="false">
      <c r="A103" s="12" t="n">
        <v>141</v>
      </c>
      <c r="B103" s="7" t="s">
        <v>174</v>
      </c>
      <c r="C103" s="9" t="n">
        <v>3.4</v>
      </c>
      <c r="D103" s="9" t="n">
        <v>3</v>
      </c>
      <c r="E103" s="9" t="n">
        <v>4.1</v>
      </c>
      <c r="F103" s="13" t="n">
        <v>0.08</v>
      </c>
      <c r="G103" s="13" t="n">
        <v>0.29</v>
      </c>
      <c r="H103" s="13" t="n">
        <v>2</v>
      </c>
      <c r="I103" s="13" t="n">
        <v>0.74</v>
      </c>
      <c r="J103" s="13" t="n">
        <v>0.03</v>
      </c>
      <c r="K103" s="13" t="n">
        <v>0.03</v>
      </c>
      <c r="L103" s="13"/>
      <c r="M103" s="11" t="n">
        <f aca="false">A103</f>
        <v>141</v>
      </c>
      <c r="N103" s="13" t="n">
        <v>0.03</v>
      </c>
      <c r="O103" s="13" t="n">
        <v>0.08</v>
      </c>
      <c r="P103" s="13" t="n">
        <v>2.92</v>
      </c>
      <c r="Q103" s="13" t="s">
        <v>40</v>
      </c>
      <c r="R103" s="13" t="n">
        <v>3.67</v>
      </c>
      <c r="S103" s="13" t="n">
        <v>0.36</v>
      </c>
      <c r="T103" s="13"/>
      <c r="U103" s="13"/>
      <c r="V103" s="13"/>
      <c r="W103" s="13"/>
      <c r="X103" s="13" t="n">
        <v>0.63</v>
      </c>
      <c r="Y103" s="13" t="n">
        <v>0.12</v>
      </c>
    </row>
    <row r="104" customFormat="false" ht="11.25" hidden="false" customHeight="true" outlineLevel="0" collapsed="false">
      <c r="A104" s="12" t="n">
        <v>151</v>
      </c>
      <c r="B104" s="69" t="s">
        <v>184</v>
      </c>
      <c r="C104" s="36" t="n">
        <v>0.193333333333333</v>
      </c>
      <c r="D104" s="36" t="n">
        <v>0.284</v>
      </c>
      <c r="E104" s="36" t="n">
        <v>0.680666666666667</v>
      </c>
      <c r="F104" s="38"/>
      <c r="G104" s="38"/>
      <c r="H104" s="38" t="n">
        <v>0.151666666666667</v>
      </c>
      <c r="I104" s="38" t="n">
        <v>0.0416666666666667</v>
      </c>
      <c r="J104" s="40" t="s">
        <v>31</v>
      </c>
      <c r="K104" s="40" t="s">
        <v>31</v>
      </c>
      <c r="L104" s="40" t="s">
        <v>31</v>
      </c>
      <c r="M104" s="11" t="n">
        <f aca="false">A104</f>
        <v>151</v>
      </c>
      <c r="N104" s="38"/>
      <c r="O104" s="38"/>
      <c r="P104" s="48" t="n">
        <v>0.284</v>
      </c>
      <c r="Q104" s="40" t="s">
        <v>31</v>
      </c>
      <c r="R104" s="38" t="n">
        <v>0.608666666666667</v>
      </c>
      <c r="S104" s="38" t="n">
        <v>0.072</v>
      </c>
      <c r="T104" s="38"/>
      <c r="U104" s="38"/>
      <c r="V104" s="48"/>
      <c r="W104" s="38"/>
      <c r="X104" s="38"/>
      <c r="Y104" s="40" t="s">
        <v>31</v>
      </c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  <c r="AQ104" s="35"/>
      <c r="AR104" s="35"/>
      <c r="AS104" s="35"/>
      <c r="AT104" s="35"/>
      <c r="AU104" s="35"/>
      <c r="AV104" s="35"/>
      <c r="AW104" s="35"/>
      <c r="AX104" s="35"/>
      <c r="AY104" s="35"/>
      <c r="AZ104" s="35"/>
      <c r="BA104" s="35"/>
      <c r="BB104" s="35"/>
      <c r="BC104" s="35"/>
      <c r="BD104" s="35"/>
      <c r="BE104" s="35"/>
      <c r="BF104" s="35"/>
      <c r="BG104" s="35"/>
      <c r="BH104" s="35"/>
      <c r="BI104" s="35"/>
      <c r="BJ104" s="35"/>
      <c r="BK104" s="35"/>
      <c r="BL104" s="35"/>
      <c r="BM104" s="35"/>
      <c r="BN104" s="35"/>
      <c r="BO104" s="35"/>
      <c r="BP104" s="35"/>
      <c r="BQ104" s="35"/>
      <c r="BR104" s="35"/>
      <c r="BS104" s="35"/>
      <c r="BT104" s="35"/>
      <c r="BU104" s="35"/>
      <c r="BV104" s="35"/>
      <c r="BW104" s="35"/>
      <c r="BX104" s="35"/>
      <c r="BY104" s="35"/>
      <c r="BZ104" s="35"/>
      <c r="CA104" s="35"/>
    </row>
    <row r="105" customFormat="false" ht="11.25" hidden="false" customHeight="true" outlineLevel="0" collapsed="false">
      <c r="A105" s="12" t="n">
        <v>153</v>
      </c>
      <c r="B105" s="7" t="s">
        <v>186</v>
      </c>
      <c r="C105" s="9" t="n">
        <v>0.0813333333333333</v>
      </c>
      <c r="D105" s="9" t="s">
        <v>31</v>
      </c>
      <c r="E105" s="9" t="n">
        <v>0.195666666666667</v>
      </c>
      <c r="F105" s="13"/>
      <c r="G105" s="13"/>
      <c r="H105" s="13" t="n">
        <v>0.0813333333333333</v>
      </c>
      <c r="I105" s="13" t="s">
        <v>31</v>
      </c>
      <c r="J105" s="13" t="s">
        <v>31</v>
      </c>
      <c r="K105" s="13" t="s">
        <v>31</v>
      </c>
      <c r="L105" s="13" t="s">
        <v>31</v>
      </c>
      <c r="M105" s="11" t="n">
        <f aca="false">A105</f>
        <v>153</v>
      </c>
      <c r="N105" s="13"/>
      <c r="O105" s="13" t="s">
        <v>31</v>
      </c>
      <c r="P105" s="13" t="n">
        <v>0.023</v>
      </c>
      <c r="Q105" s="13"/>
      <c r="R105" s="13" t="n">
        <v>0.108333333333333</v>
      </c>
      <c r="S105" s="13" t="n">
        <v>0.0873333333333333</v>
      </c>
      <c r="T105" s="13"/>
      <c r="U105" s="13"/>
      <c r="V105" s="13" t="s">
        <v>31</v>
      </c>
      <c r="W105" s="13"/>
      <c r="X105" s="13"/>
      <c r="Y105" s="13"/>
    </row>
    <row r="106" s="42" customFormat="true" ht="11.25" hidden="false" customHeight="true" outlineLevel="0" collapsed="false">
      <c r="A106" s="104"/>
      <c r="B106" s="105"/>
      <c r="C106" s="106" t="s">
        <v>659</v>
      </c>
      <c r="D106" s="106" t="s">
        <v>660</v>
      </c>
      <c r="E106" s="106" t="s">
        <v>661</v>
      </c>
      <c r="F106" s="107"/>
      <c r="G106" s="107"/>
      <c r="H106" s="107"/>
      <c r="I106" s="107"/>
      <c r="J106" s="107"/>
      <c r="K106" s="107"/>
      <c r="L106" s="107"/>
      <c r="M106" s="104"/>
      <c r="N106" s="107"/>
      <c r="O106" s="107"/>
      <c r="P106" s="107"/>
      <c r="Q106" s="107"/>
      <c r="R106" s="107"/>
      <c r="S106" s="107"/>
      <c r="T106" s="107"/>
      <c r="U106" s="107"/>
      <c r="V106" s="107"/>
      <c r="W106" s="107"/>
      <c r="X106" s="107"/>
      <c r="Y106" s="107"/>
      <c r="Z106" s="86"/>
      <c r="AA106" s="86"/>
      <c r="AB106" s="86"/>
      <c r="AC106" s="86"/>
      <c r="AD106" s="86"/>
      <c r="AE106" s="86"/>
      <c r="AF106" s="86"/>
      <c r="AG106" s="86"/>
      <c r="AH106" s="86"/>
      <c r="AI106" s="86"/>
      <c r="AJ106" s="86"/>
      <c r="AK106" s="86"/>
      <c r="AL106" s="86"/>
      <c r="AM106" s="86"/>
      <c r="AN106" s="86"/>
      <c r="AO106" s="86"/>
      <c r="AP106" s="86"/>
      <c r="AQ106" s="86"/>
      <c r="AR106" s="86"/>
      <c r="AS106" s="86"/>
      <c r="AT106" s="86"/>
      <c r="AU106" s="86"/>
      <c r="AV106" s="86"/>
      <c r="AW106" s="86"/>
      <c r="AX106" s="86"/>
      <c r="AY106" s="86"/>
      <c r="AZ106" s="86"/>
      <c r="BA106" s="86"/>
      <c r="BB106" s="86"/>
      <c r="BC106" s="86"/>
      <c r="BD106" s="86"/>
      <c r="BE106" s="86"/>
      <c r="BF106" s="86"/>
      <c r="BG106" s="86"/>
      <c r="BH106" s="86"/>
      <c r="BI106" s="86"/>
      <c r="BJ106" s="108"/>
      <c r="BK106" s="108"/>
      <c r="BL106" s="108"/>
      <c r="BM106" s="108"/>
      <c r="BN106" s="108"/>
      <c r="BO106" s="108"/>
      <c r="BP106" s="108"/>
      <c r="BQ106" s="108"/>
      <c r="BR106" s="108"/>
      <c r="BS106" s="108"/>
      <c r="BT106" s="108"/>
      <c r="BU106" s="108"/>
      <c r="BV106" s="108"/>
      <c r="BW106" s="108"/>
      <c r="BX106" s="108"/>
      <c r="BY106" s="108"/>
      <c r="BZ106" s="108"/>
      <c r="CA106" s="108"/>
    </row>
    <row r="107" customFormat="false" ht="11.25" hidden="false" customHeight="true" outlineLevel="0" collapsed="false">
      <c r="A107" s="29" t="s">
        <v>662</v>
      </c>
      <c r="B107" s="110" t="s">
        <v>1</v>
      </c>
      <c r="C107" s="27" t="s">
        <v>663</v>
      </c>
      <c r="D107" s="27" t="s">
        <v>664</v>
      </c>
      <c r="E107" s="27" t="s">
        <v>664</v>
      </c>
      <c r="F107" s="86" t="s">
        <v>665</v>
      </c>
      <c r="G107" s="86" t="s">
        <v>666</v>
      </c>
      <c r="H107" s="86" t="s">
        <v>667</v>
      </c>
      <c r="I107" s="86" t="s">
        <v>668</v>
      </c>
      <c r="J107" s="86" t="s">
        <v>669</v>
      </c>
      <c r="K107" s="86" t="s">
        <v>670</v>
      </c>
      <c r="L107" s="86" t="s">
        <v>671</v>
      </c>
      <c r="M107" s="29" t="str">
        <f aca="false">A107</f>
        <v>Número do</v>
      </c>
      <c r="N107" s="86" t="s">
        <v>672</v>
      </c>
      <c r="O107" s="86" t="s">
        <v>673</v>
      </c>
      <c r="P107" s="86" t="s">
        <v>674</v>
      </c>
      <c r="Q107" s="86" t="s">
        <v>675</v>
      </c>
      <c r="R107" s="111" t="s">
        <v>676</v>
      </c>
      <c r="S107" s="111" t="s">
        <v>677</v>
      </c>
      <c r="T107" s="86" t="s">
        <v>678</v>
      </c>
      <c r="U107" s="86" t="s">
        <v>679</v>
      </c>
      <c r="V107" s="86" t="s">
        <v>680</v>
      </c>
      <c r="W107" s="86" t="s">
        <v>681</v>
      </c>
      <c r="X107" s="86" t="s">
        <v>682</v>
      </c>
      <c r="Y107" s="86" t="s">
        <v>683</v>
      </c>
      <c r="Z107" s="112"/>
      <c r="AA107" s="112"/>
      <c r="AB107" s="112"/>
      <c r="AC107" s="112"/>
      <c r="AD107" s="112"/>
      <c r="AE107" s="112"/>
      <c r="AF107" s="112"/>
      <c r="AG107" s="112"/>
      <c r="AH107" s="112"/>
      <c r="AI107" s="112"/>
      <c r="AJ107" s="112"/>
      <c r="AK107" s="112"/>
      <c r="AL107" s="112"/>
      <c r="AM107" s="112"/>
      <c r="AN107" s="113"/>
      <c r="AO107" s="113"/>
      <c r="AP107" s="113"/>
      <c r="AQ107" s="113"/>
      <c r="AR107" s="113"/>
      <c r="AS107" s="113"/>
      <c r="AT107" s="113"/>
      <c r="AU107" s="113"/>
      <c r="AV107" s="113"/>
      <c r="AW107" s="113"/>
      <c r="AX107" s="113"/>
      <c r="AY107" s="113"/>
      <c r="AZ107" s="113"/>
      <c r="BA107" s="113"/>
      <c r="BB107" s="113"/>
      <c r="BC107" s="113"/>
      <c r="BD107" s="113"/>
      <c r="BE107" s="113"/>
      <c r="BF107" s="113"/>
      <c r="BG107" s="113"/>
      <c r="BH107" s="113"/>
      <c r="BI107" s="113"/>
      <c r="BJ107" s="113"/>
      <c r="BK107" s="113"/>
      <c r="BL107" s="113"/>
      <c r="BM107" s="113"/>
      <c r="BN107" s="113"/>
      <c r="BO107" s="113"/>
      <c r="BP107" s="113"/>
      <c r="BQ107" s="113"/>
      <c r="BR107" s="113"/>
      <c r="BS107" s="113"/>
      <c r="BT107" s="113"/>
      <c r="BU107" s="113"/>
      <c r="BV107" s="113"/>
      <c r="BW107" s="113"/>
      <c r="BX107" s="113"/>
      <c r="BY107" s="113"/>
      <c r="BZ107" s="113"/>
      <c r="CA107" s="113"/>
    </row>
    <row r="108" customFormat="false" ht="11.25" hidden="false" customHeight="true" outlineLevel="0" collapsed="false">
      <c r="A108" s="114" t="s">
        <v>684</v>
      </c>
      <c r="B108" s="115"/>
      <c r="C108" s="116" t="s">
        <v>685</v>
      </c>
      <c r="D108" s="116" t="s">
        <v>685</v>
      </c>
      <c r="E108" s="116" t="s">
        <v>685</v>
      </c>
      <c r="F108" s="117" t="s">
        <v>685</v>
      </c>
      <c r="G108" s="117" t="s">
        <v>685</v>
      </c>
      <c r="H108" s="117" t="s">
        <v>685</v>
      </c>
      <c r="I108" s="117" t="s">
        <v>685</v>
      </c>
      <c r="J108" s="117" t="s">
        <v>685</v>
      </c>
      <c r="K108" s="117" t="s">
        <v>685</v>
      </c>
      <c r="L108" s="117" t="s">
        <v>685</v>
      </c>
      <c r="M108" s="114" t="str">
        <f aca="false">A108</f>
        <v>Alimento</v>
      </c>
      <c r="N108" s="117" t="s">
        <v>685</v>
      </c>
      <c r="O108" s="117" t="s">
        <v>685</v>
      </c>
      <c r="P108" s="117" t="s">
        <v>685</v>
      </c>
      <c r="Q108" s="117" t="s">
        <v>685</v>
      </c>
      <c r="R108" s="117" t="s">
        <v>685</v>
      </c>
      <c r="S108" s="117" t="s">
        <v>685</v>
      </c>
      <c r="T108" s="117" t="s">
        <v>685</v>
      </c>
      <c r="U108" s="117" t="s">
        <v>685</v>
      </c>
      <c r="V108" s="117" t="s">
        <v>685</v>
      </c>
      <c r="W108" s="117" t="s">
        <v>685</v>
      </c>
      <c r="X108" s="117" t="s">
        <v>685</v>
      </c>
      <c r="Y108" s="117" t="s">
        <v>685</v>
      </c>
      <c r="Z108" s="112"/>
      <c r="AA108" s="112"/>
      <c r="AB108" s="112"/>
      <c r="AC108" s="112"/>
      <c r="AD108" s="112"/>
      <c r="AE108" s="112"/>
      <c r="AF108" s="112"/>
      <c r="AG108" s="112"/>
      <c r="AH108" s="112"/>
      <c r="AI108" s="112"/>
      <c r="AJ108" s="112"/>
      <c r="AK108" s="112"/>
      <c r="AL108" s="112"/>
      <c r="AM108" s="112"/>
      <c r="AN108" s="113"/>
      <c r="AO108" s="113"/>
      <c r="AP108" s="113"/>
      <c r="AQ108" s="113"/>
      <c r="AR108" s="113"/>
      <c r="AS108" s="113"/>
      <c r="AT108" s="113"/>
      <c r="AU108" s="113"/>
      <c r="AV108" s="113"/>
      <c r="AW108" s="113"/>
      <c r="AX108" s="113"/>
      <c r="AY108" s="113"/>
      <c r="AZ108" s="113"/>
      <c r="BA108" s="113"/>
      <c r="BB108" s="113"/>
      <c r="BC108" s="113"/>
      <c r="BD108" s="113"/>
      <c r="BE108" s="113"/>
      <c r="BF108" s="113"/>
      <c r="BG108" s="113"/>
      <c r="BH108" s="113"/>
      <c r="BI108" s="113"/>
      <c r="BJ108" s="113"/>
      <c r="BK108" s="113"/>
      <c r="BL108" s="113"/>
      <c r="BM108" s="113"/>
      <c r="BN108" s="113"/>
      <c r="BO108" s="113"/>
      <c r="BP108" s="113"/>
      <c r="BQ108" s="113"/>
      <c r="BR108" s="113"/>
      <c r="BS108" s="113"/>
      <c r="BT108" s="113"/>
      <c r="BU108" s="113"/>
      <c r="BV108" s="113"/>
      <c r="BW108" s="113"/>
      <c r="BX108" s="113"/>
      <c r="BY108" s="113"/>
      <c r="BZ108" s="113"/>
      <c r="CA108" s="113"/>
    </row>
    <row r="109" customFormat="false" ht="11.25" hidden="false" customHeight="true" outlineLevel="0" collapsed="false">
      <c r="A109" s="12" t="n">
        <f aca="false">A105+1</f>
        <v>154</v>
      </c>
      <c r="B109" s="7" t="s">
        <v>187</v>
      </c>
      <c r="C109" s="9" t="n">
        <v>0.124333333333333</v>
      </c>
      <c r="D109" s="9" t="n">
        <v>0.222333333333333</v>
      </c>
      <c r="E109" s="9" t="n">
        <v>0.211333333333333</v>
      </c>
      <c r="F109" s="13"/>
      <c r="G109" s="13"/>
      <c r="H109" s="119" t="n">
        <v>0.0963333333333333</v>
      </c>
      <c r="I109" s="119" t="n">
        <v>0.028</v>
      </c>
      <c r="J109" s="13" t="s">
        <v>31</v>
      </c>
      <c r="K109" s="13" t="s">
        <v>31</v>
      </c>
      <c r="L109" s="13" t="s">
        <v>31</v>
      </c>
      <c r="M109" s="11" t="n">
        <f aca="false">A109</f>
        <v>154</v>
      </c>
      <c r="N109" s="13"/>
      <c r="O109" s="13"/>
      <c r="P109" s="119" t="n">
        <v>0.222333333333333</v>
      </c>
      <c r="Q109" s="119"/>
      <c r="R109" s="119" t="n">
        <v>0.198333333333333</v>
      </c>
      <c r="S109" s="119" t="n">
        <v>0.013</v>
      </c>
      <c r="T109" s="119"/>
      <c r="U109" s="119"/>
      <c r="V109" s="119"/>
      <c r="W109" s="119"/>
      <c r="X109" s="119" t="s">
        <v>31</v>
      </c>
      <c r="Y109" s="119" t="s">
        <v>31</v>
      </c>
    </row>
    <row r="110" customFormat="false" ht="11.25" hidden="false" customHeight="true" outlineLevel="0" collapsed="false">
      <c r="A110" s="12" t="n">
        <f aca="false">A109+1</f>
        <v>155</v>
      </c>
      <c r="B110" s="7" t="s">
        <v>188</v>
      </c>
      <c r="C110" s="9" t="n">
        <v>0.1</v>
      </c>
      <c r="D110" s="9" t="n">
        <v>0.1</v>
      </c>
      <c r="E110" s="9" t="n">
        <v>0.3</v>
      </c>
      <c r="F110" s="13" t="s">
        <v>31</v>
      </c>
      <c r="G110" s="13" t="s">
        <v>31</v>
      </c>
      <c r="H110" s="13" t="n">
        <v>0.13</v>
      </c>
      <c r="I110" s="13" t="n">
        <v>0.02</v>
      </c>
      <c r="J110" s="13" t="n">
        <v>0.02</v>
      </c>
      <c r="K110" s="13" t="n">
        <v>0.02</v>
      </c>
      <c r="L110" s="13" t="s">
        <v>31</v>
      </c>
      <c r="M110" s="11" t="n">
        <f aca="false">A110</f>
        <v>155</v>
      </c>
      <c r="N110" s="13"/>
      <c r="O110" s="13" t="s">
        <v>40</v>
      </c>
      <c r="P110" s="13" t="n">
        <v>0.04</v>
      </c>
      <c r="Q110" s="13"/>
      <c r="R110" s="13" t="n">
        <v>0.07</v>
      </c>
      <c r="S110" s="13" t="n">
        <v>0.26</v>
      </c>
      <c r="T110" s="13"/>
      <c r="U110" s="13"/>
      <c r="V110" s="13"/>
      <c r="W110" s="13"/>
      <c r="X110" s="13"/>
      <c r="Y110" s="13"/>
    </row>
    <row r="111" customFormat="false" ht="11.25" hidden="false" customHeight="true" outlineLevel="0" collapsed="false">
      <c r="A111" s="12" t="n">
        <f aca="false">A110+1</f>
        <v>156</v>
      </c>
      <c r="B111" s="7" t="s">
        <v>189</v>
      </c>
      <c r="C111" s="9" t="n">
        <v>0.2</v>
      </c>
      <c r="D111" s="9" t="n">
        <v>0.1</v>
      </c>
      <c r="E111" s="9" t="n">
        <v>0.4</v>
      </c>
      <c r="F111" s="13" t="s">
        <v>31</v>
      </c>
      <c r="G111" s="13" t="s">
        <v>31</v>
      </c>
      <c r="H111" s="13" t="n">
        <v>0.18</v>
      </c>
      <c r="I111" s="13" t="n">
        <v>0.04</v>
      </c>
      <c r="J111" s="13" t="n">
        <v>0.02</v>
      </c>
      <c r="K111" s="13" t="s">
        <v>31</v>
      </c>
      <c r="L111" s="13" t="n">
        <v>0.01</v>
      </c>
      <c r="M111" s="11" t="n">
        <f aca="false">A111</f>
        <v>156</v>
      </c>
      <c r="N111" s="13"/>
      <c r="O111" s="13" t="n">
        <v>0.02</v>
      </c>
      <c r="P111" s="13" t="n">
        <v>0.05</v>
      </c>
      <c r="Q111" s="13"/>
      <c r="R111" s="13" t="n">
        <v>0.12</v>
      </c>
      <c r="S111" s="13" t="n">
        <v>0.25</v>
      </c>
      <c r="T111" s="13"/>
      <c r="U111" s="13"/>
      <c r="V111" s="13"/>
      <c r="W111" s="13"/>
      <c r="X111" s="13"/>
      <c r="Y111" s="13"/>
    </row>
    <row r="112" customFormat="false" ht="11.25" hidden="false" customHeight="true" outlineLevel="0" collapsed="false">
      <c r="A112" s="12" t="n">
        <v>159</v>
      </c>
      <c r="B112" s="7" t="s">
        <v>192</v>
      </c>
      <c r="C112" s="9" t="n">
        <v>0.1</v>
      </c>
      <c r="D112" s="9" t="n">
        <v>0.1</v>
      </c>
      <c r="E112" s="9" t="n">
        <v>0.2</v>
      </c>
      <c r="F112" s="13" t="s">
        <v>31</v>
      </c>
      <c r="G112" s="13" t="s">
        <v>31</v>
      </c>
      <c r="H112" s="13" t="n">
        <v>0.06</v>
      </c>
      <c r="I112" s="13" t="n">
        <v>0.02</v>
      </c>
      <c r="J112" s="13" t="s">
        <v>31</v>
      </c>
      <c r="K112" s="13" t="s">
        <v>31</v>
      </c>
      <c r="L112" s="13" t="s">
        <v>31</v>
      </c>
      <c r="M112" s="11" t="n">
        <f aca="false">A112</f>
        <v>159</v>
      </c>
      <c r="N112" s="13"/>
      <c r="O112" s="13" t="s">
        <v>31</v>
      </c>
      <c r="P112" s="13" t="n">
        <v>0.09</v>
      </c>
      <c r="Q112" s="13" t="s">
        <v>31</v>
      </c>
      <c r="R112" s="13" t="n">
        <v>0.17</v>
      </c>
      <c r="S112" s="13" t="n">
        <v>0.02</v>
      </c>
      <c r="T112" s="13"/>
      <c r="U112" s="13"/>
      <c r="V112" s="13"/>
      <c r="W112" s="13"/>
      <c r="X112" s="13" t="s">
        <v>31</v>
      </c>
      <c r="Y112" s="13" t="s">
        <v>31</v>
      </c>
    </row>
    <row r="113" customFormat="false" ht="11.25" hidden="false" customHeight="true" outlineLevel="0" collapsed="false">
      <c r="C113" s="9"/>
      <c r="D113" s="9"/>
      <c r="E113" s="9"/>
      <c r="F113" s="13"/>
      <c r="G113" s="13"/>
      <c r="H113" s="13"/>
      <c r="I113" s="13"/>
      <c r="J113" s="13"/>
      <c r="K113" s="13"/>
      <c r="L113" s="13"/>
      <c r="M113" s="11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</row>
    <row r="114" customFormat="false" ht="11.25" hidden="false" customHeight="true" outlineLevel="0" collapsed="false">
      <c r="A114" s="14" t="s">
        <v>687</v>
      </c>
      <c r="B114" s="14"/>
      <c r="C114" s="9"/>
      <c r="D114" s="9"/>
      <c r="E114" s="9"/>
      <c r="F114" s="13"/>
      <c r="G114" s="13"/>
      <c r="H114" s="13"/>
      <c r="I114" s="13"/>
      <c r="J114" s="13"/>
      <c r="K114" s="13"/>
      <c r="L114" s="13"/>
      <c r="M114" s="11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</row>
    <row r="115" customFormat="false" ht="11.25" hidden="false" customHeight="true" outlineLevel="0" collapsed="false">
      <c r="A115" s="12" t="n">
        <v>163</v>
      </c>
      <c r="B115" s="7" t="s">
        <v>197</v>
      </c>
      <c r="C115" s="9" t="n">
        <v>2.3</v>
      </c>
      <c r="D115" s="9" t="n">
        <v>4.3</v>
      </c>
      <c r="E115" s="9" t="n">
        <v>1.4</v>
      </c>
      <c r="F115" s="13"/>
      <c r="G115" s="13" t="n">
        <v>0.01</v>
      </c>
      <c r="H115" s="13" t="n">
        <v>2.2</v>
      </c>
      <c r="I115" s="13" t="n">
        <v>0.1</v>
      </c>
      <c r="J115" s="13" t="n">
        <v>0.02</v>
      </c>
      <c r="K115" s="13"/>
      <c r="L115" s="13"/>
      <c r="M115" s="11" t="n">
        <f aca="false">A115</f>
        <v>163</v>
      </c>
      <c r="N115" s="13"/>
      <c r="O115" s="13" t="n">
        <v>0.2</v>
      </c>
      <c r="P115" s="13" t="n">
        <v>4.12</v>
      </c>
      <c r="Q115" s="13" t="n">
        <v>0.02</v>
      </c>
      <c r="R115" s="13" t="n">
        <v>1.29</v>
      </c>
      <c r="S115" s="13" t="n">
        <v>0.08</v>
      </c>
      <c r="T115" s="13"/>
      <c r="U115" s="13"/>
      <c r="V115" s="13"/>
      <c r="W115" s="13"/>
      <c r="X115" s="13"/>
      <c r="Y115" s="13"/>
    </row>
    <row r="116" customFormat="false" ht="11.25" hidden="false" customHeight="true" outlineLevel="0" collapsed="false">
      <c r="A116" s="12" t="n">
        <v>166</v>
      </c>
      <c r="B116" s="7" t="s">
        <v>200</v>
      </c>
      <c r="C116" s="9" t="n">
        <v>0.3</v>
      </c>
      <c r="D116" s="9" t="n">
        <v>0.1</v>
      </c>
      <c r="E116" s="9" t="n">
        <v>0.1</v>
      </c>
      <c r="F116" s="13"/>
      <c r="G116" s="13"/>
      <c r="H116" s="13" t="n">
        <v>0.3</v>
      </c>
      <c r="I116" s="13" t="n">
        <v>0.03</v>
      </c>
      <c r="J116" s="13"/>
      <c r="K116" s="13"/>
      <c r="L116" s="13"/>
      <c r="M116" s="11" t="n">
        <f aca="false">A116</f>
        <v>166</v>
      </c>
      <c r="N116" s="13"/>
      <c r="O116" s="13"/>
      <c r="P116" s="13" t="n">
        <v>0.11</v>
      </c>
      <c r="Q116" s="13"/>
      <c r="R116" s="13" t="n">
        <v>0.1</v>
      </c>
      <c r="S116" s="13" t="n">
        <v>0.02</v>
      </c>
      <c r="T116" s="13"/>
      <c r="U116" s="13"/>
      <c r="V116" s="13"/>
      <c r="W116" s="13"/>
      <c r="X116" s="13"/>
      <c r="Y116" s="13"/>
    </row>
    <row r="117" customFormat="false" ht="11.25" hidden="false" customHeight="true" outlineLevel="0" collapsed="false">
      <c r="A117" s="12" t="n">
        <f aca="false">A116+1</f>
        <v>167</v>
      </c>
      <c r="B117" s="7" t="s">
        <v>201</v>
      </c>
      <c r="C117" s="9" t="n">
        <v>0.7</v>
      </c>
      <c r="D117" s="9" t="n">
        <v>1.9</v>
      </c>
      <c r="E117" s="9" t="n">
        <v>0.3</v>
      </c>
      <c r="F117" s="13"/>
      <c r="G117" s="13" t="s">
        <v>31</v>
      </c>
      <c r="H117" s="13" t="n">
        <v>0.58</v>
      </c>
      <c r="I117" s="13" t="n">
        <v>0.07</v>
      </c>
      <c r="J117" s="13" t="s">
        <v>31</v>
      </c>
      <c r="K117" s="13"/>
      <c r="L117" s="13"/>
      <c r="M117" s="11" t="n">
        <f aca="false">A117</f>
        <v>167</v>
      </c>
      <c r="N117" s="13"/>
      <c r="O117" s="13" t="n">
        <v>0.07</v>
      </c>
      <c r="P117" s="13" t="n">
        <v>1.88</v>
      </c>
      <c r="Q117" s="13" t="s">
        <v>31</v>
      </c>
      <c r="R117" s="13" t="n">
        <v>0.3</v>
      </c>
      <c r="S117" s="13" t="n">
        <v>0.02</v>
      </c>
      <c r="T117" s="13"/>
      <c r="U117" s="13"/>
      <c r="V117" s="13"/>
      <c r="W117" s="13"/>
      <c r="X117" s="13"/>
      <c r="Y117" s="13"/>
    </row>
    <row r="118" customFormat="false" ht="11.25" hidden="false" customHeight="true" outlineLevel="0" collapsed="false">
      <c r="A118" s="12" t="n">
        <f aca="false">A117+1</f>
        <v>168</v>
      </c>
      <c r="B118" s="42" t="s">
        <v>202</v>
      </c>
      <c r="C118" s="46" t="n">
        <v>0.731333333333333</v>
      </c>
      <c r="D118" s="46" t="n">
        <v>2.014</v>
      </c>
      <c r="E118" s="46" t="n">
        <v>0.377</v>
      </c>
      <c r="F118" s="48"/>
      <c r="G118" s="48" t="s">
        <v>31</v>
      </c>
      <c r="H118" s="48" t="n">
        <v>0.656666666666667</v>
      </c>
      <c r="I118" s="48" t="n">
        <v>0.0686666666666667</v>
      </c>
      <c r="J118" s="48" t="s">
        <v>31</v>
      </c>
      <c r="K118" s="48"/>
      <c r="L118" s="48"/>
      <c r="M118" s="11" t="n">
        <f aca="false">A118</f>
        <v>168</v>
      </c>
      <c r="N118" s="48"/>
      <c r="O118" s="48" t="n">
        <v>0.0833333333333333</v>
      </c>
      <c r="P118" s="48" t="n">
        <v>1.93066666666667</v>
      </c>
      <c r="Q118" s="48"/>
      <c r="R118" s="48" t="n">
        <v>0.354</v>
      </c>
      <c r="S118" s="48" t="n">
        <v>0.023</v>
      </c>
      <c r="T118" s="48"/>
      <c r="U118" s="48"/>
      <c r="V118" s="48"/>
      <c r="W118" s="48"/>
      <c r="X118" s="48"/>
      <c r="Y118" s="48"/>
      <c r="Z118" s="42"/>
      <c r="AA118" s="42"/>
      <c r="AB118" s="42"/>
      <c r="AC118" s="42"/>
      <c r="AD118" s="42"/>
      <c r="AE118" s="42"/>
      <c r="AF118" s="42"/>
      <c r="AG118" s="42"/>
      <c r="AH118" s="42"/>
      <c r="AI118" s="42"/>
      <c r="AJ118" s="42"/>
      <c r="AK118" s="42"/>
      <c r="AL118" s="42"/>
      <c r="AM118" s="42"/>
      <c r="AN118" s="42"/>
      <c r="AO118" s="42"/>
      <c r="AP118" s="42"/>
      <c r="AQ118" s="42"/>
      <c r="AR118" s="42"/>
      <c r="AS118" s="42"/>
      <c r="AT118" s="42"/>
      <c r="AU118" s="42"/>
      <c r="AV118" s="42"/>
      <c r="AW118" s="42"/>
      <c r="AX118" s="42"/>
      <c r="AY118" s="42"/>
      <c r="AZ118" s="42"/>
      <c r="BA118" s="42"/>
      <c r="BB118" s="42"/>
      <c r="BC118" s="42"/>
      <c r="BD118" s="42"/>
      <c r="BE118" s="42"/>
      <c r="BF118" s="42"/>
      <c r="BG118" s="42"/>
      <c r="BH118" s="42"/>
      <c r="BI118" s="42"/>
      <c r="BJ118" s="42"/>
      <c r="BK118" s="42"/>
      <c r="BL118" s="42"/>
      <c r="BM118" s="42"/>
      <c r="BN118" s="42"/>
      <c r="BO118" s="42"/>
      <c r="BP118" s="42"/>
      <c r="BQ118" s="42"/>
      <c r="BR118" s="42"/>
      <c r="BS118" s="42"/>
      <c r="BT118" s="42"/>
      <c r="BU118" s="42"/>
      <c r="BV118" s="42"/>
      <c r="BW118" s="42"/>
      <c r="BX118" s="42"/>
      <c r="BY118" s="42"/>
      <c r="BZ118" s="42"/>
      <c r="CA118" s="42"/>
    </row>
    <row r="119" customFormat="false" ht="11.25" hidden="false" customHeight="true" outlineLevel="0" collapsed="false">
      <c r="A119" s="12" t="n">
        <v>173</v>
      </c>
      <c r="B119" s="7" t="s">
        <v>207</v>
      </c>
      <c r="C119" s="9" t="n">
        <v>0.1</v>
      </c>
      <c r="D119" s="9" t="s">
        <v>31</v>
      </c>
      <c r="E119" s="9" t="n">
        <v>0.1</v>
      </c>
      <c r="F119" s="13"/>
      <c r="G119" s="13"/>
      <c r="H119" s="13" t="n">
        <v>0.07</v>
      </c>
      <c r="I119" s="13" t="n">
        <v>0.02</v>
      </c>
      <c r="J119" s="13" t="n">
        <v>0.01</v>
      </c>
      <c r="K119" s="13"/>
      <c r="L119" s="13"/>
      <c r="M119" s="11" t="n">
        <f aca="false">A119</f>
        <v>173</v>
      </c>
      <c r="N119" s="13"/>
      <c r="O119" s="13"/>
      <c r="P119" s="13" t="n">
        <v>0.03</v>
      </c>
      <c r="Q119" s="13" t="n">
        <v>0.01</v>
      </c>
      <c r="R119" s="13" t="n">
        <v>0.07</v>
      </c>
      <c r="S119" s="13" t="n">
        <v>0.01</v>
      </c>
      <c r="T119" s="13"/>
      <c r="U119" s="13"/>
      <c r="V119" s="13"/>
      <c r="W119" s="13"/>
      <c r="X119" s="13"/>
      <c r="Y119" s="13"/>
    </row>
    <row r="120" customFormat="false" ht="11.25" hidden="false" customHeight="true" outlineLevel="0" collapsed="false">
      <c r="A120" s="12" t="n">
        <f aca="false">A119+1</f>
        <v>174</v>
      </c>
      <c r="B120" s="7" t="s">
        <v>208</v>
      </c>
      <c r="C120" s="9" t="n">
        <v>0.1</v>
      </c>
      <c r="D120" s="9" t="s">
        <v>31</v>
      </c>
      <c r="E120" s="9" t="n">
        <v>0.1</v>
      </c>
      <c r="F120" s="13"/>
      <c r="G120" s="13"/>
      <c r="H120" s="13" t="n">
        <v>0.09</v>
      </c>
      <c r="I120" s="13" t="n">
        <v>0.03</v>
      </c>
      <c r="J120" s="13" t="s">
        <v>31</v>
      </c>
      <c r="K120" s="13" t="s">
        <v>31</v>
      </c>
      <c r="L120" s="13" t="s">
        <v>31</v>
      </c>
      <c r="M120" s="11" t="n">
        <f aca="false">A120</f>
        <v>174</v>
      </c>
      <c r="N120" s="13"/>
      <c r="O120" s="13"/>
      <c r="P120" s="13" t="n">
        <v>0.01</v>
      </c>
      <c r="Q120" s="13"/>
      <c r="R120" s="13" t="n">
        <v>0.06</v>
      </c>
      <c r="S120" s="13" t="n">
        <v>0.04</v>
      </c>
      <c r="T120" s="13"/>
      <c r="U120" s="13"/>
      <c r="V120" s="13"/>
      <c r="W120" s="13"/>
      <c r="X120" s="13"/>
      <c r="Y120" s="13"/>
    </row>
    <row r="121" customFormat="false" ht="11.25" hidden="false" customHeight="true" outlineLevel="0" collapsed="false">
      <c r="A121" s="12" t="n">
        <v>191</v>
      </c>
      <c r="B121" s="7" t="s">
        <v>225</v>
      </c>
      <c r="C121" s="9" t="n">
        <v>0.2</v>
      </c>
      <c r="D121" s="9" t="s">
        <v>31</v>
      </c>
      <c r="E121" s="9" t="n">
        <v>0.1</v>
      </c>
      <c r="F121" s="13"/>
      <c r="G121" s="13" t="n">
        <v>0.01</v>
      </c>
      <c r="H121" s="13" t="n">
        <v>0.11</v>
      </c>
      <c r="I121" s="13" t="n">
        <v>0.02</v>
      </c>
      <c r="J121" s="13"/>
      <c r="K121" s="13" t="s">
        <v>31</v>
      </c>
      <c r="L121" s="13" t="s">
        <v>31</v>
      </c>
      <c r="M121" s="11" t="n">
        <f aca="false">A121</f>
        <v>191</v>
      </c>
      <c r="N121" s="13"/>
      <c r="O121" s="13"/>
      <c r="P121" s="13" t="n">
        <v>0.02</v>
      </c>
      <c r="Q121" s="13"/>
      <c r="R121" s="13" t="n">
        <v>0.07</v>
      </c>
      <c r="S121" s="13" t="n">
        <v>0.03</v>
      </c>
      <c r="T121" s="13"/>
      <c r="U121" s="13"/>
      <c r="V121" s="13"/>
      <c r="W121" s="13"/>
      <c r="X121" s="13"/>
      <c r="Y121" s="13"/>
    </row>
    <row r="122" customFormat="false" ht="11.25" hidden="false" customHeight="true" outlineLevel="0" collapsed="false">
      <c r="A122" s="12" t="n">
        <f aca="false">A121+1</f>
        <v>192</v>
      </c>
      <c r="B122" s="67" t="s">
        <v>226</v>
      </c>
      <c r="C122" s="9" t="n">
        <v>0.4</v>
      </c>
      <c r="D122" s="9" t="n">
        <v>0.2</v>
      </c>
      <c r="E122" s="9" t="n">
        <v>0.1</v>
      </c>
      <c r="F122" s="13"/>
      <c r="G122" s="120" t="s">
        <v>31</v>
      </c>
      <c r="H122" s="13" t="n">
        <v>0.37</v>
      </c>
      <c r="I122" s="13" t="n">
        <v>0.04</v>
      </c>
      <c r="J122" s="120" t="s">
        <v>31</v>
      </c>
      <c r="K122" s="120" t="s">
        <v>31</v>
      </c>
      <c r="L122" s="120" t="s">
        <v>31</v>
      </c>
      <c r="M122" s="11" t="n">
        <f aca="false">A122</f>
        <v>192</v>
      </c>
      <c r="N122" s="13"/>
      <c r="O122" s="13" t="n">
        <v>0.01</v>
      </c>
      <c r="P122" s="13" t="n">
        <v>0.2</v>
      </c>
      <c r="Q122" s="13"/>
      <c r="R122" s="13" t="n">
        <v>0.03</v>
      </c>
      <c r="S122" s="13" t="n">
        <v>0.09</v>
      </c>
      <c r="T122" s="13"/>
      <c r="U122" s="13"/>
      <c r="V122" s="13"/>
      <c r="W122" s="13"/>
      <c r="X122" s="13"/>
      <c r="Y122" s="13"/>
    </row>
    <row r="123" customFormat="false" ht="11.25" hidden="false" customHeight="true" outlineLevel="0" collapsed="false">
      <c r="A123" s="12" t="n">
        <f aca="false">A122+1</f>
        <v>193</v>
      </c>
      <c r="B123" s="7" t="s">
        <v>227</v>
      </c>
      <c r="C123" s="9" t="n">
        <v>0.3</v>
      </c>
      <c r="D123" s="9" t="n">
        <v>0.1</v>
      </c>
      <c r="E123" s="9" t="s">
        <v>31</v>
      </c>
      <c r="F123" s="13"/>
      <c r="G123" s="13" t="s">
        <v>31</v>
      </c>
      <c r="H123" s="13" t="n">
        <v>0.26</v>
      </c>
      <c r="I123" s="13" t="n">
        <v>0.03</v>
      </c>
      <c r="J123" s="13" t="s">
        <v>31</v>
      </c>
      <c r="K123" s="13" t="s">
        <v>31</v>
      </c>
      <c r="L123" s="13" t="s">
        <v>31</v>
      </c>
      <c r="M123" s="11" t="n">
        <f aca="false">A123</f>
        <v>193</v>
      </c>
      <c r="N123" s="13"/>
      <c r="O123" s="13" t="s">
        <v>31</v>
      </c>
      <c r="P123" s="13" t="n">
        <v>0.13</v>
      </c>
      <c r="Q123" s="13" t="s">
        <v>31</v>
      </c>
      <c r="R123" s="13" t="n">
        <v>0.01</v>
      </c>
      <c r="S123" s="13" t="n">
        <v>0.03</v>
      </c>
      <c r="T123" s="13"/>
      <c r="U123" s="13"/>
      <c r="V123" s="13"/>
      <c r="W123" s="13"/>
      <c r="X123" s="13" t="s">
        <v>31</v>
      </c>
      <c r="Y123" s="13"/>
    </row>
    <row r="124" customFormat="false" ht="11.25" hidden="false" customHeight="true" outlineLevel="0" collapsed="false">
      <c r="A124" s="12" t="n">
        <v>196</v>
      </c>
      <c r="B124" s="7" t="s">
        <v>230</v>
      </c>
      <c r="C124" s="9" t="n">
        <v>0.1</v>
      </c>
      <c r="D124" s="9" t="s">
        <v>31</v>
      </c>
      <c r="E124" s="9" t="s">
        <v>31</v>
      </c>
      <c r="F124" s="13"/>
      <c r="G124" s="13"/>
      <c r="H124" s="13" t="n">
        <v>0.08</v>
      </c>
      <c r="I124" s="120" t="s">
        <v>31</v>
      </c>
      <c r="J124" s="120" t="s">
        <v>31</v>
      </c>
      <c r="K124" s="120" t="s">
        <v>31</v>
      </c>
      <c r="L124" s="120" t="s">
        <v>31</v>
      </c>
      <c r="M124" s="11" t="n">
        <f aca="false">A124</f>
        <v>196</v>
      </c>
      <c r="N124" s="13"/>
      <c r="O124" s="13"/>
      <c r="P124" s="13" t="n">
        <v>0.02</v>
      </c>
      <c r="Q124" s="13"/>
      <c r="R124" s="13" t="n">
        <v>0.01</v>
      </c>
      <c r="S124" s="13" t="n">
        <v>0.02</v>
      </c>
      <c r="T124" s="13"/>
      <c r="U124" s="13"/>
      <c r="V124" s="13"/>
      <c r="W124" s="13"/>
      <c r="X124" s="13"/>
      <c r="Y124" s="13"/>
    </row>
    <row r="125" customFormat="false" ht="11.25" hidden="false" customHeight="true" outlineLevel="0" collapsed="false">
      <c r="A125" s="12" t="n">
        <f aca="false">A124+1</f>
        <v>197</v>
      </c>
      <c r="B125" s="7" t="s">
        <v>231</v>
      </c>
      <c r="C125" s="9" t="n">
        <v>0.0566666666666667</v>
      </c>
      <c r="D125" s="9" t="s">
        <v>31</v>
      </c>
      <c r="E125" s="9" t="n">
        <v>0.232</v>
      </c>
      <c r="F125" s="13"/>
      <c r="G125" s="13"/>
      <c r="H125" s="13" t="n">
        <v>0.0403333333333333</v>
      </c>
      <c r="I125" s="13" t="n">
        <v>0.0163333333333333</v>
      </c>
      <c r="J125" s="120" t="s">
        <v>31</v>
      </c>
      <c r="K125" s="13"/>
      <c r="L125" s="120" t="s">
        <v>31</v>
      </c>
      <c r="M125" s="11" t="n">
        <f aca="false">A125</f>
        <v>197</v>
      </c>
      <c r="N125" s="13"/>
      <c r="O125" s="13"/>
      <c r="P125" s="13" t="n">
        <v>0.032</v>
      </c>
      <c r="Q125" s="13"/>
      <c r="R125" s="13" t="n">
        <v>0.232</v>
      </c>
      <c r="S125" s="120" t="s">
        <v>31</v>
      </c>
      <c r="T125" s="13"/>
      <c r="U125" s="13"/>
      <c r="V125" s="13"/>
      <c r="W125" s="13"/>
      <c r="X125" s="13"/>
      <c r="Y125" s="13"/>
    </row>
    <row r="126" customFormat="false" ht="11.25" hidden="false" customHeight="true" outlineLevel="0" collapsed="false">
      <c r="A126" s="12" t="n">
        <v>200</v>
      </c>
      <c r="B126" s="7" t="s">
        <v>234</v>
      </c>
      <c r="C126" s="118" t="n">
        <v>0.0536666666666667</v>
      </c>
      <c r="D126" s="118" t="s">
        <v>31</v>
      </c>
      <c r="E126" s="118" t="n">
        <v>0.256666666666667</v>
      </c>
      <c r="F126" s="119"/>
      <c r="G126" s="119"/>
      <c r="H126" s="119" t="n">
        <v>0.0363333333333333</v>
      </c>
      <c r="I126" s="119" t="n">
        <v>0.0173333333333333</v>
      </c>
      <c r="J126" s="119" t="s">
        <v>31</v>
      </c>
      <c r="K126" s="119"/>
      <c r="L126" s="119" t="s">
        <v>31</v>
      </c>
      <c r="M126" s="11" t="n">
        <f aca="false">A126</f>
        <v>200</v>
      </c>
      <c r="N126" s="119"/>
      <c r="O126" s="119"/>
      <c r="P126" s="119" t="n">
        <v>0.0443333333333333</v>
      </c>
      <c r="Q126" s="119"/>
      <c r="R126" s="119" t="n">
        <v>0.256666666666667</v>
      </c>
      <c r="S126" s="119" t="s">
        <v>31</v>
      </c>
      <c r="T126" s="119"/>
      <c r="U126" s="119"/>
      <c r="V126" s="119"/>
      <c r="W126" s="119"/>
      <c r="X126" s="119"/>
      <c r="Y126" s="119"/>
    </row>
    <row r="127" s="35" customFormat="true" ht="11.25" hidden="false" customHeight="true" outlineLevel="0" collapsed="false">
      <c r="A127" s="12" t="n">
        <f aca="false">A126+1</f>
        <v>201</v>
      </c>
      <c r="B127" s="7" t="s">
        <v>235</v>
      </c>
      <c r="C127" s="9" t="s">
        <v>31</v>
      </c>
      <c r="D127" s="9" t="n">
        <v>0.1</v>
      </c>
      <c r="E127" s="9" t="s">
        <v>31</v>
      </c>
      <c r="F127" s="13"/>
      <c r="G127" s="13"/>
      <c r="H127" s="13" t="n">
        <v>0.05</v>
      </c>
      <c r="I127" s="13" t="s">
        <v>31</v>
      </c>
      <c r="J127" s="13"/>
      <c r="K127" s="13"/>
      <c r="L127" s="13"/>
      <c r="M127" s="11" t="n">
        <f aca="false">A127</f>
        <v>201</v>
      </c>
      <c r="N127" s="13"/>
      <c r="O127" s="13"/>
      <c r="P127" s="13" t="n">
        <v>0.08</v>
      </c>
      <c r="Q127" s="13"/>
      <c r="R127" s="13" t="n">
        <v>0.01</v>
      </c>
      <c r="S127" s="13" t="n">
        <v>0.02</v>
      </c>
      <c r="T127" s="13"/>
      <c r="U127" s="13"/>
      <c r="V127" s="13"/>
      <c r="W127" s="13"/>
      <c r="X127" s="13"/>
      <c r="Y127" s="13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  <c r="AS127" s="7"/>
      <c r="AT127" s="7"/>
      <c r="AU127" s="7"/>
      <c r="AV127" s="7"/>
      <c r="AW127" s="7"/>
      <c r="AX127" s="7"/>
      <c r="AY127" s="7"/>
      <c r="AZ127" s="7"/>
      <c r="BA127" s="7"/>
      <c r="BB127" s="7"/>
      <c r="BC127" s="7"/>
      <c r="BD127" s="7"/>
      <c r="BE127" s="7"/>
      <c r="BF127" s="7"/>
      <c r="BG127" s="7"/>
      <c r="BH127" s="7"/>
      <c r="BI127" s="7"/>
      <c r="BJ127" s="7"/>
      <c r="BK127" s="7"/>
      <c r="BL127" s="7"/>
      <c r="BM127" s="7"/>
      <c r="BN127" s="7"/>
      <c r="BO127" s="7"/>
      <c r="BP127" s="7"/>
      <c r="BQ127" s="7"/>
      <c r="BR127" s="7"/>
      <c r="BS127" s="7"/>
      <c r="BT127" s="7"/>
      <c r="BU127" s="7"/>
      <c r="BV127" s="7"/>
      <c r="BW127" s="7"/>
      <c r="BX127" s="7"/>
      <c r="BY127" s="7"/>
      <c r="BZ127" s="7"/>
      <c r="CA127" s="7"/>
    </row>
    <row r="128" customFormat="false" ht="11.25" hidden="false" customHeight="true" outlineLevel="0" collapsed="false">
      <c r="A128" s="12" t="n">
        <v>204</v>
      </c>
      <c r="B128" s="7" t="s">
        <v>238</v>
      </c>
      <c r="C128" s="9" t="n">
        <v>0.1</v>
      </c>
      <c r="D128" s="9" t="n">
        <v>0.1</v>
      </c>
      <c r="E128" s="9" t="s">
        <v>31</v>
      </c>
      <c r="F128" s="13"/>
      <c r="G128" s="13"/>
      <c r="H128" s="13" t="n">
        <v>0.09</v>
      </c>
      <c r="I128" s="13" t="s">
        <v>31</v>
      </c>
      <c r="J128" s="13" t="s">
        <v>31</v>
      </c>
      <c r="K128" s="13" t="s">
        <v>31</v>
      </c>
      <c r="L128" s="13" t="s">
        <v>31</v>
      </c>
      <c r="M128" s="11" t="n">
        <f aca="false">A128</f>
        <v>204</v>
      </c>
      <c r="N128" s="13"/>
      <c r="O128" s="13" t="s">
        <v>31</v>
      </c>
      <c r="P128" s="13" t="n">
        <v>0.07</v>
      </c>
      <c r="Q128" s="13"/>
      <c r="R128" s="13" t="s">
        <v>31</v>
      </c>
      <c r="S128" s="13" t="n">
        <v>0.02</v>
      </c>
      <c r="T128" s="13"/>
      <c r="U128" s="13"/>
      <c r="V128" s="13"/>
      <c r="W128" s="13"/>
      <c r="X128" s="13"/>
      <c r="Y128" s="13"/>
    </row>
    <row r="129" customFormat="false" ht="11.25" hidden="false" customHeight="true" outlineLevel="0" collapsed="false">
      <c r="A129" s="12" t="n">
        <v>207</v>
      </c>
      <c r="B129" s="7" t="s">
        <v>241</v>
      </c>
      <c r="C129" s="9" t="n">
        <v>0.0583333333333333</v>
      </c>
      <c r="D129" s="9" t="n">
        <v>0.099</v>
      </c>
      <c r="E129" s="9" t="n">
        <v>0.348666666666667</v>
      </c>
      <c r="F129" s="13"/>
      <c r="G129" s="13"/>
      <c r="H129" s="13" t="n">
        <v>0.0356666666666667</v>
      </c>
      <c r="I129" s="13" t="n">
        <v>0.0226666666666667</v>
      </c>
      <c r="J129" s="13" t="s">
        <v>31</v>
      </c>
      <c r="K129" s="13"/>
      <c r="L129" s="13"/>
      <c r="M129" s="11" t="n">
        <f aca="false">A129</f>
        <v>207</v>
      </c>
      <c r="N129" s="13"/>
      <c r="O129" s="13" t="s">
        <v>31</v>
      </c>
      <c r="P129" s="13" t="n">
        <v>0.099</v>
      </c>
      <c r="Q129" s="13"/>
      <c r="R129" s="13" t="n">
        <v>0.06</v>
      </c>
      <c r="S129" s="13" t="n">
        <v>0.288666666666667</v>
      </c>
      <c r="T129" s="13"/>
      <c r="U129" s="13"/>
      <c r="V129" s="13"/>
      <c r="W129" s="13"/>
      <c r="X129" s="13"/>
      <c r="Y129" s="13"/>
    </row>
    <row r="130" customFormat="false" ht="11.25" hidden="false" customHeight="true" outlineLevel="0" collapsed="false">
      <c r="A130" s="12" t="n">
        <v>221</v>
      </c>
      <c r="B130" s="67" t="s">
        <v>255</v>
      </c>
      <c r="C130" s="9" t="n">
        <v>0.1</v>
      </c>
      <c r="D130" s="9" t="s">
        <v>31</v>
      </c>
      <c r="E130" s="9" t="s">
        <v>31</v>
      </c>
      <c r="F130" s="13"/>
      <c r="G130" s="13" t="s">
        <v>31</v>
      </c>
      <c r="H130" s="13" t="n">
        <v>0.04</v>
      </c>
      <c r="I130" s="13" t="n">
        <v>0.02</v>
      </c>
      <c r="J130" s="13" t="s">
        <v>31</v>
      </c>
      <c r="K130" s="13" t="s">
        <v>31</v>
      </c>
      <c r="L130" s="13" t="s">
        <v>31</v>
      </c>
      <c r="M130" s="11" t="n">
        <f aca="false">A130</f>
        <v>221</v>
      </c>
      <c r="N130" s="13"/>
      <c r="O130" s="13" t="s">
        <v>31</v>
      </c>
      <c r="P130" s="13" t="n">
        <v>0.02</v>
      </c>
      <c r="Q130" s="13"/>
      <c r="R130" s="13" t="n">
        <v>0.04</v>
      </c>
      <c r="S130" s="13" t="n">
        <v>0.01</v>
      </c>
      <c r="T130" s="13"/>
      <c r="U130" s="13"/>
      <c r="V130" s="13"/>
      <c r="W130" s="13"/>
      <c r="X130" s="13"/>
      <c r="Y130" s="13"/>
    </row>
    <row r="131" customFormat="false" ht="11.25" hidden="false" customHeight="true" outlineLevel="0" collapsed="false">
      <c r="A131" s="12" t="n">
        <v>223</v>
      </c>
      <c r="B131" s="7" t="s">
        <v>257</v>
      </c>
      <c r="C131" s="9" t="n">
        <v>7.1</v>
      </c>
      <c r="D131" s="9" t="n">
        <v>25.3</v>
      </c>
      <c r="E131" s="9" t="n">
        <v>6.5</v>
      </c>
      <c r="F131" s="13"/>
      <c r="G131" s="13" t="n">
        <v>0.04</v>
      </c>
      <c r="H131" s="13" t="n">
        <v>6.01</v>
      </c>
      <c r="I131" s="13" t="n">
        <v>0.97</v>
      </c>
      <c r="J131" s="13" t="n">
        <v>0.05</v>
      </c>
      <c r="K131" s="13"/>
      <c r="L131" s="13"/>
      <c r="M131" s="11" t="n">
        <f aca="false">A131</f>
        <v>223</v>
      </c>
      <c r="N131" s="13"/>
      <c r="O131" s="13" t="n">
        <v>0.67</v>
      </c>
      <c r="P131" s="13" t="n">
        <v>24.57</v>
      </c>
      <c r="Q131" s="13" t="n">
        <v>0.04</v>
      </c>
      <c r="R131" s="13" t="n">
        <v>6.18</v>
      </c>
      <c r="S131" s="13" t="n">
        <v>0.3</v>
      </c>
      <c r="T131" s="13"/>
      <c r="U131" s="13"/>
      <c r="V131" s="13"/>
      <c r="W131" s="13"/>
      <c r="X131" s="13"/>
      <c r="Y131" s="13"/>
    </row>
    <row r="132" customFormat="false" ht="11.25" hidden="false" customHeight="true" outlineLevel="0" collapsed="false">
      <c r="A132" s="12" t="n">
        <v>228</v>
      </c>
      <c r="B132" s="7" t="s">
        <v>262</v>
      </c>
      <c r="C132" s="9" t="n">
        <v>0.1</v>
      </c>
      <c r="D132" s="9" t="n">
        <v>0.1</v>
      </c>
      <c r="E132" s="9" t="s">
        <v>31</v>
      </c>
      <c r="F132" s="13" t="s">
        <v>31</v>
      </c>
      <c r="G132" s="13" t="s">
        <v>31</v>
      </c>
      <c r="H132" s="13" t="n">
        <v>0.07</v>
      </c>
      <c r="I132" s="13" t="s">
        <v>31</v>
      </c>
      <c r="J132" s="13" t="s">
        <v>31</v>
      </c>
      <c r="K132" s="13" t="s">
        <v>31</v>
      </c>
      <c r="L132" s="13" t="s">
        <v>31</v>
      </c>
      <c r="M132" s="11" t="n">
        <f aca="false">A132</f>
        <v>228</v>
      </c>
      <c r="N132" s="13"/>
      <c r="O132" s="13" t="n">
        <v>0.04</v>
      </c>
      <c r="P132" s="13" t="n">
        <v>0.05</v>
      </c>
      <c r="Q132" s="13" t="s">
        <v>31</v>
      </c>
      <c r="R132" s="13" t="n">
        <v>0.02</v>
      </c>
      <c r="S132" s="13" t="n">
        <v>0.02</v>
      </c>
      <c r="T132" s="13"/>
      <c r="U132" s="13"/>
      <c r="V132" s="13"/>
      <c r="W132" s="13"/>
      <c r="X132" s="13"/>
      <c r="Y132" s="13"/>
    </row>
    <row r="133" customFormat="false" ht="11.25" hidden="false" customHeight="true" outlineLevel="0" collapsed="false">
      <c r="A133" s="12" t="n">
        <v>230</v>
      </c>
      <c r="B133" s="67" t="s">
        <v>264</v>
      </c>
      <c r="C133" s="9" t="n">
        <v>0.1</v>
      </c>
      <c r="D133" s="9" t="n">
        <v>0.1</v>
      </c>
      <c r="E133" s="9" t="s">
        <v>31</v>
      </c>
      <c r="F133" s="13"/>
      <c r="G133" s="13" t="n">
        <v>0.01</v>
      </c>
      <c r="H133" s="13" t="n">
        <v>0.07</v>
      </c>
      <c r="I133" s="13" t="s">
        <v>31</v>
      </c>
      <c r="J133" s="13"/>
      <c r="K133" s="13"/>
      <c r="L133" s="13"/>
      <c r="M133" s="11" t="n">
        <f aca="false">A133</f>
        <v>230</v>
      </c>
      <c r="N133" s="13"/>
      <c r="O133" s="13" t="n">
        <v>0.03</v>
      </c>
      <c r="P133" s="13" t="n">
        <v>0.05</v>
      </c>
      <c r="Q133" s="13"/>
      <c r="R133" s="13" t="n">
        <v>0.01</v>
      </c>
      <c r="S133" s="13" t="n">
        <v>0.02</v>
      </c>
      <c r="T133" s="13"/>
      <c r="U133" s="13"/>
      <c r="V133" s="13"/>
      <c r="W133" s="13"/>
      <c r="X133" s="13"/>
      <c r="Y133" s="13"/>
    </row>
    <row r="134" customFormat="false" ht="11.25" hidden="false" customHeight="true" outlineLevel="0" collapsed="false">
      <c r="A134" s="12" t="n">
        <f aca="false">A133+1</f>
        <v>231</v>
      </c>
      <c r="B134" s="7" t="s">
        <v>265</v>
      </c>
      <c r="C134" s="9" t="n">
        <v>0.1</v>
      </c>
      <c r="D134" s="9" t="n">
        <v>0.1</v>
      </c>
      <c r="E134" s="9" t="s">
        <v>31</v>
      </c>
      <c r="F134" s="13" t="s">
        <v>31</v>
      </c>
      <c r="G134" s="13" t="n">
        <v>0.03</v>
      </c>
      <c r="H134" s="13" t="n">
        <v>0.05</v>
      </c>
      <c r="I134" s="13" t="s">
        <v>31</v>
      </c>
      <c r="J134" s="13" t="s">
        <v>31</v>
      </c>
      <c r="K134" s="13" t="s">
        <v>31</v>
      </c>
      <c r="L134" s="13" t="s">
        <v>31</v>
      </c>
      <c r="M134" s="11" t="n">
        <f aca="false">A134</f>
        <v>231</v>
      </c>
      <c r="N134" s="13"/>
      <c r="O134" s="13" t="n">
        <v>0.04</v>
      </c>
      <c r="P134" s="13" t="n">
        <v>0.04</v>
      </c>
      <c r="Q134" s="13" t="s">
        <v>31</v>
      </c>
      <c r="R134" s="13" t="s">
        <v>31</v>
      </c>
      <c r="S134" s="13" t="n">
        <v>0.04</v>
      </c>
      <c r="T134" s="13"/>
      <c r="U134" s="13"/>
      <c r="V134" s="13"/>
      <c r="W134" s="13"/>
      <c r="X134" s="13" t="s">
        <v>31</v>
      </c>
      <c r="Y134" s="13"/>
    </row>
    <row r="135" customFormat="false" ht="11.25" hidden="false" customHeight="true" outlineLevel="0" collapsed="false">
      <c r="A135" s="12" t="n">
        <f aca="false">A134+1</f>
        <v>232</v>
      </c>
      <c r="B135" s="7" t="s">
        <v>266</v>
      </c>
      <c r="C135" s="9" t="n">
        <v>0.220333333333333</v>
      </c>
      <c r="D135" s="9" t="n">
        <v>0.275666666666667</v>
      </c>
      <c r="E135" s="9" t="n">
        <v>0.938</v>
      </c>
      <c r="F135" s="13"/>
      <c r="G135" s="13"/>
      <c r="H135" s="13" t="n">
        <v>0.17</v>
      </c>
      <c r="I135" s="13" t="n">
        <v>0.0503333333333333</v>
      </c>
      <c r="J135" s="13" t="s">
        <v>31</v>
      </c>
      <c r="K135" s="13"/>
      <c r="L135" s="13"/>
      <c r="M135" s="11" t="n">
        <f aca="false">A135</f>
        <v>232</v>
      </c>
      <c r="N135" s="13"/>
      <c r="O135" s="13" t="s">
        <v>31</v>
      </c>
      <c r="P135" s="13" t="n">
        <v>0.275666666666667</v>
      </c>
      <c r="Q135" s="13"/>
      <c r="R135" s="13" t="n">
        <v>0.915</v>
      </c>
      <c r="S135" s="13" t="n">
        <v>0.023</v>
      </c>
      <c r="T135" s="13"/>
      <c r="U135" s="13"/>
      <c r="V135" s="13"/>
      <c r="W135" s="13"/>
      <c r="X135" s="13"/>
      <c r="Y135" s="13"/>
    </row>
    <row r="136" customFormat="false" ht="11.25" hidden="false" customHeight="true" outlineLevel="0" collapsed="false">
      <c r="A136" s="12" t="n">
        <v>242</v>
      </c>
      <c r="B136" s="67" t="s">
        <v>276</v>
      </c>
      <c r="C136" s="9" t="n">
        <v>0.1</v>
      </c>
      <c r="D136" s="9" t="s">
        <v>31</v>
      </c>
      <c r="E136" s="9" t="n">
        <v>0.1</v>
      </c>
      <c r="F136" s="13"/>
      <c r="G136" s="13" t="s">
        <v>31</v>
      </c>
      <c r="H136" s="13" t="n">
        <v>0.05</v>
      </c>
      <c r="I136" s="13" t="n">
        <v>0.01</v>
      </c>
      <c r="J136" s="13" t="n">
        <v>0.01</v>
      </c>
      <c r="K136" s="13" t="n">
        <v>0.01</v>
      </c>
      <c r="L136" s="13" t="n">
        <v>0.01</v>
      </c>
      <c r="M136" s="11" t="n">
        <f aca="false">A136</f>
        <v>242</v>
      </c>
      <c r="N136" s="13"/>
      <c r="O136" s="13" t="s">
        <v>31</v>
      </c>
      <c r="P136" s="13" t="n">
        <v>0.02</v>
      </c>
      <c r="Q136" s="13" t="s">
        <v>31</v>
      </c>
      <c r="R136" s="13" t="n">
        <v>0.05</v>
      </c>
      <c r="S136" s="13" t="n">
        <v>0.01</v>
      </c>
      <c r="T136" s="13"/>
      <c r="U136" s="13"/>
      <c r="V136" s="13"/>
      <c r="W136" s="13"/>
      <c r="X136" s="13"/>
      <c r="Y136" s="13"/>
    </row>
    <row r="137" customFormat="false" ht="11.25" hidden="false" customHeight="true" outlineLevel="0" collapsed="false">
      <c r="A137" s="12" t="n">
        <v>246</v>
      </c>
      <c r="B137" s="7" t="s">
        <v>280</v>
      </c>
      <c r="C137" s="9" t="n">
        <v>0.1</v>
      </c>
      <c r="D137" s="9" t="s">
        <v>31</v>
      </c>
      <c r="E137" s="9" t="n">
        <v>0.1</v>
      </c>
      <c r="F137" s="13"/>
      <c r="G137" s="13"/>
      <c r="H137" s="13" t="n">
        <v>0.08</v>
      </c>
      <c r="I137" s="13" t="n">
        <v>0.01</v>
      </c>
      <c r="J137" s="13"/>
      <c r="K137" s="13" t="s">
        <v>31</v>
      </c>
      <c r="L137" s="13" t="s">
        <v>31</v>
      </c>
      <c r="M137" s="11" t="n">
        <f aca="false">A137</f>
        <v>246</v>
      </c>
      <c r="N137" s="13"/>
      <c r="O137" s="13"/>
      <c r="P137" s="13" t="n">
        <v>0.03</v>
      </c>
      <c r="Q137" s="13"/>
      <c r="R137" s="13" t="n">
        <v>0.08</v>
      </c>
      <c r="S137" s="13" t="n">
        <v>0.04</v>
      </c>
      <c r="T137" s="13"/>
      <c r="U137" s="13"/>
      <c r="V137" s="13"/>
      <c r="W137" s="13"/>
      <c r="X137" s="13"/>
      <c r="Y137" s="13"/>
    </row>
    <row r="138" customFormat="false" ht="11.25" hidden="false" customHeight="true" outlineLevel="0" collapsed="false">
      <c r="A138" s="12" t="n">
        <v>250</v>
      </c>
      <c r="B138" s="7" t="s">
        <v>284</v>
      </c>
      <c r="C138" s="9" t="n">
        <v>0.1</v>
      </c>
      <c r="D138" s="9" t="n">
        <v>0.2</v>
      </c>
      <c r="E138" s="9" t="s">
        <v>31</v>
      </c>
      <c r="F138" s="13"/>
      <c r="G138" s="13" t="s">
        <v>31</v>
      </c>
      <c r="H138" s="13" t="n">
        <v>0.09</v>
      </c>
      <c r="I138" s="13" t="n">
        <v>0.01</v>
      </c>
      <c r="J138" s="13" t="s">
        <v>31</v>
      </c>
      <c r="K138" s="13" t="s">
        <v>31</v>
      </c>
      <c r="L138" s="13" t="s">
        <v>31</v>
      </c>
      <c r="M138" s="11" t="n">
        <f aca="false">A138</f>
        <v>250</v>
      </c>
      <c r="N138" s="13"/>
      <c r="O138" s="13" t="s">
        <v>31</v>
      </c>
      <c r="P138" s="13" t="n">
        <v>0.18</v>
      </c>
      <c r="Q138" s="13" t="s">
        <v>31</v>
      </c>
      <c r="R138" s="13" t="n">
        <v>0.02</v>
      </c>
      <c r="S138" s="13" t="n">
        <v>0.02</v>
      </c>
      <c r="T138" s="13"/>
      <c r="U138" s="13"/>
      <c r="V138" s="13"/>
      <c r="W138" s="13"/>
      <c r="X138" s="13" t="s">
        <v>31</v>
      </c>
      <c r="Y138" s="13"/>
    </row>
    <row r="139" customFormat="false" ht="11.25" hidden="false" customHeight="true" outlineLevel="0" collapsed="false">
      <c r="A139" s="12" t="n">
        <v>253</v>
      </c>
      <c r="B139" s="69" t="s">
        <v>287</v>
      </c>
      <c r="C139" s="36" t="n">
        <v>4.693</v>
      </c>
      <c r="D139" s="36" t="n">
        <v>9.681</v>
      </c>
      <c r="E139" s="36" t="n">
        <v>0.880333333333333</v>
      </c>
      <c r="F139" s="38"/>
      <c r="G139" s="38" t="n">
        <v>0.018</v>
      </c>
      <c r="H139" s="38" t="n">
        <v>3.18433333333333</v>
      </c>
      <c r="I139" s="38" t="n">
        <v>1.18533333333333</v>
      </c>
      <c r="J139" s="38" t="n">
        <v>0.254333333333333</v>
      </c>
      <c r="K139" s="38" t="n">
        <v>0.018</v>
      </c>
      <c r="L139" s="38" t="n">
        <v>0.018</v>
      </c>
      <c r="M139" s="11" t="n">
        <f aca="false">A139</f>
        <v>253</v>
      </c>
      <c r="N139" s="38"/>
      <c r="O139" s="38"/>
      <c r="P139" s="48" t="n">
        <v>9.62</v>
      </c>
      <c r="Q139" s="38" t="n">
        <v>0.061</v>
      </c>
      <c r="R139" s="38" t="n">
        <v>0.300333333333333</v>
      </c>
      <c r="S139" s="38" t="n">
        <v>0.58</v>
      </c>
      <c r="T139" s="38"/>
      <c r="U139" s="38"/>
      <c r="V139" s="48"/>
      <c r="W139" s="38"/>
      <c r="X139" s="38"/>
      <c r="Y139" s="38"/>
      <c r="Z139" s="35"/>
      <c r="AA139" s="35"/>
      <c r="AB139" s="35"/>
      <c r="AC139" s="35"/>
      <c r="AD139" s="35"/>
      <c r="AE139" s="35"/>
      <c r="AF139" s="35"/>
      <c r="AG139" s="35"/>
      <c r="AH139" s="35"/>
      <c r="AI139" s="35"/>
      <c r="AJ139" s="35"/>
      <c r="AK139" s="35"/>
      <c r="AL139" s="35"/>
      <c r="AM139" s="35"/>
      <c r="AN139" s="35"/>
      <c r="AO139" s="35"/>
      <c r="AP139" s="35"/>
      <c r="AQ139" s="35"/>
      <c r="AR139" s="35"/>
      <c r="AS139" s="35"/>
      <c r="AT139" s="35"/>
      <c r="AU139" s="35"/>
      <c r="AV139" s="35"/>
      <c r="AW139" s="35"/>
      <c r="AX139" s="35"/>
      <c r="AY139" s="35"/>
      <c r="AZ139" s="35"/>
      <c r="BA139" s="35"/>
      <c r="BB139" s="35"/>
      <c r="BC139" s="35"/>
      <c r="BD139" s="35"/>
      <c r="BE139" s="35"/>
      <c r="BF139" s="35"/>
      <c r="BG139" s="35"/>
      <c r="BH139" s="35"/>
      <c r="BI139" s="35"/>
      <c r="BJ139" s="35"/>
      <c r="BK139" s="35"/>
      <c r="BL139" s="35"/>
      <c r="BM139" s="35"/>
      <c r="BN139" s="35"/>
      <c r="BO139" s="35"/>
      <c r="BP139" s="35"/>
      <c r="BQ139" s="35"/>
      <c r="BR139" s="35"/>
      <c r="BS139" s="35"/>
      <c r="BT139" s="35"/>
      <c r="BU139" s="35"/>
      <c r="BV139" s="35"/>
      <c r="BW139" s="35"/>
      <c r="BX139" s="35"/>
      <c r="BY139" s="35"/>
      <c r="BZ139" s="35"/>
      <c r="CA139" s="35"/>
    </row>
    <row r="140" customFormat="false" ht="11.25" hidden="false" customHeight="true" outlineLevel="0" collapsed="false">
      <c r="C140" s="9"/>
      <c r="D140" s="9"/>
      <c r="E140" s="9"/>
      <c r="F140" s="13"/>
      <c r="G140" s="13"/>
      <c r="H140" s="13"/>
      <c r="I140" s="13"/>
      <c r="J140" s="13"/>
      <c r="K140" s="13"/>
      <c r="L140" s="13"/>
      <c r="M140" s="11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</row>
    <row r="141" customFormat="false" ht="11.25" hidden="false" customHeight="true" outlineLevel="0" collapsed="false">
      <c r="A141" s="104"/>
      <c r="B141" s="105"/>
      <c r="C141" s="106" t="s">
        <v>659</v>
      </c>
      <c r="D141" s="106" t="s">
        <v>660</v>
      </c>
      <c r="E141" s="106" t="s">
        <v>661</v>
      </c>
      <c r="F141" s="107"/>
      <c r="G141" s="107"/>
      <c r="H141" s="107"/>
      <c r="I141" s="107"/>
      <c r="J141" s="107"/>
      <c r="K141" s="107"/>
      <c r="L141" s="107"/>
      <c r="M141" s="104"/>
      <c r="N141" s="107"/>
      <c r="O141" s="107"/>
      <c r="P141" s="107"/>
      <c r="Q141" s="107"/>
      <c r="R141" s="107"/>
      <c r="S141" s="107"/>
      <c r="T141" s="107"/>
      <c r="U141" s="107"/>
      <c r="V141" s="107"/>
      <c r="W141" s="107"/>
      <c r="X141" s="107"/>
      <c r="Y141" s="107"/>
      <c r="Z141" s="86"/>
      <c r="AA141" s="86"/>
      <c r="AB141" s="86"/>
      <c r="AC141" s="86"/>
      <c r="AD141" s="86"/>
      <c r="AE141" s="86"/>
      <c r="AF141" s="86"/>
      <c r="AG141" s="86"/>
      <c r="AH141" s="86"/>
      <c r="AI141" s="86"/>
      <c r="AJ141" s="86"/>
      <c r="AK141" s="86"/>
      <c r="AL141" s="86"/>
      <c r="AM141" s="86"/>
      <c r="AN141" s="86"/>
      <c r="AO141" s="86"/>
      <c r="AP141" s="86"/>
      <c r="AQ141" s="86"/>
      <c r="AR141" s="86"/>
      <c r="AS141" s="86"/>
      <c r="AT141" s="86"/>
      <c r="AU141" s="86"/>
      <c r="AV141" s="86"/>
      <c r="AW141" s="86"/>
      <c r="AX141" s="86"/>
      <c r="AY141" s="86"/>
      <c r="AZ141" s="86"/>
      <c r="BA141" s="86"/>
      <c r="BB141" s="86"/>
      <c r="BC141" s="86"/>
      <c r="BD141" s="86"/>
      <c r="BE141" s="86"/>
      <c r="BF141" s="86"/>
      <c r="BG141" s="86"/>
      <c r="BH141" s="86"/>
      <c r="BI141" s="86"/>
      <c r="BJ141" s="108"/>
      <c r="BK141" s="108"/>
      <c r="BL141" s="108"/>
      <c r="BM141" s="108"/>
      <c r="BN141" s="108"/>
      <c r="BO141" s="108"/>
      <c r="BP141" s="108"/>
      <c r="BQ141" s="108"/>
      <c r="BR141" s="108"/>
      <c r="BS141" s="108"/>
      <c r="BT141" s="108"/>
      <c r="BU141" s="108"/>
      <c r="BV141" s="108"/>
      <c r="BW141" s="108"/>
      <c r="BX141" s="108"/>
      <c r="BY141" s="108"/>
      <c r="BZ141" s="108"/>
      <c r="CA141" s="108"/>
    </row>
    <row r="142" customFormat="false" ht="11.25" hidden="false" customHeight="true" outlineLevel="0" collapsed="false">
      <c r="A142" s="29" t="s">
        <v>662</v>
      </c>
      <c r="B142" s="110" t="s">
        <v>1</v>
      </c>
      <c r="C142" s="27" t="s">
        <v>663</v>
      </c>
      <c r="D142" s="27" t="s">
        <v>664</v>
      </c>
      <c r="E142" s="27" t="s">
        <v>664</v>
      </c>
      <c r="F142" s="86" t="s">
        <v>665</v>
      </c>
      <c r="G142" s="86" t="s">
        <v>666</v>
      </c>
      <c r="H142" s="86" t="s">
        <v>667</v>
      </c>
      <c r="I142" s="86" t="s">
        <v>668</v>
      </c>
      <c r="J142" s="86" t="s">
        <v>669</v>
      </c>
      <c r="K142" s="86" t="s">
        <v>670</v>
      </c>
      <c r="L142" s="86" t="s">
        <v>671</v>
      </c>
      <c r="M142" s="29" t="str">
        <f aca="false">A142</f>
        <v>Número do</v>
      </c>
      <c r="N142" s="86" t="s">
        <v>672</v>
      </c>
      <c r="O142" s="86" t="s">
        <v>673</v>
      </c>
      <c r="P142" s="86" t="s">
        <v>674</v>
      </c>
      <c r="Q142" s="86" t="s">
        <v>675</v>
      </c>
      <c r="R142" s="111" t="s">
        <v>676</v>
      </c>
      <c r="S142" s="111" t="s">
        <v>677</v>
      </c>
      <c r="T142" s="86" t="s">
        <v>678</v>
      </c>
      <c r="U142" s="86" t="s">
        <v>679</v>
      </c>
      <c r="V142" s="86" t="s">
        <v>680</v>
      </c>
      <c r="W142" s="86" t="s">
        <v>681</v>
      </c>
      <c r="X142" s="86" t="s">
        <v>682</v>
      </c>
      <c r="Y142" s="86" t="s">
        <v>683</v>
      </c>
      <c r="Z142" s="112"/>
      <c r="AA142" s="112"/>
      <c r="AB142" s="112"/>
      <c r="AC142" s="112"/>
      <c r="AD142" s="112"/>
      <c r="AE142" s="112"/>
      <c r="AF142" s="112"/>
      <c r="AG142" s="112"/>
      <c r="AH142" s="112"/>
      <c r="AI142" s="112"/>
      <c r="AJ142" s="112"/>
      <c r="AK142" s="112"/>
      <c r="AL142" s="112"/>
      <c r="AM142" s="112"/>
      <c r="AN142" s="113"/>
      <c r="AO142" s="113"/>
      <c r="AP142" s="113"/>
      <c r="AQ142" s="113"/>
      <c r="AR142" s="113"/>
      <c r="AS142" s="113"/>
      <c r="AT142" s="113"/>
      <c r="AU142" s="113"/>
      <c r="AV142" s="113"/>
      <c r="AW142" s="113"/>
      <c r="AX142" s="113"/>
      <c r="AY142" s="113"/>
      <c r="AZ142" s="113"/>
      <c r="BA142" s="113"/>
      <c r="BB142" s="113"/>
      <c r="BC142" s="113"/>
      <c r="BD142" s="113"/>
      <c r="BE142" s="113"/>
      <c r="BF142" s="113"/>
      <c r="BG142" s="113"/>
      <c r="BH142" s="113"/>
      <c r="BI142" s="113"/>
      <c r="BJ142" s="113"/>
      <c r="BK142" s="113"/>
      <c r="BL142" s="113"/>
      <c r="BM142" s="113"/>
      <c r="BN142" s="113"/>
      <c r="BO142" s="113"/>
      <c r="BP142" s="113"/>
      <c r="BQ142" s="113"/>
      <c r="BR142" s="113"/>
      <c r="BS142" s="113"/>
      <c r="BT142" s="113"/>
      <c r="BU142" s="113"/>
      <c r="BV142" s="113"/>
      <c r="BW142" s="113"/>
      <c r="BX142" s="113"/>
      <c r="BY142" s="113"/>
      <c r="BZ142" s="113"/>
      <c r="CA142" s="113"/>
    </row>
    <row r="143" customFormat="false" ht="11.25" hidden="false" customHeight="true" outlineLevel="0" collapsed="false">
      <c r="A143" s="114" t="s">
        <v>684</v>
      </c>
      <c r="B143" s="115"/>
      <c r="C143" s="116" t="s">
        <v>685</v>
      </c>
      <c r="D143" s="116" t="s">
        <v>685</v>
      </c>
      <c r="E143" s="116" t="s">
        <v>685</v>
      </c>
      <c r="F143" s="117" t="s">
        <v>685</v>
      </c>
      <c r="G143" s="117" t="s">
        <v>685</v>
      </c>
      <c r="H143" s="117" t="s">
        <v>685</v>
      </c>
      <c r="I143" s="117" t="s">
        <v>685</v>
      </c>
      <c r="J143" s="117" t="s">
        <v>685</v>
      </c>
      <c r="K143" s="117" t="s">
        <v>685</v>
      </c>
      <c r="L143" s="117" t="s">
        <v>685</v>
      </c>
      <c r="M143" s="114" t="str">
        <f aca="false">A143</f>
        <v>Alimento</v>
      </c>
      <c r="N143" s="117" t="s">
        <v>685</v>
      </c>
      <c r="O143" s="117" t="s">
        <v>685</v>
      </c>
      <c r="P143" s="117" t="s">
        <v>685</v>
      </c>
      <c r="Q143" s="117" t="s">
        <v>685</v>
      </c>
      <c r="R143" s="117" t="s">
        <v>685</v>
      </c>
      <c r="S143" s="117" t="s">
        <v>685</v>
      </c>
      <c r="T143" s="117" t="s">
        <v>685</v>
      </c>
      <c r="U143" s="117" t="s">
        <v>685</v>
      </c>
      <c r="V143" s="117" t="s">
        <v>685</v>
      </c>
      <c r="W143" s="117" t="s">
        <v>685</v>
      </c>
      <c r="X143" s="117" t="s">
        <v>685</v>
      </c>
      <c r="Y143" s="117" t="s">
        <v>685</v>
      </c>
      <c r="Z143" s="112"/>
      <c r="AA143" s="112"/>
      <c r="AB143" s="112"/>
      <c r="AC143" s="112"/>
      <c r="AD143" s="112"/>
      <c r="AE143" s="112"/>
      <c r="AF143" s="112"/>
      <c r="AG143" s="112"/>
      <c r="AH143" s="112"/>
      <c r="AI143" s="112"/>
      <c r="AJ143" s="112"/>
      <c r="AK143" s="112"/>
      <c r="AL143" s="112"/>
      <c r="AM143" s="112"/>
      <c r="AN143" s="113"/>
      <c r="AO143" s="113"/>
      <c r="AP143" s="113"/>
      <c r="AQ143" s="113"/>
      <c r="AR143" s="113"/>
      <c r="AS143" s="113"/>
      <c r="AT143" s="113"/>
      <c r="AU143" s="113"/>
      <c r="AV143" s="113"/>
      <c r="AW143" s="113"/>
      <c r="AX143" s="113"/>
      <c r="AY143" s="113"/>
      <c r="AZ143" s="113"/>
      <c r="BA143" s="113"/>
      <c r="BB143" s="113"/>
      <c r="BC143" s="113"/>
      <c r="BD143" s="113"/>
      <c r="BE143" s="113"/>
      <c r="BF143" s="113"/>
      <c r="BG143" s="113"/>
      <c r="BH143" s="113"/>
      <c r="BI143" s="113"/>
      <c r="BJ143" s="113"/>
      <c r="BK143" s="113"/>
      <c r="BL143" s="113"/>
      <c r="BM143" s="113"/>
      <c r="BN143" s="113"/>
      <c r="BO143" s="113"/>
      <c r="BP143" s="113"/>
      <c r="BQ143" s="113"/>
      <c r="BR143" s="113"/>
      <c r="BS143" s="113"/>
      <c r="BT143" s="113"/>
      <c r="BU143" s="113"/>
      <c r="BV143" s="113"/>
      <c r="BW143" s="113"/>
      <c r="BX143" s="113"/>
      <c r="BY143" s="113"/>
      <c r="BZ143" s="113"/>
      <c r="CA143" s="113"/>
    </row>
    <row r="144" customFormat="false" ht="11.25" hidden="false" customHeight="true" outlineLevel="0" collapsed="false">
      <c r="A144" s="14" t="s">
        <v>293</v>
      </c>
      <c r="B144" s="14"/>
      <c r="C144" s="9"/>
      <c r="D144" s="9"/>
      <c r="E144" s="9"/>
      <c r="F144" s="13"/>
      <c r="G144" s="13"/>
      <c r="H144" s="13"/>
      <c r="I144" s="13"/>
      <c r="J144" s="13"/>
      <c r="K144" s="13"/>
      <c r="L144" s="13"/>
      <c r="M144" s="11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</row>
    <row r="145" s="42" customFormat="true" ht="11.25" hidden="false" customHeight="true" outlineLevel="0" collapsed="false">
      <c r="A145" s="12" t="n">
        <v>259</v>
      </c>
      <c r="B145" s="7" t="s">
        <v>294</v>
      </c>
      <c r="C145" s="9" t="n">
        <v>43.1</v>
      </c>
      <c r="D145" s="9" t="n">
        <v>40.1</v>
      </c>
      <c r="E145" s="9" t="n">
        <v>16.6</v>
      </c>
      <c r="F145" s="13" t="n">
        <v>0.28</v>
      </c>
      <c r="G145" s="13" t="n">
        <v>0.79</v>
      </c>
      <c r="H145" s="13" t="n">
        <v>36.77</v>
      </c>
      <c r="I145" s="13" t="n">
        <v>4.61</v>
      </c>
      <c r="J145" s="13" t="n">
        <v>0.35</v>
      </c>
      <c r="K145" s="13" t="n">
        <v>0.1</v>
      </c>
      <c r="L145" s="13" t="n">
        <v>0.08</v>
      </c>
      <c r="M145" s="11" t="n">
        <f aca="false">A145</f>
        <v>259</v>
      </c>
      <c r="N145" s="13"/>
      <c r="O145" s="13" t="n">
        <v>0.14</v>
      </c>
      <c r="P145" s="13" t="n">
        <v>39.86</v>
      </c>
      <c r="Q145" s="13" t="n">
        <v>0.24</v>
      </c>
      <c r="R145" s="13" t="n">
        <v>15.69</v>
      </c>
      <c r="S145" s="13" t="n">
        <v>0.83</v>
      </c>
      <c r="T145" s="13"/>
      <c r="U145" s="13"/>
      <c r="V145" s="13"/>
      <c r="W145" s="13"/>
      <c r="X145" s="13"/>
      <c r="Y145" s="13" t="n">
        <v>0.14</v>
      </c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  <c r="AS145" s="7"/>
      <c r="AT145" s="7"/>
      <c r="AU145" s="7"/>
      <c r="AV145" s="7"/>
      <c r="AW145" s="7"/>
      <c r="AX145" s="7"/>
      <c r="AY145" s="7"/>
      <c r="AZ145" s="7"/>
      <c r="BA145" s="7"/>
      <c r="BB145" s="7"/>
      <c r="BC145" s="7"/>
      <c r="BD145" s="7"/>
      <c r="BE145" s="7"/>
      <c r="BF145" s="7"/>
      <c r="BG145" s="7"/>
      <c r="BH145" s="7"/>
      <c r="BI145" s="7"/>
      <c r="BJ145" s="7"/>
      <c r="BK145" s="7"/>
      <c r="BL145" s="7"/>
      <c r="BM145" s="7"/>
      <c r="BN145" s="7"/>
      <c r="BO145" s="7"/>
      <c r="BP145" s="7"/>
      <c r="BQ145" s="7"/>
      <c r="BR145" s="7"/>
      <c r="BS145" s="7"/>
      <c r="BT145" s="7"/>
      <c r="BU145" s="7"/>
      <c r="BV145" s="7"/>
      <c r="BW145" s="7"/>
      <c r="BX145" s="7"/>
      <c r="BY145" s="7"/>
      <c r="BZ145" s="7"/>
      <c r="CA145" s="7"/>
    </row>
    <row r="146" s="42" customFormat="true" ht="11.25" hidden="false" customHeight="true" outlineLevel="0" collapsed="false">
      <c r="A146" s="12" t="n">
        <f aca="false">A145+1</f>
        <v>260</v>
      </c>
      <c r="B146" s="7" t="s">
        <v>295</v>
      </c>
      <c r="C146" s="9" t="n">
        <v>14.9</v>
      </c>
      <c r="D146" s="9" t="n">
        <v>75.5</v>
      </c>
      <c r="E146" s="9" t="n">
        <v>9.5</v>
      </c>
      <c r="F146" s="13"/>
      <c r="G146" s="13"/>
      <c r="H146" s="13" t="n">
        <v>11.3</v>
      </c>
      <c r="I146" s="13" t="n">
        <v>2.96</v>
      </c>
      <c r="J146" s="13" t="n">
        <v>0.38</v>
      </c>
      <c r="K146" s="13" t="n">
        <v>0.12</v>
      </c>
      <c r="L146" s="13" t="n">
        <v>0.05</v>
      </c>
      <c r="M146" s="11" t="n">
        <f aca="false">A146</f>
        <v>260</v>
      </c>
      <c r="N146" s="13"/>
      <c r="O146" s="13" t="n">
        <v>1.09</v>
      </c>
      <c r="P146" s="13" t="n">
        <v>74.01</v>
      </c>
      <c r="Q146" s="13" t="n">
        <v>0.25</v>
      </c>
      <c r="R146" s="13" t="n">
        <v>8.74</v>
      </c>
      <c r="S146" s="13" t="n">
        <v>0.75</v>
      </c>
      <c r="T146" s="13"/>
      <c r="U146" s="13"/>
      <c r="V146" s="13"/>
      <c r="W146" s="13"/>
      <c r="X146" s="13"/>
      <c r="Y146" s="13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  <c r="AS146" s="7"/>
      <c r="AT146" s="7"/>
      <c r="AU146" s="7"/>
      <c r="AV146" s="7"/>
      <c r="AW146" s="7"/>
      <c r="AX146" s="7"/>
      <c r="AY146" s="7"/>
      <c r="AZ146" s="7"/>
      <c r="BA146" s="7"/>
      <c r="BB146" s="7"/>
      <c r="BC146" s="7"/>
      <c r="BD146" s="7"/>
      <c r="BE146" s="7"/>
      <c r="BF146" s="7"/>
      <c r="BG146" s="7"/>
      <c r="BH146" s="7"/>
      <c r="BI146" s="7"/>
      <c r="BJ146" s="7"/>
      <c r="BK146" s="7"/>
      <c r="BL146" s="7"/>
      <c r="BM146" s="7"/>
      <c r="BN146" s="7"/>
      <c r="BO146" s="7"/>
      <c r="BP146" s="7"/>
      <c r="BQ146" s="7"/>
      <c r="BR146" s="7"/>
      <c r="BS146" s="7"/>
      <c r="BT146" s="7"/>
      <c r="BU146" s="7"/>
      <c r="BV146" s="7"/>
      <c r="BW146" s="7"/>
      <c r="BX146" s="7"/>
      <c r="BY146" s="7"/>
      <c r="BZ146" s="7"/>
      <c r="CA146" s="7"/>
    </row>
    <row r="147" customFormat="false" ht="11.25" hidden="false" customHeight="true" outlineLevel="0" collapsed="false">
      <c r="A147" s="12" t="n">
        <f aca="false">A146+1</f>
        <v>261</v>
      </c>
      <c r="B147" s="7" t="s">
        <v>296</v>
      </c>
      <c r="C147" s="9" t="n">
        <v>49.2</v>
      </c>
      <c r="D147" s="9" t="n">
        <v>20.4</v>
      </c>
      <c r="E147" s="9" t="n">
        <v>1.2</v>
      </c>
      <c r="F147" s="13" t="n">
        <v>2.09</v>
      </c>
      <c r="G147" s="13" t="n">
        <v>8.06</v>
      </c>
      <c r="H147" s="13" t="n">
        <v>23.01</v>
      </c>
      <c r="I147" s="13" t="n">
        <v>9.3</v>
      </c>
      <c r="J147" s="13" t="n">
        <v>0.15</v>
      </c>
      <c r="K147" s="13"/>
      <c r="L147" s="13"/>
      <c r="M147" s="11" t="n">
        <f aca="false">A147</f>
        <v>261</v>
      </c>
      <c r="N147" s="13" t="n">
        <v>0.81</v>
      </c>
      <c r="O147" s="13" t="n">
        <v>0.98</v>
      </c>
      <c r="P147" s="13" t="n">
        <v>17.94</v>
      </c>
      <c r="Q147" s="13" t="n">
        <v>0.13</v>
      </c>
      <c r="R147" s="13" t="n">
        <v>0.89</v>
      </c>
      <c r="S147" s="13" t="n">
        <v>0.27</v>
      </c>
      <c r="T147" s="13"/>
      <c r="U147" s="13"/>
      <c r="V147" s="13"/>
      <c r="W147" s="13"/>
      <c r="X147" s="13" t="n">
        <v>2.5</v>
      </c>
      <c r="Y147" s="13" t="n">
        <v>0.8</v>
      </c>
    </row>
    <row r="148" s="42" customFormat="true" ht="11.25" hidden="false" customHeight="true" outlineLevel="0" collapsed="false">
      <c r="A148" s="12" t="n">
        <f aca="false">A147+1</f>
        <v>262</v>
      </c>
      <c r="B148" s="7" t="s">
        <v>297</v>
      </c>
      <c r="C148" s="9" t="n">
        <v>51.5</v>
      </c>
      <c r="D148" s="9" t="n">
        <v>21.9</v>
      </c>
      <c r="E148" s="9" t="n">
        <v>1.5</v>
      </c>
      <c r="F148" s="13" t="n">
        <v>2.11</v>
      </c>
      <c r="G148" s="13" t="n">
        <v>7.96</v>
      </c>
      <c r="H148" s="13" t="n">
        <v>23.87</v>
      </c>
      <c r="I148" s="13" t="n">
        <v>9.64</v>
      </c>
      <c r="J148" s="13" t="n">
        <v>0.14</v>
      </c>
      <c r="K148" s="13"/>
      <c r="L148" s="13"/>
      <c r="M148" s="11" t="n">
        <f aca="false">A148</f>
        <v>262</v>
      </c>
      <c r="N148" s="13" t="n">
        <v>0.78</v>
      </c>
      <c r="O148" s="13" t="n">
        <v>0.98</v>
      </c>
      <c r="P148" s="13" t="n">
        <v>19.8</v>
      </c>
      <c r="Q148" s="13" t="n">
        <v>0.12</v>
      </c>
      <c r="R148" s="13" t="n">
        <v>1.22</v>
      </c>
      <c r="S148" s="13" t="n">
        <v>0.27</v>
      </c>
      <c r="T148" s="13"/>
      <c r="U148" s="13"/>
      <c r="V148" s="13"/>
      <c r="W148" s="13"/>
      <c r="X148" s="13" t="n">
        <v>2.31</v>
      </c>
      <c r="Y148" s="13" t="n">
        <v>0.51</v>
      </c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  <c r="AR148" s="7"/>
      <c r="AS148" s="7"/>
      <c r="AT148" s="7"/>
      <c r="AU148" s="7"/>
      <c r="AV148" s="7"/>
      <c r="AW148" s="7"/>
      <c r="AX148" s="7"/>
      <c r="AY148" s="7"/>
      <c r="AZ148" s="7"/>
      <c r="BA148" s="7"/>
      <c r="BB148" s="7"/>
      <c r="BC148" s="7"/>
      <c r="BD148" s="7"/>
      <c r="BE148" s="7"/>
      <c r="BF148" s="7"/>
      <c r="BG148" s="7"/>
      <c r="BH148" s="7"/>
      <c r="BI148" s="7"/>
      <c r="BJ148" s="7"/>
      <c r="BK148" s="7"/>
      <c r="BL148" s="7"/>
      <c r="BM148" s="7"/>
      <c r="BN148" s="7"/>
      <c r="BO148" s="7"/>
      <c r="BP148" s="7"/>
      <c r="BQ148" s="7"/>
      <c r="BR148" s="7"/>
      <c r="BS148" s="7"/>
      <c r="BT148" s="7"/>
      <c r="BU148" s="7"/>
      <c r="BV148" s="7"/>
      <c r="BW148" s="7"/>
      <c r="BX148" s="7"/>
      <c r="BY148" s="7"/>
      <c r="BZ148" s="7"/>
      <c r="CA148" s="7"/>
    </row>
    <row r="149" customFormat="false" ht="11.25" hidden="false" customHeight="true" outlineLevel="0" collapsed="false">
      <c r="A149" s="12" t="n">
        <f aca="false">A148+1</f>
        <v>263</v>
      </c>
      <c r="B149" s="7" t="s">
        <v>298</v>
      </c>
      <c r="C149" s="9" t="n">
        <v>14.9</v>
      </c>
      <c r="D149" s="9" t="n">
        <v>18.2</v>
      </c>
      <c r="E149" s="9" t="n">
        <v>21.4</v>
      </c>
      <c r="F149" s="13" t="n">
        <v>0.06</v>
      </c>
      <c r="G149" s="13" t="n">
        <v>0.11</v>
      </c>
      <c r="H149" s="13" t="n">
        <v>8.29</v>
      </c>
      <c r="I149" s="13" t="n">
        <v>5.75</v>
      </c>
      <c r="J149" s="13" t="n">
        <v>0.23</v>
      </c>
      <c r="K149" s="13" t="n">
        <v>0.28</v>
      </c>
      <c r="L149" s="13" t="n">
        <v>0.09</v>
      </c>
      <c r="M149" s="11" t="n">
        <f aca="false">A149</f>
        <v>263</v>
      </c>
      <c r="N149" s="13"/>
      <c r="O149" s="13" t="n">
        <v>0.05</v>
      </c>
      <c r="P149" s="13" t="n">
        <v>17.87</v>
      </c>
      <c r="Q149" s="13" t="n">
        <v>0.28</v>
      </c>
      <c r="R149" s="13" t="n">
        <v>19.48</v>
      </c>
      <c r="S149" s="13" t="n">
        <v>1.74</v>
      </c>
      <c r="T149" s="13"/>
      <c r="U149" s="13"/>
      <c r="V149" s="13"/>
      <c r="W149" s="13"/>
      <c r="X149" s="13" t="n">
        <v>8.69</v>
      </c>
      <c r="Y149" s="13" t="n">
        <v>1.3</v>
      </c>
    </row>
    <row r="150" customFormat="false" ht="11.25" hidden="false" customHeight="true" outlineLevel="0" collapsed="false">
      <c r="A150" s="12" t="n">
        <v>265</v>
      </c>
      <c r="B150" s="7" t="s">
        <v>300</v>
      </c>
      <c r="C150" s="9" t="n">
        <v>21.9</v>
      </c>
      <c r="D150" s="9" t="n">
        <v>15</v>
      </c>
      <c r="E150" s="9" t="n">
        <v>27.6</v>
      </c>
      <c r="F150" s="13" t="n">
        <v>2.5</v>
      </c>
      <c r="G150" s="13" t="n">
        <v>1</v>
      </c>
      <c r="H150" s="13" t="n">
        <v>12.91</v>
      </c>
      <c r="I150" s="13" t="n">
        <v>4.35</v>
      </c>
      <c r="J150" s="13" t="n">
        <v>0.21</v>
      </c>
      <c r="K150" s="13" t="n">
        <v>0.2</v>
      </c>
      <c r="L150" s="13" t="n">
        <v>0.08</v>
      </c>
      <c r="M150" s="11" t="n">
        <f aca="false">A150</f>
        <v>265</v>
      </c>
      <c r="N150" s="13"/>
      <c r="O150" s="13" t="n">
        <v>0.06</v>
      </c>
      <c r="P150" s="13" t="n">
        <v>14.7</v>
      </c>
      <c r="Q150" s="13" t="n">
        <v>0.26</v>
      </c>
      <c r="R150" s="13" t="n">
        <v>24.85</v>
      </c>
      <c r="S150" s="13" t="n">
        <v>2.64</v>
      </c>
      <c r="T150" s="13"/>
      <c r="U150" s="13"/>
      <c r="V150" s="13"/>
      <c r="W150" s="13"/>
      <c r="X150" s="13" t="n">
        <v>0.09</v>
      </c>
      <c r="Y150" s="13" t="n">
        <v>0.24</v>
      </c>
    </row>
    <row r="151" customFormat="false" ht="11.25" hidden="false" customHeight="true" outlineLevel="0" collapsed="false">
      <c r="A151" s="12" t="n">
        <f aca="false">A150+1</f>
        <v>266</v>
      </c>
      <c r="B151" s="7" t="s">
        <v>301</v>
      </c>
      <c r="C151" s="9" t="n">
        <v>20.9</v>
      </c>
      <c r="D151" s="9" t="n">
        <v>14.4</v>
      </c>
      <c r="E151" s="9" t="n">
        <v>26.5</v>
      </c>
      <c r="F151" s="13" t="n">
        <v>2.35</v>
      </c>
      <c r="G151" s="13" t="n">
        <v>0.94</v>
      </c>
      <c r="H151" s="13" t="n">
        <v>12.41</v>
      </c>
      <c r="I151" s="13" t="n">
        <v>4.15</v>
      </c>
      <c r="J151" s="13" t="n">
        <v>0.2</v>
      </c>
      <c r="K151" s="13" t="n">
        <v>0.19</v>
      </c>
      <c r="L151" s="13" t="n">
        <v>0.08</v>
      </c>
      <c r="M151" s="11" t="n">
        <f aca="false">A151</f>
        <v>266</v>
      </c>
      <c r="N151" s="13"/>
      <c r="O151" s="13" t="n">
        <v>0.05</v>
      </c>
      <c r="P151" s="13" t="n">
        <v>14.07</v>
      </c>
      <c r="Q151" s="13" t="n">
        <v>0.25</v>
      </c>
      <c r="R151" s="13" t="n">
        <v>23.79</v>
      </c>
      <c r="S151" s="13" t="n">
        <v>2.58</v>
      </c>
      <c r="T151" s="13"/>
      <c r="U151" s="13"/>
      <c r="V151" s="13"/>
      <c r="W151" s="13"/>
      <c r="X151" s="13" t="n">
        <v>0.12</v>
      </c>
      <c r="Y151" s="13" t="n">
        <v>0.2</v>
      </c>
    </row>
    <row r="152" customFormat="false" ht="11.25" hidden="false" customHeight="true" outlineLevel="0" collapsed="false">
      <c r="A152" s="12" t="n">
        <f aca="false">A151+1</f>
        <v>267</v>
      </c>
      <c r="B152" s="7" t="s">
        <v>302</v>
      </c>
      <c r="C152" s="9" t="n">
        <v>50.9</v>
      </c>
      <c r="D152" s="9" t="n">
        <v>18.6</v>
      </c>
      <c r="E152" s="9" t="n">
        <v>30.2</v>
      </c>
      <c r="F152" s="13" t="n">
        <v>25.03</v>
      </c>
      <c r="G152" s="13" t="n">
        <v>7.92</v>
      </c>
      <c r="H152" s="13" t="n">
        <v>9.46</v>
      </c>
      <c r="I152" s="13" t="n">
        <v>3.14</v>
      </c>
      <c r="J152" s="13" t="n">
        <v>0.17</v>
      </c>
      <c r="K152" s="13" t="n">
        <v>0.21</v>
      </c>
      <c r="L152" s="13" t="n">
        <v>0.07</v>
      </c>
      <c r="M152" s="11" t="n">
        <f aca="false">A152</f>
        <v>267</v>
      </c>
      <c r="N152" s="13"/>
      <c r="O152" s="13"/>
      <c r="P152" s="13" t="n">
        <v>18.51</v>
      </c>
      <c r="Q152" s="13" t="n">
        <v>0.25</v>
      </c>
      <c r="R152" s="13" t="n">
        <v>27.17</v>
      </c>
      <c r="S152" s="13" t="n">
        <v>2.86</v>
      </c>
      <c r="T152" s="13"/>
      <c r="U152" s="13"/>
      <c r="V152" s="13"/>
      <c r="W152" s="13"/>
      <c r="X152" s="13"/>
      <c r="Y152" s="13" t="n">
        <v>0.19</v>
      </c>
    </row>
    <row r="153" s="42" customFormat="true" ht="11.25" hidden="false" customHeight="true" outlineLevel="0" collapsed="false">
      <c r="A153" s="12" t="n">
        <f aca="false">A152+1</f>
        <v>268</v>
      </c>
      <c r="B153" s="7" t="s">
        <v>303</v>
      </c>
      <c r="C153" s="9" t="n">
        <v>7.9</v>
      </c>
      <c r="D153" s="9" t="n">
        <v>62.6</v>
      </c>
      <c r="E153" s="9" t="n">
        <v>28.4</v>
      </c>
      <c r="F153" s="13"/>
      <c r="G153" s="13" t="n">
        <v>0.06</v>
      </c>
      <c r="H153" s="13" t="n">
        <v>4.59</v>
      </c>
      <c r="I153" s="13" t="n">
        <v>2.21</v>
      </c>
      <c r="J153" s="13" t="n">
        <v>0.57</v>
      </c>
      <c r="K153" s="13" t="n">
        <v>0.3</v>
      </c>
      <c r="L153" s="13" t="n">
        <v>0.15</v>
      </c>
      <c r="M153" s="11" t="n">
        <f aca="false">A153</f>
        <v>268</v>
      </c>
      <c r="N153" s="13"/>
      <c r="O153" s="13" t="n">
        <v>0.2</v>
      </c>
      <c r="P153" s="13" t="n">
        <v>61.14</v>
      </c>
      <c r="Q153" s="13" t="n">
        <v>1.11</v>
      </c>
      <c r="R153" s="13" t="n">
        <v>20.87</v>
      </c>
      <c r="S153" s="13" t="n">
        <v>6.78</v>
      </c>
      <c r="T153" s="13"/>
      <c r="U153" s="13"/>
      <c r="V153" s="13"/>
      <c r="W153" s="13"/>
      <c r="X153" s="13"/>
      <c r="Y153" s="13" t="n">
        <v>0.37</v>
      </c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  <c r="AS153" s="7"/>
      <c r="AT153" s="7"/>
      <c r="AU153" s="7"/>
      <c r="AV153" s="7"/>
      <c r="AW153" s="7"/>
      <c r="AX153" s="7"/>
      <c r="AY153" s="7"/>
      <c r="AZ153" s="7"/>
      <c r="BA153" s="7"/>
      <c r="BB153" s="7"/>
      <c r="BC153" s="7"/>
      <c r="BD153" s="7"/>
      <c r="BE153" s="7"/>
      <c r="BF153" s="7"/>
      <c r="BG153" s="7"/>
      <c r="BH153" s="7"/>
      <c r="BI153" s="7"/>
      <c r="BJ153" s="7"/>
      <c r="BK153" s="7"/>
      <c r="BL153" s="7"/>
      <c r="BM153" s="7"/>
      <c r="BN153" s="7"/>
      <c r="BO153" s="7"/>
      <c r="BP153" s="7"/>
      <c r="BQ153" s="7"/>
      <c r="BR153" s="7"/>
      <c r="BS153" s="7"/>
      <c r="BT153" s="7"/>
      <c r="BU153" s="7"/>
      <c r="BV153" s="7"/>
      <c r="BW153" s="7"/>
      <c r="BX153" s="7"/>
      <c r="BY153" s="7"/>
      <c r="BZ153" s="7"/>
      <c r="CA153" s="7"/>
    </row>
    <row r="154" customFormat="false" ht="11.25" hidden="false" customHeight="true" outlineLevel="0" collapsed="false">
      <c r="A154" s="12" t="n">
        <f aca="false">A153+1</f>
        <v>269</v>
      </c>
      <c r="B154" s="7" t="s">
        <v>304</v>
      </c>
      <c r="C154" s="9" t="n">
        <v>10.8</v>
      </c>
      <c r="D154" s="9" t="n">
        <v>25.4</v>
      </c>
      <c r="E154" s="9" t="n">
        <v>62.6</v>
      </c>
      <c r="F154" s="13"/>
      <c r="G154" s="13" t="n">
        <v>0.07</v>
      </c>
      <c r="H154" s="13" t="n">
        <v>6.1</v>
      </c>
      <c r="I154" s="13" t="n">
        <v>3.42</v>
      </c>
      <c r="J154" s="13" t="n">
        <v>0.26</v>
      </c>
      <c r="K154" s="13" t="n">
        <v>0.67</v>
      </c>
      <c r="L154" s="13" t="n">
        <v>0.25</v>
      </c>
      <c r="M154" s="11" t="n">
        <f aca="false">A154</f>
        <v>269</v>
      </c>
      <c r="N154" s="13"/>
      <c r="O154" s="13" t="n">
        <v>0.08</v>
      </c>
      <c r="P154" s="13" t="n">
        <v>25.15</v>
      </c>
      <c r="Q154" s="13" t="n">
        <v>0.18</v>
      </c>
      <c r="R154" s="13" t="n">
        <v>62.22</v>
      </c>
      <c r="S154" s="13" t="n">
        <v>0.39</v>
      </c>
      <c r="T154" s="13"/>
      <c r="U154" s="13"/>
      <c r="V154" s="13"/>
      <c r="W154" s="13"/>
      <c r="X154" s="13"/>
      <c r="Y154" s="13" t="n">
        <v>1.14</v>
      </c>
    </row>
    <row r="155" customFormat="false" ht="11.25" hidden="false" customHeight="true" outlineLevel="0" collapsed="false">
      <c r="A155" s="12" t="n">
        <f aca="false">A154+1</f>
        <v>270</v>
      </c>
      <c r="B155" s="7" t="s">
        <v>305</v>
      </c>
      <c r="C155" s="9" t="n">
        <v>15.2</v>
      </c>
      <c r="D155" s="9" t="n">
        <v>33.4</v>
      </c>
      <c r="E155" s="9" t="n">
        <v>50.9</v>
      </c>
      <c r="F155" s="13"/>
      <c r="G155" s="13"/>
      <c r="H155" s="13" t="n">
        <v>12.12</v>
      </c>
      <c r="I155" s="13" t="n">
        <v>2.18</v>
      </c>
      <c r="J155" s="13" t="n">
        <v>0.49</v>
      </c>
      <c r="K155" s="13" t="n">
        <v>0.18</v>
      </c>
      <c r="L155" s="13" t="n">
        <v>0.19</v>
      </c>
      <c r="M155" s="11" t="n">
        <f aca="false">A155</f>
        <v>270</v>
      </c>
      <c r="N155" s="13"/>
      <c r="O155" s="13" t="n">
        <v>0.12</v>
      </c>
      <c r="P155" s="13" t="n">
        <v>33.04</v>
      </c>
      <c r="Q155" s="13" t="n">
        <v>0.23</v>
      </c>
      <c r="R155" s="13" t="n">
        <v>49.94</v>
      </c>
      <c r="S155" s="13" t="n">
        <v>0.96</v>
      </c>
      <c r="T155" s="13"/>
      <c r="U155" s="13"/>
      <c r="V155" s="13"/>
      <c r="W155" s="13"/>
      <c r="X155" s="13"/>
      <c r="Y155" s="13" t="n">
        <v>0.48</v>
      </c>
    </row>
    <row r="156" customFormat="false" ht="11.25" hidden="false" customHeight="true" outlineLevel="0" collapsed="false">
      <c r="A156" s="12" t="n">
        <f aca="false">A155+1</f>
        <v>271</v>
      </c>
      <c r="B156" s="7" t="s">
        <v>306</v>
      </c>
      <c r="C156" s="9" t="n">
        <v>39.9</v>
      </c>
      <c r="D156" s="9" t="n">
        <v>55.8</v>
      </c>
      <c r="E156" s="9" t="n">
        <v>4.2</v>
      </c>
      <c r="F156" s="13"/>
      <c r="G156" s="13" t="n">
        <v>0.09</v>
      </c>
      <c r="H156" s="13" t="n">
        <v>37.37</v>
      </c>
      <c r="I156" s="13" t="n">
        <v>2.08</v>
      </c>
      <c r="J156" s="13" t="n">
        <v>0.19</v>
      </c>
      <c r="K156" s="13" t="n">
        <v>0.05</v>
      </c>
      <c r="L156" s="13" t="n">
        <v>0.06</v>
      </c>
      <c r="M156" s="11" t="n">
        <f aca="false">A156</f>
        <v>271</v>
      </c>
      <c r="N156" s="13"/>
      <c r="O156" s="13" t="n">
        <v>0.83</v>
      </c>
      <c r="P156" s="13" t="n">
        <v>54.73</v>
      </c>
      <c r="Q156" s="13" t="n">
        <v>0.14</v>
      </c>
      <c r="R156" s="13" t="n">
        <v>3.74</v>
      </c>
      <c r="S156" s="13" t="n">
        <v>0.51</v>
      </c>
      <c r="T156" s="13"/>
      <c r="U156" s="13"/>
      <c r="V156" s="13"/>
      <c r="W156" s="13"/>
      <c r="X156" s="13"/>
      <c r="Y156" s="13"/>
    </row>
    <row r="157" customFormat="false" ht="11.25" hidden="false" customHeight="true" outlineLevel="0" collapsed="false">
      <c r="A157" s="12" t="n">
        <f aca="false">A156+1</f>
        <v>272</v>
      </c>
      <c r="B157" s="7" t="s">
        <v>307</v>
      </c>
      <c r="C157" s="9" t="n">
        <v>15.2</v>
      </c>
      <c r="D157" s="9" t="n">
        <v>23.3</v>
      </c>
      <c r="E157" s="9" t="n">
        <v>60</v>
      </c>
      <c r="F157" s="13"/>
      <c r="G157" s="13" t="n">
        <v>0.08</v>
      </c>
      <c r="H157" s="13" t="n">
        <v>10.83</v>
      </c>
      <c r="I157" s="13" t="n">
        <v>3.36</v>
      </c>
      <c r="J157" s="13" t="n">
        <v>0.33</v>
      </c>
      <c r="K157" s="13" t="n">
        <v>0.43</v>
      </c>
      <c r="L157" s="13" t="n">
        <v>0.14</v>
      </c>
      <c r="M157" s="11" t="n">
        <f aca="false">A157</f>
        <v>272</v>
      </c>
      <c r="N157" s="13"/>
      <c r="O157" s="13" t="n">
        <v>0.09</v>
      </c>
      <c r="P157" s="13" t="n">
        <v>22.98</v>
      </c>
      <c r="Q157" s="13" t="n">
        <v>0.6</v>
      </c>
      <c r="R157" s="13" t="n">
        <v>53.85</v>
      </c>
      <c r="S157" s="13" t="n">
        <v>5.72</v>
      </c>
      <c r="T157" s="13"/>
      <c r="U157" s="13"/>
      <c r="V157" s="13"/>
      <c r="W157" s="13"/>
      <c r="X157" s="13"/>
      <c r="Y157" s="13" t="n">
        <v>0.5</v>
      </c>
    </row>
    <row r="158" s="42" customFormat="true" ht="11.25" hidden="false" customHeight="true" outlineLevel="0" collapsed="false">
      <c r="A158" s="12"/>
      <c r="B158" s="7"/>
      <c r="C158" s="9"/>
      <c r="D158" s="9"/>
      <c r="E158" s="9"/>
      <c r="F158" s="13"/>
      <c r="G158" s="13"/>
      <c r="H158" s="13"/>
      <c r="I158" s="13"/>
      <c r="J158" s="13"/>
      <c r="K158" s="13"/>
      <c r="L158" s="13"/>
      <c r="M158" s="11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  <c r="AS158" s="7"/>
      <c r="AT158" s="7"/>
      <c r="AU158" s="7"/>
      <c r="AV158" s="7"/>
      <c r="AW158" s="7"/>
      <c r="AX158" s="7"/>
      <c r="AY158" s="7"/>
      <c r="AZ158" s="7"/>
      <c r="BA158" s="7"/>
      <c r="BB158" s="7"/>
      <c r="BC158" s="7"/>
      <c r="BD158" s="7"/>
      <c r="BE158" s="7"/>
      <c r="BF158" s="7"/>
      <c r="BG158" s="7"/>
      <c r="BH158" s="7"/>
      <c r="BI158" s="7"/>
      <c r="BJ158" s="7"/>
      <c r="BK158" s="7"/>
      <c r="BL158" s="7"/>
      <c r="BM158" s="7"/>
      <c r="BN158" s="7"/>
      <c r="BO158" s="7"/>
      <c r="BP158" s="7"/>
      <c r="BQ158" s="7"/>
      <c r="BR158" s="7"/>
      <c r="BS158" s="7"/>
      <c r="BT158" s="7"/>
      <c r="BU158" s="7"/>
      <c r="BV158" s="7"/>
      <c r="BW158" s="7"/>
      <c r="BX158" s="7"/>
      <c r="BY158" s="7"/>
      <c r="BZ158" s="7"/>
      <c r="CA158" s="7"/>
    </row>
    <row r="159" customFormat="false" ht="11.25" hidden="false" customHeight="true" outlineLevel="0" collapsed="false">
      <c r="A159" s="14" t="s">
        <v>308</v>
      </c>
      <c r="B159" s="14"/>
      <c r="C159" s="9"/>
      <c r="D159" s="9"/>
      <c r="E159" s="9"/>
      <c r="F159" s="13"/>
      <c r="G159" s="13"/>
      <c r="H159" s="13"/>
      <c r="I159" s="13"/>
      <c r="J159" s="13"/>
      <c r="K159" s="13"/>
      <c r="L159" s="13"/>
      <c r="M159" s="11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</row>
    <row r="160" customFormat="false" ht="11.25" hidden="false" customHeight="true" outlineLevel="0" collapsed="false">
      <c r="A160" s="72" t="n">
        <f aca="false">A157+1</f>
        <v>273</v>
      </c>
      <c r="B160" s="42" t="s">
        <v>309</v>
      </c>
      <c r="C160" s="46" t="n">
        <v>0.574333333333333</v>
      </c>
      <c r="D160" s="46" t="n">
        <v>0.345333333333333</v>
      </c>
      <c r="E160" s="46" t="n">
        <v>0.145666666666667</v>
      </c>
      <c r="F160" s="48"/>
      <c r="G160" s="48" t="n">
        <v>0.0143333333333333</v>
      </c>
      <c r="H160" s="48" t="n">
        <v>0.436666666666667</v>
      </c>
      <c r="I160" s="48" t="n">
        <v>0.107</v>
      </c>
      <c r="J160" s="48"/>
      <c r="K160" s="48"/>
      <c r="L160" s="48"/>
      <c r="M160" s="11" t="n">
        <f aca="false">A160</f>
        <v>273</v>
      </c>
      <c r="N160" s="48"/>
      <c r="O160" s="48" t="n">
        <v>0.0193333333333333</v>
      </c>
      <c r="P160" s="48" t="n">
        <v>0.287333333333333</v>
      </c>
      <c r="Q160" s="48" t="n">
        <v>0.0213333333333333</v>
      </c>
      <c r="R160" s="48" t="n">
        <v>0.0196666666666667</v>
      </c>
      <c r="S160" s="50" t="s">
        <v>31</v>
      </c>
      <c r="T160" s="50" t="s">
        <v>31</v>
      </c>
      <c r="U160" s="48" t="n">
        <v>0.0596666666666667</v>
      </c>
      <c r="V160" s="48" t="s">
        <v>31</v>
      </c>
      <c r="W160" s="48" t="n">
        <v>0.0663333333333333</v>
      </c>
      <c r="X160" s="50" t="s">
        <v>31</v>
      </c>
      <c r="Y160" s="48"/>
      <c r="Z160" s="42"/>
      <c r="AA160" s="42"/>
      <c r="AB160" s="42"/>
      <c r="AC160" s="42"/>
      <c r="AD160" s="42"/>
      <c r="AE160" s="42"/>
      <c r="AF160" s="42"/>
      <c r="AG160" s="42"/>
      <c r="AH160" s="42"/>
      <c r="AI160" s="42"/>
      <c r="AJ160" s="42"/>
      <c r="AK160" s="42"/>
      <c r="AL160" s="42"/>
      <c r="AM160" s="42"/>
      <c r="AN160" s="42"/>
      <c r="AO160" s="42"/>
      <c r="AP160" s="42"/>
      <c r="AQ160" s="42"/>
      <c r="AR160" s="42"/>
      <c r="AS160" s="42"/>
      <c r="AT160" s="42"/>
      <c r="AU160" s="42"/>
      <c r="AV160" s="42"/>
      <c r="AW160" s="42"/>
      <c r="AX160" s="42"/>
      <c r="AY160" s="42"/>
      <c r="AZ160" s="42"/>
      <c r="BA160" s="42"/>
      <c r="BB160" s="42"/>
      <c r="BC160" s="42"/>
      <c r="BD160" s="42"/>
      <c r="BE160" s="42"/>
      <c r="BF160" s="42"/>
      <c r="BG160" s="42"/>
      <c r="BH160" s="42"/>
      <c r="BI160" s="42"/>
      <c r="BJ160" s="42"/>
      <c r="BK160" s="42"/>
      <c r="BL160" s="42"/>
      <c r="BM160" s="42"/>
      <c r="BN160" s="42"/>
      <c r="BO160" s="42"/>
      <c r="BP160" s="42"/>
      <c r="BQ160" s="42"/>
      <c r="BR160" s="42"/>
      <c r="BS160" s="42"/>
      <c r="BT160" s="42"/>
      <c r="BU160" s="42"/>
      <c r="BV160" s="42"/>
      <c r="BW160" s="42"/>
      <c r="BX160" s="42"/>
      <c r="BY160" s="42"/>
      <c r="BZ160" s="42"/>
      <c r="CA160" s="42"/>
    </row>
    <row r="161" s="42" customFormat="true" ht="11.25" hidden="false" customHeight="true" outlineLevel="0" collapsed="false">
      <c r="A161" s="72" t="n">
        <f aca="false">A160+1</f>
        <v>274</v>
      </c>
      <c r="B161" s="42" t="s">
        <v>310</v>
      </c>
      <c r="C161" s="46" t="n">
        <v>0.381</v>
      </c>
      <c r="D161" s="46" t="n">
        <v>0.259333333333333</v>
      </c>
      <c r="E161" s="46" t="n">
        <v>0.174</v>
      </c>
      <c r="F161" s="48"/>
      <c r="G161" s="50" t="s">
        <v>31</v>
      </c>
      <c r="H161" s="48" t="n">
        <v>0.288333333333333</v>
      </c>
      <c r="I161" s="48" t="n">
        <v>0.0813333333333333</v>
      </c>
      <c r="J161" s="48"/>
      <c r="K161" s="48"/>
      <c r="L161" s="48"/>
      <c r="M161" s="11" t="n">
        <f aca="false">A161</f>
        <v>274</v>
      </c>
      <c r="N161" s="48"/>
      <c r="O161" s="48" t="n">
        <v>0.0113333333333333</v>
      </c>
      <c r="P161" s="48" t="n">
        <v>0.221666666666667</v>
      </c>
      <c r="Q161" s="48" t="n">
        <v>0.0153333333333333</v>
      </c>
      <c r="R161" s="48" t="n">
        <v>0.028</v>
      </c>
      <c r="S161" s="48"/>
      <c r="T161" s="50" t="s">
        <v>31</v>
      </c>
      <c r="U161" s="48" t="n">
        <v>0.0623333333333333</v>
      </c>
      <c r="V161" s="48" t="s">
        <v>31</v>
      </c>
      <c r="W161" s="48" t="n">
        <v>0.0836666666666667</v>
      </c>
      <c r="X161" s="48"/>
      <c r="Y161" s="48"/>
    </row>
    <row r="162" s="42" customFormat="true" ht="11.25" hidden="false" customHeight="true" outlineLevel="0" collapsed="false">
      <c r="A162" s="72" t="n">
        <f aca="false">A161+1</f>
        <v>275</v>
      </c>
      <c r="B162" s="7" t="s">
        <v>311</v>
      </c>
      <c r="C162" s="9" t="n">
        <v>0.1</v>
      </c>
      <c r="D162" s="121" t="s">
        <v>31</v>
      </c>
      <c r="E162" s="9" t="n">
        <v>0.1</v>
      </c>
      <c r="F162" s="120" t="s">
        <v>31</v>
      </c>
      <c r="G162" s="120" t="s">
        <v>31</v>
      </c>
      <c r="H162" s="13" t="n">
        <v>0.06</v>
      </c>
      <c r="I162" s="13" t="n">
        <v>0.02</v>
      </c>
      <c r="J162" s="13"/>
      <c r="K162" s="13"/>
      <c r="L162" s="13"/>
      <c r="M162" s="11" t="n">
        <f aca="false">A162</f>
        <v>275</v>
      </c>
      <c r="N162" s="13"/>
      <c r="O162" s="13" t="s">
        <v>31</v>
      </c>
      <c r="P162" s="13" t="n">
        <v>0.04</v>
      </c>
      <c r="Q162" s="13" t="s">
        <v>31</v>
      </c>
      <c r="R162" s="120" t="s">
        <v>31</v>
      </c>
      <c r="S162" s="13"/>
      <c r="T162" s="13" t="n">
        <v>0.01</v>
      </c>
      <c r="U162" s="13" t="n">
        <v>0.01</v>
      </c>
      <c r="V162" s="13" t="s">
        <v>31</v>
      </c>
      <c r="W162" s="13" t="n">
        <v>0.08</v>
      </c>
      <c r="X162" s="13"/>
      <c r="Y162" s="13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  <c r="AS162" s="7"/>
      <c r="AT162" s="7"/>
      <c r="AU162" s="7"/>
      <c r="AV162" s="7"/>
      <c r="AW162" s="7"/>
      <c r="AX162" s="7"/>
      <c r="AY162" s="7"/>
      <c r="AZ162" s="7"/>
      <c r="BA162" s="7"/>
      <c r="BB162" s="7"/>
      <c r="BC162" s="7"/>
      <c r="BD162" s="7"/>
      <c r="BE162" s="7"/>
      <c r="BF162" s="7"/>
      <c r="BG162" s="7"/>
      <c r="BH162" s="7"/>
      <c r="BI162" s="7"/>
      <c r="BJ162" s="7"/>
      <c r="BK162" s="7"/>
      <c r="BL162" s="7"/>
      <c r="BM162" s="7"/>
      <c r="BN162" s="7"/>
      <c r="BO162" s="7"/>
      <c r="BP162" s="7"/>
      <c r="BQ162" s="7"/>
      <c r="BR162" s="7"/>
      <c r="BS162" s="7"/>
      <c r="BT162" s="7"/>
      <c r="BU162" s="7"/>
      <c r="BV162" s="7"/>
      <c r="BW162" s="7"/>
      <c r="BX162" s="7"/>
      <c r="BY162" s="7"/>
      <c r="BZ162" s="7"/>
      <c r="CA162" s="7"/>
    </row>
    <row r="163" customFormat="false" ht="11.25" hidden="false" customHeight="true" outlineLevel="0" collapsed="false">
      <c r="A163" s="72" t="n">
        <f aca="false">A162+1</f>
        <v>276</v>
      </c>
      <c r="B163" s="42" t="s">
        <v>312</v>
      </c>
      <c r="C163" s="46" t="n">
        <v>0.554666666666667</v>
      </c>
      <c r="D163" s="46" t="n">
        <v>0.322666666666667</v>
      </c>
      <c r="E163" s="46" t="n">
        <v>0.562333333333333</v>
      </c>
      <c r="F163" s="48"/>
      <c r="G163" s="48" t="n">
        <v>0.0133333333333333</v>
      </c>
      <c r="H163" s="48" t="n">
        <v>0.419333333333333</v>
      </c>
      <c r="I163" s="48" t="n">
        <v>0.105666666666667</v>
      </c>
      <c r="J163" s="48"/>
      <c r="K163" s="48"/>
      <c r="L163" s="48"/>
      <c r="M163" s="11" t="n">
        <f aca="false">A163</f>
        <v>276</v>
      </c>
      <c r="N163" s="48"/>
      <c r="O163" s="48" t="n">
        <v>0.0146666666666667</v>
      </c>
      <c r="P163" s="48" t="n">
        <v>0.274666666666667</v>
      </c>
      <c r="Q163" s="48" t="n">
        <v>0.0156666666666667</v>
      </c>
      <c r="R163" s="48" t="n">
        <v>0.0206666666666667</v>
      </c>
      <c r="S163" s="48" t="n">
        <v>0.0213333333333333</v>
      </c>
      <c r="T163" s="50" t="s">
        <v>31</v>
      </c>
      <c r="U163" s="48" t="n">
        <v>0.103</v>
      </c>
      <c r="V163" s="48"/>
      <c r="W163" s="48" t="n">
        <v>0.417333333333333</v>
      </c>
      <c r="X163" s="48"/>
      <c r="Y163" s="48"/>
      <c r="Z163" s="42"/>
      <c r="AA163" s="42"/>
      <c r="AB163" s="42"/>
      <c r="AC163" s="42"/>
      <c r="AD163" s="42"/>
      <c r="AE163" s="42"/>
      <c r="AF163" s="42"/>
      <c r="AG163" s="42"/>
      <c r="AH163" s="42"/>
      <c r="AI163" s="42"/>
      <c r="AJ163" s="42"/>
      <c r="AK163" s="42"/>
      <c r="AL163" s="42"/>
      <c r="AM163" s="42"/>
      <c r="AN163" s="42"/>
      <c r="AO163" s="42"/>
      <c r="AP163" s="42"/>
      <c r="AQ163" s="42"/>
      <c r="AR163" s="42"/>
      <c r="AS163" s="42"/>
      <c r="AT163" s="42"/>
      <c r="AU163" s="42"/>
      <c r="AV163" s="42"/>
      <c r="AW163" s="42"/>
      <c r="AX163" s="42"/>
      <c r="AY163" s="42"/>
      <c r="AZ163" s="42"/>
      <c r="BA163" s="42"/>
      <c r="BB163" s="42"/>
      <c r="BC163" s="42"/>
      <c r="BD163" s="42"/>
      <c r="BE163" s="42"/>
      <c r="BF163" s="42"/>
      <c r="BG163" s="42"/>
      <c r="BH163" s="42"/>
      <c r="BI163" s="42"/>
      <c r="BJ163" s="42"/>
      <c r="BK163" s="42"/>
      <c r="BL163" s="42"/>
      <c r="BM163" s="42"/>
      <c r="BN163" s="42"/>
      <c r="BO163" s="42"/>
      <c r="BP163" s="42"/>
      <c r="BQ163" s="42"/>
      <c r="BR163" s="42"/>
      <c r="BS163" s="42"/>
      <c r="BT163" s="42"/>
      <c r="BU163" s="42"/>
      <c r="BV163" s="42"/>
      <c r="BW163" s="42"/>
      <c r="BX163" s="42"/>
      <c r="BY163" s="42"/>
      <c r="BZ163" s="42"/>
      <c r="CA163" s="42"/>
    </row>
    <row r="164" customFormat="false" ht="11.25" hidden="false" customHeight="true" outlineLevel="0" collapsed="false">
      <c r="A164" s="72" t="n">
        <f aca="false">A163+1</f>
        <v>277</v>
      </c>
      <c r="B164" s="7" t="s">
        <v>313</v>
      </c>
      <c r="C164" s="9" t="n">
        <v>1</v>
      </c>
      <c r="D164" s="9" t="n">
        <v>1.3</v>
      </c>
      <c r="E164" s="9" t="n">
        <v>3.2</v>
      </c>
      <c r="F164" s="13"/>
      <c r="G164" s="13" t="n">
        <v>0.02</v>
      </c>
      <c r="H164" s="13" t="n">
        <v>0.7</v>
      </c>
      <c r="I164" s="13" t="n">
        <v>0.26</v>
      </c>
      <c r="J164" s="13" t="n">
        <v>0.02</v>
      </c>
      <c r="K164" s="13" t="n">
        <v>0.02</v>
      </c>
      <c r="L164" s="13"/>
      <c r="M164" s="11" t="n">
        <f aca="false">A164</f>
        <v>277</v>
      </c>
      <c r="N164" s="13"/>
      <c r="O164" s="13" t="n">
        <v>0.02</v>
      </c>
      <c r="P164" s="13" t="n">
        <v>1.27</v>
      </c>
      <c r="Q164" s="13" t="n">
        <v>0.02</v>
      </c>
      <c r="R164" s="13" t="n">
        <v>2.68</v>
      </c>
      <c r="S164" s="13" t="n">
        <v>0.29</v>
      </c>
      <c r="T164" s="13" t="n">
        <v>0.03</v>
      </c>
      <c r="U164" s="13" t="n">
        <v>0.03</v>
      </c>
      <c r="V164" s="13"/>
      <c r="W164" s="13" t="n">
        <v>0.19</v>
      </c>
      <c r="X164" s="13"/>
      <c r="Y164" s="13" t="n">
        <v>0.04</v>
      </c>
    </row>
    <row r="165" customFormat="false" ht="11.25" hidden="false" customHeight="true" outlineLevel="0" collapsed="false">
      <c r="A165" s="72" t="n">
        <f aca="false">A164+1</f>
        <v>278</v>
      </c>
      <c r="B165" s="7" t="s">
        <v>314</v>
      </c>
      <c r="C165" s="9" t="n">
        <v>0.5</v>
      </c>
      <c r="D165" s="9" t="n">
        <v>0.2</v>
      </c>
      <c r="E165" s="121" t="s">
        <v>31</v>
      </c>
      <c r="F165" s="13"/>
      <c r="G165" s="13" t="n">
        <v>0.01</v>
      </c>
      <c r="H165" s="13" t="n">
        <v>0.27</v>
      </c>
      <c r="I165" s="13" t="n">
        <v>0.17</v>
      </c>
      <c r="J165" s="13" t="s">
        <v>31</v>
      </c>
      <c r="K165" s="13" t="s">
        <v>31</v>
      </c>
      <c r="L165" s="13" t="s">
        <v>31</v>
      </c>
      <c r="M165" s="11" t="n">
        <f aca="false">A165</f>
        <v>278</v>
      </c>
      <c r="N165" s="13"/>
      <c r="O165" s="13" t="n">
        <v>0.02</v>
      </c>
      <c r="P165" s="13" t="n">
        <v>0.18</v>
      </c>
      <c r="Q165" s="13" t="s">
        <v>31</v>
      </c>
      <c r="R165" s="13" t="n">
        <v>0.01</v>
      </c>
      <c r="S165" s="13" t="n">
        <v>0.01</v>
      </c>
      <c r="T165" s="13" t="s">
        <v>31</v>
      </c>
      <c r="U165" s="13" t="s">
        <v>31</v>
      </c>
      <c r="V165" s="13"/>
      <c r="W165" s="13" t="n">
        <v>0.01</v>
      </c>
      <c r="X165" s="13" t="s">
        <v>31</v>
      </c>
      <c r="Y165" s="13"/>
    </row>
    <row r="166" s="42" customFormat="true" ht="11.25" hidden="false" customHeight="true" outlineLevel="0" collapsed="false">
      <c r="A166" s="72" t="n">
        <f aca="false">A165+1</f>
        <v>279</v>
      </c>
      <c r="B166" s="7" t="s">
        <v>315</v>
      </c>
      <c r="C166" s="9" t="n">
        <v>0.6</v>
      </c>
      <c r="D166" s="9" t="n">
        <v>0.3</v>
      </c>
      <c r="E166" s="9" t="n">
        <v>0.2</v>
      </c>
      <c r="F166" s="13" t="s">
        <v>31</v>
      </c>
      <c r="G166" s="13" t="n">
        <v>0.03</v>
      </c>
      <c r="H166" s="13" t="n">
        <v>0.43</v>
      </c>
      <c r="I166" s="13" t="n">
        <v>0.14</v>
      </c>
      <c r="J166" s="13"/>
      <c r="K166" s="13" t="s">
        <v>31</v>
      </c>
      <c r="L166" s="13" t="s">
        <v>31</v>
      </c>
      <c r="M166" s="11" t="n">
        <f aca="false">A166</f>
        <v>279</v>
      </c>
      <c r="N166" s="13"/>
      <c r="O166" s="13" t="n">
        <v>0.03</v>
      </c>
      <c r="P166" s="13" t="n">
        <v>0.28</v>
      </c>
      <c r="Q166" s="13" t="s">
        <v>31</v>
      </c>
      <c r="R166" s="13" t="n">
        <v>0.02</v>
      </c>
      <c r="S166" s="13" t="n">
        <v>0.08</v>
      </c>
      <c r="T166" s="13" t="n">
        <v>0.03</v>
      </c>
      <c r="U166" s="13" t="n">
        <v>0.02</v>
      </c>
      <c r="V166" s="13"/>
      <c r="W166" s="13" t="n">
        <v>0.06</v>
      </c>
      <c r="X166" s="13" t="s">
        <v>31</v>
      </c>
      <c r="Y166" s="13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7"/>
      <c r="AS166" s="7"/>
      <c r="AT166" s="7"/>
      <c r="AU166" s="7"/>
      <c r="AV166" s="7"/>
      <c r="AW166" s="7"/>
      <c r="AX166" s="7"/>
      <c r="AY166" s="7"/>
      <c r="AZ166" s="7"/>
      <c r="BA166" s="7"/>
      <c r="BB166" s="7"/>
      <c r="BC166" s="7"/>
      <c r="BD166" s="7"/>
      <c r="BE166" s="7"/>
      <c r="BF166" s="7"/>
      <c r="BG166" s="7"/>
      <c r="BH166" s="7"/>
      <c r="BI166" s="7"/>
      <c r="BJ166" s="7"/>
      <c r="BK166" s="7"/>
      <c r="BL166" s="7"/>
      <c r="BM166" s="7"/>
      <c r="BN166" s="7"/>
      <c r="BO166" s="7"/>
      <c r="BP166" s="7"/>
      <c r="BQ166" s="7"/>
      <c r="BR166" s="7"/>
      <c r="BS166" s="7"/>
      <c r="BT166" s="7"/>
      <c r="BU166" s="7"/>
      <c r="BV166" s="7"/>
      <c r="BW166" s="7"/>
      <c r="BX166" s="7"/>
      <c r="BY166" s="7"/>
      <c r="BZ166" s="7"/>
      <c r="CA166" s="7"/>
    </row>
    <row r="167" customFormat="false" ht="11.25" hidden="false" customHeight="true" outlineLevel="0" collapsed="false">
      <c r="A167" s="72" t="n">
        <f aca="false">A166+1</f>
        <v>280</v>
      </c>
      <c r="B167" s="7" t="s">
        <v>316</v>
      </c>
      <c r="C167" s="9" t="n">
        <v>0.9</v>
      </c>
      <c r="D167" s="9" t="n">
        <v>1.1</v>
      </c>
      <c r="E167" s="9" t="n">
        <v>1.2</v>
      </c>
      <c r="F167" s="13"/>
      <c r="G167" s="13" t="n">
        <v>0.02</v>
      </c>
      <c r="H167" s="13" t="n">
        <v>0.65</v>
      </c>
      <c r="I167" s="13" t="n">
        <v>0.23</v>
      </c>
      <c r="J167" s="13" t="n">
        <v>0.02</v>
      </c>
      <c r="K167" s="13" t="n">
        <v>0.02</v>
      </c>
      <c r="L167" s="13" t="s">
        <v>31</v>
      </c>
      <c r="M167" s="11" t="n">
        <f aca="false">A167</f>
        <v>280</v>
      </c>
      <c r="N167" s="13"/>
      <c r="O167" s="13" t="n">
        <v>0.02</v>
      </c>
      <c r="P167" s="13" t="n">
        <v>1.01</v>
      </c>
      <c r="Q167" s="13" t="n">
        <v>0.03</v>
      </c>
      <c r="R167" s="13" t="n">
        <v>1.08</v>
      </c>
      <c r="S167" s="13" t="n">
        <v>0.07</v>
      </c>
      <c r="T167" s="13" t="s">
        <v>31</v>
      </c>
      <c r="U167" s="13" t="n">
        <v>0.04</v>
      </c>
      <c r="V167" s="13"/>
      <c r="W167" s="13" t="n">
        <v>0.04</v>
      </c>
      <c r="X167" s="13" t="n">
        <v>0.03</v>
      </c>
      <c r="Y167" s="13" t="n">
        <v>0.01</v>
      </c>
    </row>
    <row r="168" customFormat="false" ht="11.25" hidden="false" customHeight="true" outlineLevel="0" collapsed="false">
      <c r="A168" s="72" t="n">
        <f aca="false">A167+1</f>
        <v>281</v>
      </c>
      <c r="B168" s="42" t="s">
        <v>317</v>
      </c>
      <c r="C168" s="46" t="n">
        <v>1.496</v>
      </c>
      <c r="D168" s="46" t="n">
        <v>2.21266666666667</v>
      </c>
      <c r="E168" s="46" t="n">
        <v>5.21633333333334</v>
      </c>
      <c r="F168" s="48"/>
      <c r="G168" s="48" t="n">
        <v>0.006</v>
      </c>
      <c r="H168" s="48" t="n">
        <v>1.02733333333333</v>
      </c>
      <c r="I168" s="48" t="n">
        <v>0.370666666666667</v>
      </c>
      <c r="J168" s="48" t="n">
        <v>0.0266666666666667</v>
      </c>
      <c r="K168" s="48" t="n">
        <v>0.0416666666666667</v>
      </c>
      <c r="L168" s="48" t="n">
        <v>0.0176666666666667</v>
      </c>
      <c r="M168" s="11" t="n">
        <f aca="false">A168</f>
        <v>281</v>
      </c>
      <c r="N168" s="48"/>
      <c r="O168" s="48" t="n">
        <v>0.006</v>
      </c>
      <c r="P168" s="48" t="n">
        <v>2.168</v>
      </c>
      <c r="Q168" s="48" t="n">
        <v>0.0266666666666667</v>
      </c>
      <c r="R168" s="48" t="n">
        <v>4.62</v>
      </c>
      <c r="S168" s="48" t="n">
        <v>0.469</v>
      </c>
      <c r="T168" s="48" t="n">
        <v>0.0176666666666667</v>
      </c>
      <c r="U168" s="48" t="n">
        <v>0.0116666666666667</v>
      </c>
      <c r="V168" s="48" t="n">
        <v>0.0176666666666667</v>
      </c>
      <c r="W168" s="48" t="n">
        <v>0.0656666666666667</v>
      </c>
      <c r="X168" s="48"/>
      <c r="Y168" s="48"/>
      <c r="Z168" s="42"/>
      <c r="AA168" s="42"/>
      <c r="AB168" s="42"/>
      <c r="AC168" s="42"/>
      <c r="AD168" s="42"/>
      <c r="AE168" s="42"/>
      <c r="AF168" s="42"/>
      <c r="AG168" s="42"/>
      <c r="AH168" s="42"/>
      <c r="AI168" s="42"/>
      <c r="AJ168" s="42"/>
      <c r="AK168" s="42"/>
      <c r="AL168" s="42"/>
      <c r="AM168" s="42"/>
      <c r="AN168" s="42"/>
      <c r="AO168" s="42"/>
      <c r="AP168" s="42"/>
      <c r="AQ168" s="42"/>
      <c r="AR168" s="42"/>
      <c r="AS168" s="42"/>
      <c r="AT168" s="42"/>
      <c r="AU168" s="42"/>
      <c r="AV168" s="42"/>
      <c r="AW168" s="42"/>
      <c r="AX168" s="42"/>
      <c r="AY168" s="42"/>
      <c r="AZ168" s="42"/>
      <c r="BA168" s="42"/>
      <c r="BB168" s="42"/>
      <c r="BC168" s="42"/>
      <c r="BD168" s="42"/>
      <c r="BE168" s="42"/>
      <c r="BF168" s="42"/>
      <c r="BG168" s="42"/>
      <c r="BH168" s="42"/>
      <c r="BI168" s="42"/>
      <c r="BJ168" s="42"/>
      <c r="BK168" s="42"/>
      <c r="BL168" s="42"/>
      <c r="BM168" s="42"/>
      <c r="BN168" s="42"/>
      <c r="BO168" s="42"/>
      <c r="BP168" s="42"/>
      <c r="BQ168" s="42"/>
      <c r="BR168" s="42"/>
      <c r="BS168" s="42"/>
      <c r="BT168" s="42"/>
      <c r="BU168" s="42"/>
      <c r="BV168" s="42"/>
      <c r="BW168" s="42"/>
      <c r="BX168" s="42"/>
      <c r="BY168" s="42"/>
      <c r="BZ168" s="42"/>
      <c r="CA168" s="42"/>
    </row>
    <row r="169" s="42" customFormat="true" ht="11.25" hidden="false" customHeight="true" outlineLevel="0" collapsed="false">
      <c r="A169" s="72" t="n">
        <f aca="false">A168+1</f>
        <v>282</v>
      </c>
      <c r="B169" s="7" t="s">
        <v>318</v>
      </c>
      <c r="C169" s="9" t="n">
        <v>0.2</v>
      </c>
      <c r="D169" s="9" t="n">
        <v>0.1</v>
      </c>
      <c r="E169" s="9" t="n">
        <v>0.2</v>
      </c>
      <c r="F169" s="13"/>
      <c r="G169" s="13"/>
      <c r="H169" s="13" t="n">
        <v>0.07</v>
      </c>
      <c r="I169" s="13" t="n">
        <v>0.12</v>
      </c>
      <c r="J169" s="13"/>
      <c r="K169" s="13"/>
      <c r="L169" s="13"/>
      <c r="M169" s="11" t="n">
        <f aca="false">A169</f>
        <v>282</v>
      </c>
      <c r="N169" s="13"/>
      <c r="O169" s="13" t="s">
        <v>31</v>
      </c>
      <c r="P169" s="13" t="n">
        <v>0.08</v>
      </c>
      <c r="Q169" s="13" t="n">
        <v>0.01</v>
      </c>
      <c r="R169" s="13" t="s">
        <v>31</v>
      </c>
      <c r="S169" s="13"/>
      <c r="T169" s="13" t="n">
        <v>0.03</v>
      </c>
      <c r="U169" s="13" t="n">
        <v>0.01</v>
      </c>
      <c r="V169" s="13" t="n">
        <v>0.01</v>
      </c>
      <c r="W169" s="13" t="n">
        <v>0.12</v>
      </c>
      <c r="X169" s="13"/>
      <c r="Y169" s="13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7"/>
      <c r="AS169" s="7"/>
      <c r="AT169" s="7"/>
      <c r="AU169" s="7"/>
      <c r="AV169" s="7"/>
      <c r="AW169" s="7"/>
      <c r="AX169" s="7"/>
      <c r="AY169" s="7"/>
      <c r="AZ169" s="7"/>
      <c r="BA169" s="7"/>
      <c r="BB169" s="7"/>
      <c r="BC169" s="7"/>
      <c r="BD169" s="7"/>
      <c r="BE169" s="7"/>
      <c r="BF169" s="7"/>
      <c r="BG169" s="7"/>
      <c r="BH169" s="7"/>
      <c r="BI169" s="7"/>
      <c r="BJ169" s="7"/>
      <c r="BK169" s="7"/>
      <c r="BL169" s="7"/>
      <c r="BM169" s="7"/>
      <c r="BN169" s="7"/>
      <c r="BO169" s="7"/>
      <c r="BP169" s="7"/>
      <c r="BQ169" s="7"/>
      <c r="BR169" s="7"/>
      <c r="BS169" s="7"/>
      <c r="BT169" s="7"/>
      <c r="BU169" s="7"/>
      <c r="BV169" s="7"/>
      <c r="BW169" s="7"/>
      <c r="BX169" s="7"/>
      <c r="BY169" s="7"/>
      <c r="BZ169" s="7"/>
      <c r="CA169" s="7"/>
    </row>
    <row r="170" s="42" customFormat="true" ht="11.25" hidden="false" customHeight="true" outlineLevel="0" collapsed="false">
      <c r="A170" s="72" t="n">
        <f aca="false">A169+1</f>
        <v>283</v>
      </c>
      <c r="B170" s="7" t="s">
        <v>319</v>
      </c>
      <c r="C170" s="9" t="n">
        <v>0.1</v>
      </c>
      <c r="D170" s="9" t="n">
        <v>0.1</v>
      </c>
      <c r="E170" s="9" t="n">
        <v>0.2</v>
      </c>
      <c r="F170" s="120" t="s">
        <v>31</v>
      </c>
      <c r="G170" s="120" t="s">
        <v>31</v>
      </c>
      <c r="H170" s="13" t="n">
        <v>0.07</v>
      </c>
      <c r="I170" s="13" t="n">
        <v>0.07</v>
      </c>
      <c r="J170" s="13"/>
      <c r="K170" s="13"/>
      <c r="L170" s="13"/>
      <c r="M170" s="11" t="n">
        <f aca="false">A170</f>
        <v>283</v>
      </c>
      <c r="N170" s="13"/>
      <c r="O170" s="13" t="s">
        <v>31</v>
      </c>
      <c r="P170" s="13" t="n">
        <v>0.06</v>
      </c>
      <c r="Q170" s="13" t="n">
        <v>0.01</v>
      </c>
      <c r="R170" s="120" t="s">
        <v>31</v>
      </c>
      <c r="S170" s="13"/>
      <c r="T170" s="13" t="n">
        <v>0.02</v>
      </c>
      <c r="U170" s="13" t="n">
        <v>0.02</v>
      </c>
      <c r="V170" s="13" t="n">
        <v>0.02</v>
      </c>
      <c r="W170" s="13" t="n">
        <v>0.1</v>
      </c>
      <c r="X170" s="13"/>
      <c r="Y170" s="13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7"/>
      <c r="AS170" s="7"/>
      <c r="AT170" s="7"/>
      <c r="AU170" s="7"/>
      <c r="AV170" s="7"/>
      <c r="AW170" s="7"/>
      <c r="AX170" s="7"/>
      <c r="AY170" s="7"/>
      <c r="AZ170" s="7"/>
      <c r="BA170" s="7"/>
      <c r="BB170" s="7"/>
      <c r="BC170" s="7"/>
      <c r="BD170" s="7"/>
      <c r="BE170" s="7"/>
      <c r="BF170" s="7"/>
      <c r="BG170" s="7"/>
      <c r="BH170" s="7"/>
      <c r="BI170" s="7"/>
      <c r="BJ170" s="7"/>
      <c r="BK170" s="7"/>
      <c r="BL170" s="7"/>
      <c r="BM170" s="7"/>
      <c r="BN170" s="7"/>
      <c r="BO170" s="7"/>
      <c r="BP170" s="7"/>
      <c r="BQ170" s="7"/>
      <c r="BR170" s="7"/>
      <c r="BS170" s="7"/>
      <c r="BT170" s="7"/>
      <c r="BU170" s="7"/>
      <c r="BV170" s="7"/>
      <c r="BW170" s="7"/>
      <c r="BX170" s="7"/>
      <c r="BY170" s="7"/>
      <c r="BZ170" s="7"/>
      <c r="CA170" s="7"/>
    </row>
    <row r="171" customFormat="false" ht="11.25" hidden="false" customHeight="true" outlineLevel="0" collapsed="false">
      <c r="A171" s="72" t="n">
        <f aca="false">A170+1</f>
        <v>284</v>
      </c>
      <c r="B171" s="7" t="s">
        <v>320</v>
      </c>
      <c r="C171" s="9" t="n">
        <v>0.4</v>
      </c>
      <c r="D171" s="9" t="n">
        <v>0.2</v>
      </c>
      <c r="E171" s="9" t="n">
        <v>0.2</v>
      </c>
      <c r="F171" s="13"/>
      <c r="G171" s="13" t="n">
        <v>0.01</v>
      </c>
      <c r="H171" s="13" t="n">
        <v>0.23</v>
      </c>
      <c r="I171" s="13" t="n">
        <v>0.14</v>
      </c>
      <c r="J171" s="13" t="n">
        <v>0.01</v>
      </c>
      <c r="K171" s="13" t="n">
        <v>0.01</v>
      </c>
      <c r="L171" s="13" t="s">
        <v>31</v>
      </c>
      <c r="M171" s="11" t="n">
        <f aca="false">A171</f>
        <v>284</v>
      </c>
      <c r="N171" s="13"/>
      <c r="O171" s="13" t="n">
        <v>0.05</v>
      </c>
      <c r="P171" s="13" t="n">
        <v>0.16</v>
      </c>
      <c r="Q171" s="13" t="n">
        <v>0.01</v>
      </c>
      <c r="R171" s="13" t="n">
        <v>0.03</v>
      </c>
      <c r="S171" s="13" t="s">
        <v>31</v>
      </c>
      <c r="T171" s="13" t="n">
        <v>0.04</v>
      </c>
      <c r="U171" s="13" t="n">
        <v>0.08</v>
      </c>
      <c r="V171" s="13" t="n">
        <v>0.01</v>
      </c>
      <c r="W171" s="13" t="n">
        <v>0.09</v>
      </c>
      <c r="X171" s="13" t="n">
        <v>0.01</v>
      </c>
      <c r="Y171" s="13"/>
    </row>
    <row r="172" customFormat="false" ht="11.25" hidden="false" customHeight="true" outlineLevel="0" collapsed="false">
      <c r="A172" s="72" t="n">
        <f aca="false">A171+1</f>
        <v>285</v>
      </c>
      <c r="B172" s="7" t="s">
        <v>321</v>
      </c>
      <c r="C172" s="9" t="n">
        <v>0.1</v>
      </c>
      <c r="D172" s="9" t="n">
        <v>0.1</v>
      </c>
      <c r="E172" s="9" t="n">
        <v>0.2</v>
      </c>
      <c r="F172" s="13"/>
      <c r="G172" s="13" t="s">
        <v>31</v>
      </c>
      <c r="H172" s="13" t="n">
        <v>0.08</v>
      </c>
      <c r="I172" s="13" t="n">
        <v>0.04</v>
      </c>
      <c r="J172" s="13" t="s">
        <v>31</v>
      </c>
      <c r="K172" s="13"/>
      <c r="L172" s="13"/>
      <c r="M172" s="11" t="n">
        <f aca="false">A172</f>
        <v>285</v>
      </c>
      <c r="N172" s="13"/>
      <c r="O172" s="13" t="n">
        <v>0.02</v>
      </c>
      <c r="P172" s="13" t="n">
        <v>0.06</v>
      </c>
      <c r="Q172" s="13" t="s">
        <v>31</v>
      </c>
      <c r="R172" s="13" t="n">
        <v>0.02</v>
      </c>
      <c r="S172" s="13" t="s">
        <v>31</v>
      </c>
      <c r="T172" s="13" t="n">
        <v>0.02</v>
      </c>
      <c r="U172" s="13" t="n">
        <v>0.08</v>
      </c>
      <c r="V172" s="13" t="n">
        <v>0.01</v>
      </c>
      <c r="W172" s="13"/>
      <c r="X172" s="13" t="s">
        <v>31</v>
      </c>
      <c r="Y172" s="13"/>
    </row>
    <row r="173" customFormat="false" ht="11.25" hidden="false" customHeight="true" outlineLevel="0" collapsed="false">
      <c r="A173" s="72" t="n">
        <f aca="false">A172+1</f>
        <v>286</v>
      </c>
      <c r="B173" s="69" t="s">
        <v>322</v>
      </c>
      <c r="C173" s="46" t="n">
        <v>2.46833333333333</v>
      </c>
      <c r="D173" s="46" t="n">
        <v>3.60866666666667</v>
      </c>
      <c r="E173" s="46" t="n">
        <v>8.82633333333333</v>
      </c>
      <c r="F173" s="48"/>
      <c r="G173" s="48"/>
      <c r="H173" s="48" t="n">
        <v>1.692</v>
      </c>
      <c r="I173" s="48" t="n">
        <v>0.587333333333333</v>
      </c>
      <c r="J173" s="48" t="n">
        <v>0.045</v>
      </c>
      <c r="K173" s="48" t="n">
        <v>0.0846666666666667</v>
      </c>
      <c r="L173" s="48" t="n">
        <v>0.0296666666666667</v>
      </c>
      <c r="M173" s="11" t="n">
        <f aca="false">A173</f>
        <v>286</v>
      </c>
      <c r="N173" s="48"/>
      <c r="O173" s="48" t="n">
        <v>0.045</v>
      </c>
      <c r="P173" s="48" t="n">
        <v>3.544</v>
      </c>
      <c r="Q173" s="48"/>
      <c r="R173" s="48" t="n">
        <v>7.76066666666667</v>
      </c>
      <c r="S173" s="48" t="n">
        <v>0.821666666666667</v>
      </c>
      <c r="T173" s="48" t="n">
        <v>0.045</v>
      </c>
      <c r="U173" s="48" t="n">
        <v>0.0846666666666667</v>
      </c>
      <c r="V173" s="48"/>
      <c r="W173" s="48" t="n">
        <v>0.0993333333333333</v>
      </c>
      <c r="X173" s="48"/>
      <c r="Y173" s="48"/>
      <c r="Z173" s="42"/>
      <c r="AA173" s="42"/>
      <c r="AB173" s="42"/>
      <c r="AC173" s="42"/>
      <c r="AD173" s="42"/>
      <c r="AE173" s="42"/>
      <c r="AF173" s="42"/>
      <c r="AG173" s="42"/>
      <c r="AH173" s="42"/>
      <c r="AI173" s="42"/>
      <c r="AJ173" s="42"/>
      <c r="AK173" s="42"/>
      <c r="AL173" s="42"/>
      <c r="AM173" s="42"/>
      <c r="AN173" s="42"/>
      <c r="AO173" s="42"/>
      <c r="AP173" s="42"/>
      <c r="AQ173" s="42"/>
      <c r="AR173" s="42"/>
      <c r="AS173" s="42"/>
      <c r="AT173" s="42"/>
      <c r="AU173" s="42"/>
      <c r="AV173" s="42"/>
      <c r="AW173" s="42"/>
      <c r="AX173" s="42"/>
      <c r="AY173" s="42"/>
      <c r="AZ173" s="42"/>
      <c r="BA173" s="42"/>
      <c r="BB173" s="42"/>
      <c r="BC173" s="42"/>
      <c r="BD173" s="42"/>
      <c r="BE173" s="42"/>
      <c r="BF173" s="42"/>
      <c r="BG173" s="42"/>
      <c r="BH173" s="42"/>
      <c r="BI173" s="42"/>
      <c r="BJ173" s="42"/>
      <c r="BK173" s="42"/>
      <c r="BL173" s="42"/>
      <c r="BM173" s="42"/>
      <c r="BN173" s="42"/>
      <c r="BO173" s="42"/>
      <c r="BP173" s="42"/>
      <c r="BQ173" s="42"/>
      <c r="BR173" s="42"/>
      <c r="BS173" s="42"/>
      <c r="BT173" s="42"/>
      <c r="BU173" s="42"/>
      <c r="BV173" s="42"/>
      <c r="BW173" s="42"/>
      <c r="BX173" s="42"/>
      <c r="BY173" s="42"/>
      <c r="BZ173" s="42"/>
      <c r="CA173" s="42"/>
    </row>
    <row r="174" s="42" customFormat="true" ht="11.25" hidden="false" customHeight="true" outlineLevel="0" collapsed="false">
      <c r="A174" s="72" t="n">
        <f aca="false">A173+1</f>
        <v>287</v>
      </c>
      <c r="B174" s="7" t="s">
        <v>323</v>
      </c>
      <c r="C174" s="9" t="n">
        <v>0.2</v>
      </c>
      <c r="D174" s="9" t="n">
        <v>0.2</v>
      </c>
      <c r="E174" s="9" t="s">
        <v>31</v>
      </c>
      <c r="F174" s="13"/>
      <c r="G174" s="13"/>
      <c r="H174" s="13" t="n">
        <v>0.1</v>
      </c>
      <c r="I174" s="13" t="n">
        <v>0.09</v>
      </c>
      <c r="J174" s="13" t="n">
        <v>0.01</v>
      </c>
      <c r="K174" s="13" t="n">
        <v>0.01</v>
      </c>
      <c r="L174" s="13"/>
      <c r="M174" s="11" t="n">
        <f aca="false">A174</f>
        <v>287</v>
      </c>
      <c r="N174" s="13"/>
      <c r="O174" s="13" t="n">
        <v>0.01</v>
      </c>
      <c r="P174" s="13" t="n">
        <v>0.14</v>
      </c>
      <c r="Q174" s="13"/>
      <c r="R174" s="13" t="n">
        <v>0.03</v>
      </c>
      <c r="S174" s="13" t="s">
        <v>31</v>
      </c>
      <c r="T174" s="13"/>
      <c r="U174" s="13"/>
      <c r="V174" s="13"/>
      <c r="W174" s="13"/>
      <c r="X174" s="13"/>
      <c r="Y174" s="13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/>
      <c r="AQ174" s="7"/>
      <c r="AR174" s="7"/>
      <c r="AS174" s="7"/>
      <c r="AT174" s="7"/>
      <c r="AU174" s="7"/>
      <c r="AV174" s="7"/>
      <c r="AW174" s="7"/>
      <c r="AX174" s="7"/>
      <c r="AY174" s="7"/>
      <c r="AZ174" s="7"/>
      <c r="BA174" s="7"/>
      <c r="BB174" s="7"/>
      <c r="BC174" s="7"/>
      <c r="BD174" s="7"/>
      <c r="BE174" s="7"/>
      <c r="BF174" s="7"/>
      <c r="BG174" s="7"/>
      <c r="BH174" s="7"/>
      <c r="BI174" s="7"/>
      <c r="BJ174" s="7"/>
      <c r="BK174" s="7"/>
      <c r="BL174" s="7"/>
      <c r="BM174" s="7"/>
      <c r="BN174" s="7"/>
      <c r="BO174" s="7"/>
      <c r="BP174" s="7"/>
      <c r="BQ174" s="7"/>
      <c r="BR174" s="7"/>
      <c r="BS174" s="7"/>
      <c r="BT174" s="7"/>
      <c r="BU174" s="7"/>
      <c r="BV174" s="7"/>
      <c r="BW174" s="7"/>
      <c r="BX174" s="7"/>
      <c r="BY174" s="7"/>
      <c r="BZ174" s="7"/>
      <c r="CA174" s="7"/>
    </row>
    <row r="175" customFormat="false" ht="11.25" hidden="false" customHeight="true" outlineLevel="0" collapsed="false">
      <c r="A175" s="72" t="n">
        <f aca="false">A174+1</f>
        <v>288</v>
      </c>
      <c r="B175" s="7" t="s">
        <v>324</v>
      </c>
      <c r="C175" s="9" t="n">
        <v>2.5</v>
      </c>
      <c r="D175" s="9" t="n">
        <v>2.3</v>
      </c>
      <c r="E175" s="9" t="n">
        <v>0.3</v>
      </c>
      <c r="F175" s="13"/>
      <c r="G175" s="13" t="n">
        <v>0.3</v>
      </c>
      <c r="H175" s="13" t="n">
        <v>1.57</v>
      </c>
      <c r="I175" s="13" t="n">
        <v>0.31</v>
      </c>
      <c r="J175" s="13" t="n">
        <v>0.01</v>
      </c>
      <c r="K175" s="13" t="n">
        <v>0.02</v>
      </c>
      <c r="L175" s="13"/>
      <c r="M175" s="11" t="n">
        <f aca="false">A175</f>
        <v>288</v>
      </c>
      <c r="N175" s="13"/>
      <c r="O175" s="13" t="n">
        <v>1.21</v>
      </c>
      <c r="P175" s="13" t="n">
        <v>1.02</v>
      </c>
      <c r="Q175" s="13" t="n">
        <v>0.01</v>
      </c>
      <c r="R175" s="13" t="n">
        <v>0.09</v>
      </c>
      <c r="S175" s="13" t="n">
        <v>0.12</v>
      </c>
      <c r="T175" s="13" t="n">
        <v>0.03</v>
      </c>
      <c r="U175" s="13" t="n">
        <v>0.04</v>
      </c>
      <c r="V175" s="13" t="n">
        <v>0.01</v>
      </c>
      <c r="W175" s="13" t="n">
        <v>0.03</v>
      </c>
      <c r="X175" s="13" t="n">
        <v>0.04</v>
      </c>
      <c r="Y175" s="13"/>
    </row>
    <row r="176" customFormat="false" ht="11.25" hidden="false" customHeight="true" outlineLevel="0" collapsed="false">
      <c r="A176" s="104"/>
      <c r="B176" s="105"/>
      <c r="C176" s="106" t="s">
        <v>659</v>
      </c>
      <c r="D176" s="106" t="s">
        <v>660</v>
      </c>
      <c r="E176" s="106" t="s">
        <v>661</v>
      </c>
      <c r="F176" s="107"/>
      <c r="G176" s="107"/>
      <c r="H176" s="107"/>
      <c r="I176" s="107"/>
      <c r="J176" s="107"/>
      <c r="K176" s="107"/>
      <c r="L176" s="107"/>
      <c r="M176" s="104"/>
      <c r="N176" s="107"/>
      <c r="O176" s="107"/>
      <c r="P176" s="107"/>
      <c r="Q176" s="107"/>
      <c r="R176" s="107"/>
      <c r="S176" s="107"/>
      <c r="T176" s="107"/>
      <c r="U176" s="107"/>
      <c r="V176" s="107"/>
      <c r="W176" s="107"/>
      <c r="X176" s="107"/>
      <c r="Y176" s="107"/>
      <c r="Z176" s="86"/>
      <c r="AA176" s="86"/>
      <c r="AB176" s="86"/>
      <c r="AC176" s="86"/>
      <c r="AD176" s="86"/>
      <c r="AE176" s="86"/>
      <c r="AF176" s="86"/>
      <c r="AG176" s="86"/>
      <c r="AH176" s="86"/>
      <c r="AI176" s="86"/>
      <c r="AJ176" s="86"/>
      <c r="AK176" s="86"/>
      <c r="AL176" s="86"/>
      <c r="AM176" s="86"/>
      <c r="AN176" s="86"/>
      <c r="AO176" s="86"/>
      <c r="AP176" s="86"/>
      <c r="AQ176" s="86"/>
      <c r="AR176" s="86"/>
      <c r="AS176" s="86"/>
      <c r="AT176" s="86"/>
      <c r="AU176" s="86"/>
      <c r="AV176" s="86"/>
      <c r="AW176" s="86"/>
      <c r="AX176" s="86"/>
      <c r="AY176" s="86"/>
      <c r="AZ176" s="86"/>
      <c r="BA176" s="86"/>
      <c r="BB176" s="86"/>
      <c r="BC176" s="86"/>
      <c r="BD176" s="86"/>
      <c r="BE176" s="86"/>
      <c r="BF176" s="86"/>
      <c r="BG176" s="86"/>
      <c r="BH176" s="86"/>
      <c r="BI176" s="86"/>
      <c r="BJ176" s="108"/>
      <c r="BK176" s="108"/>
      <c r="BL176" s="108"/>
      <c r="BM176" s="108"/>
      <c r="BN176" s="108"/>
      <c r="BO176" s="108"/>
      <c r="BP176" s="108"/>
      <c r="BQ176" s="108"/>
      <c r="BR176" s="108"/>
      <c r="BS176" s="108"/>
      <c r="BT176" s="108"/>
      <c r="BU176" s="108"/>
      <c r="BV176" s="108"/>
      <c r="BW176" s="108"/>
      <c r="BX176" s="108"/>
      <c r="BY176" s="108"/>
      <c r="BZ176" s="108"/>
      <c r="CA176" s="108"/>
    </row>
    <row r="177" s="42" customFormat="true" ht="11.25" hidden="false" customHeight="true" outlineLevel="0" collapsed="false">
      <c r="A177" s="29" t="s">
        <v>662</v>
      </c>
      <c r="B177" s="110" t="s">
        <v>1</v>
      </c>
      <c r="C177" s="27" t="s">
        <v>663</v>
      </c>
      <c r="D177" s="27" t="s">
        <v>664</v>
      </c>
      <c r="E177" s="27" t="s">
        <v>664</v>
      </c>
      <c r="F177" s="86" t="s">
        <v>665</v>
      </c>
      <c r="G177" s="86" t="s">
        <v>666</v>
      </c>
      <c r="H177" s="86" t="s">
        <v>667</v>
      </c>
      <c r="I177" s="86" t="s">
        <v>668</v>
      </c>
      <c r="J177" s="86" t="s">
        <v>669</v>
      </c>
      <c r="K177" s="86" t="s">
        <v>670</v>
      </c>
      <c r="L177" s="86" t="s">
        <v>671</v>
      </c>
      <c r="M177" s="29" t="str">
        <f aca="false">A177</f>
        <v>Número do</v>
      </c>
      <c r="N177" s="86" t="s">
        <v>672</v>
      </c>
      <c r="O177" s="86" t="s">
        <v>673</v>
      </c>
      <c r="P177" s="86" t="s">
        <v>674</v>
      </c>
      <c r="Q177" s="86" t="s">
        <v>675</v>
      </c>
      <c r="R177" s="111" t="s">
        <v>676</v>
      </c>
      <c r="S177" s="111" t="s">
        <v>677</v>
      </c>
      <c r="T177" s="86" t="s">
        <v>678</v>
      </c>
      <c r="U177" s="86" t="s">
        <v>679</v>
      </c>
      <c r="V177" s="86" t="s">
        <v>680</v>
      </c>
      <c r="W177" s="86" t="s">
        <v>681</v>
      </c>
      <c r="X177" s="86" t="s">
        <v>682</v>
      </c>
      <c r="Y177" s="86" t="s">
        <v>683</v>
      </c>
      <c r="Z177" s="112"/>
      <c r="AA177" s="112"/>
      <c r="AB177" s="112"/>
      <c r="AC177" s="112"/>
      <c r="AD177" s="112"/>
      <c r="AE177" s="112"/>
      <c r="AF177" s="112"/>
      <c r="AG177" s="112"/>
      <c r="AH177" s="112"/>
      <c r="AI177" s="112"/>
      <c r="AJ177" s="112"/>
      <c r="AK177" s="112"/>
      <c r="AL177" s="112"/>
      <c r="AM177" s="112"/>
      <c r="AN177" s="113"/>
      <c r="AO177" s="113"/>
      <c r="AP177" s="113"/>
      <c r="AQ177" s="113"/>
      <c r="AR177" s="113"/>
      <c r="AS177" s="113"/>
      <c r="AT177" s="113"/>
      <c r="AU177" s="113"/>
      <c r="AV177" s="113"/>
      <c r="AW177" s="113"/>
      <c r="AX177" s="113"/>
      <c r="AY177" s="113"/>
      <c r="AZ177" s="113"/>
      <c r="BA177" s="113"/>
      <c r="BB177" s="113"/>
      <c r="BC177" s="113"/>
      <c r="BD177" s="113"/>
      <c r="BE177" s="113"/>
      <c r="BF177" s="113"/>
      <c r="BG177" s="113"/>
      <c r="BH177" s="113"/>
      <c r="BI177" s="113"/>
      <c r="BJ177" s="113"/>
      <c r="BK177" s="113"/>
      <c r="BL177" s="113"/>
      <c r="BM177" s="113"/>
      <c r="BN177" s="113"/>
      <c r="BO177" s="113"/>
      <c r="BP177" s="113"/>
      <c r="BQ177" s="113"/>
      <c r="BR177" s="113"/>
      <c r="BS177" s="113"/>
      <c r="BT177" s="113"/>
      <c r="BU177" s="113"/>
      <c r="BV177" s="113"/>
      <c r="BW177" s="113"/>
      <c r="BX177" s="113"/>
      <c r="BY177" s="113"/>
      <c r="BZ177" s="113"/>
      <c r="CA177" s="113"/>
    </row>
    <row r="178" customFormat="false" ht="11.25" hidden="false" customHeight="true" outlineLevel="0" collapsed="false">
      <c r="A178" s="114" t="s">
        <v>684</v>
      </c>
      <c r="B178" s="115"/>
      <c r="C178" s="116" t="s">
        <v>685</v>
      </c>
      <c r="D178" s="116" t="s">
        <v>685</v>
      </c>
      <c r="E178" s="116" t="s">
        <v>685</v>
      </c>
      <c r="F178" s="117" t="s">
        <v>685</v>
      </c>
      <c r="G178" s="117" t="s">
        <v>685</v>
      </c>
      <c r="H178" s="117" t="s">
        <v>685</v>
      </c>
      <c r="I178" s="117" t="s">
        <v>685</v>
      </c>
      <c r="J178" s="117" t="s">
        <v>685</v>
      </c>
      <c r="K178" s="117" t="s">
        <v>685</v>
      </c>
      <c r="L178" s="117" t="s">
        <v>685</v>
      </c>
      <c r="M178" s="114" t="str">
        <f aca="false">A178</f>
        <v>Alimento</v>
      </c>
      <c r="N178" s="117" t="s">
        <v>685</v>
      </c>
      <c r="O178" s="117" t="s">
        <v>685</v>
      </c>
      <c r="P178" s="117" t="s">
        <v>685</v>
      </c>
      <c r="Q178" s="117" t="s">
        <v>685</v>
      </c>
      <c r="R178" s="117" t="s">
        <v>685</v>
      </c>
      <c r="S178" s="117" t="s">
        <v>685</v>
      </c>
      <c r="T178" s="117" t="s">
        <v>685</v>
      </c>
      <c r="U178" s="117" t="s">
        <v>685</v>
      </c>
      <c r="V178" s="117" t="s">
        <v>685</v>
      </c>
      <c r="W178" s="117" t="s">
        <v>685</v>
      </c>
      <c r="X178" s="117" t="s">
        <v>685</v>
      </c>
      <c r="Y178" s="117" t="s">
        <v>685</v>
      </c>
      <c r="Z178" s="112"/>
      <c r="AA178" s="112"/>
      <c r="AB178" s="112"/>
      <c r="AC178" s="112"/>
      <c r="AD178" s="112"/>
      <c r="AE178" s="112"/>
      <c r="AF178" s="112"/>
      <c r="AG178" s="112"/>
      <c r="AH178" s="112"/>
      <c r="AI178" s="112"/>
      <c r="AJ178" s="112"/>
      <c r="AK178" s="112"/>
      <c r="AL178" s="112"/>
      <c r="AM178" s="112"/>
      <c r="AN178" s="113"/>
      <c r="AO178" s="113"/>
      <c r="AP178" s="113"/>
      <c r="AQ178" s="113"/>
      <c r="AR178" s="113"/>
      <c r="AS178" s="113"/>
      <c r="AT178" s="113"/>
      <c r="AU178" s="113"/>
      <c r="AV178" s="113"/>
      <c r="AW178" s="113"/>
      <c r="AX178" s="113"/>
      <c r="AY178" s="113"/>
      <c r="AZ178" s="113"/>
      <c r="BA178" s="113"/>
      <c r="BB178" s="113"/>
      <c r="BC178" s="113"/>
      <c r="BD178" s="113"/>
      <c r="BE178" s="113"/>
      <c r="BF178" s="113"/>
      <c r="BG178" s="113"/>
      <c r="BH178" s="113"/>
      <c r="BI178" s="113"/>
      <c r="BJ178" s="113"/>
      <c r="BK178" s="113"/>
      <c r="BL178" s="113"/>
      <c r="BM178" s="113"/>
      <c r="BN178" s="113"/>
      <c r="BO178" s="113"/>
      <c r="BP178" s="113"/>
      <c r="BQ178" s="113"/>
      <c r="BR178" s="113"/>
      <c r="BS178" s="113"/>
      <c r="BT178" s="113"/>
      <c r="BU178" s="113"/>
      <c r="BV178" s="113"/>
      <c r="BW178" s="113"/>
      <c r="BX178" s="113"/>
      <c r="BY178" s="113"/>
      <c r="BZ178" s="113"/>
      <c r="CA178" s="113"/>
    </row>
    <row r="179" customFormat="false" ht="11.25" hidden="false" customHeight="true" outlineLevel="0" collapsed="false">
      <c r="A179" s="72" t="n">
        <f aca="false">A175+1</f>
        <v>289</v>
      </c>
      <c r="B179" s="66" t="s">
        <v>325</v>
      </c>
      <c r="C179" s="46" t="n">
        <v>4.8</v>
      </c>
      <c r="D179" s="46" t="n">
        <v>6.39333333333333</v>
      </c>
      <c r="E179" s="46" t="n">
        <v>2.58333333333333</v>
      </c>
      <c r="F179" s="48"/>
      <c r="G179" s="48" t="n">
        <v>0.51</v>
      </c>
      <c r="H179" s="48" t="n">
        <v>3.25333333333333</v>
      </c>
      <c r="I179" s="48" t="n">
        <v>0.83</v>
      </c>
      <c r="J179" s="48"/>
      <c r="K179" s="48"/>
      <c r="L179" s="48"/>
      <c r="M179" s="11" t="n">
        <f aca="false">A179</f>
        <v>289</v>
      </c>
      <c r="N179" s="48"/>
      <c r="O179" s="48" t="n">
        <v>2.91</v>
      </c>
      <c r="P179" s="48" t="n">
        <v>3.22</v>
      </c>
      <c r="Q179" s="48" t="n">
        <v>0.263333333333333</v>
      </c>
      <c r="R179" s="48" t="n">
        <v>0.43</v>
      </c>
      <c r="S179" s="48" t="n">
        <v>0.166666666666667</v>
      </c>
      <c r="T179" s="48" t="n">
        <v>0.16</v>
      </c>
      <c r="U179" s="48" t="n">
        <v>0.836666666666667</v>
      </c>
      <c r="V179" s="48" t="n">
        <v>0.326666666666667</v>
      </c>
      <c r="W179" s="48" t="n">
        <v>0.256666666666667</v>
      </c>
      <c r="X179" s="48"/>
      <c r="Y179" s="48"/>
      <c r="Z179" s="42"/>
      <c r="AA179" s="42"/>
      <c r="AB179" s="42"/>
      <c r="AC179" s="42"/>
      <c r="AD179" s="42"/>
      <c r="AE179" s="42"/>
      <c r="AF179" s="42"/>
      <c r="AG179" s="42"/>
      <c r="AH179" s="42"/>
      <c r="AI179" s="42"/>
      <c r="AJ179" s="42"/>
      <c r="AK179" s="42"/>
      <c r="AL179" s="42"/>
      <c r="AM179" s="42"/>
      <c r="AN179" s="42"/>
      <c r="AO179" s="42"/>
      <c r="AP179" s="42"/>
      <c r="AQ179" s="42"/>
      <c r="AR179" s="42"/>
      <c r="AS179" s="42"/>
      <c r="AT179" s="42"/>
      <c r="AU179" s="42"/>
      <c r="AV179" s="42"/>
      <c r="AW179" s="42"/>
      <c r="AX179" s="42"/>
      <c r="AY179" s="42"/>
      <c r="AZ179" s="42"/>
      <c r="BA179" s="42"/>
      <c r="BB179" s="42"/>
      <c r="BC179" s="42"/>
      <c r="BD179" s="42"/>
      <c r="BE179" s="42"/>
      <c r="BF179" s="42"/>
      <c r="BG179" s="42"/>
      <c r="BH179" s="42"/>
      <c r="BI179" s="42"/>
      <c r="BJ179" s="42"/>
      <c r="BK179" s="42"/>
      <c r="BL179" s="42"/>
      <c r="BM179" s="42"/>
      <c r="BN179" s="42"/>
      <c r="BO179" s="42"/>
      <c r="BP179" s="42"/>
      <c r="BQ179" s="42"/>
      <c r="BR179" s="42"/>
      <c r="BS179" s="42"/>
      <c r="BT179" s="42"/>
      <c r="BU179" s="42"/>
      <c r="BV179" s="42"/>
      <c r="BW179" s="42"/>
      <c r="BX179" s="42"/>
      <c r="BY179" s="42"/>
      <c r="BZ179" s="42"/>
      <c r="CA179" s="42"/>
    </row>
    <row r="180" s="42" customFormat="true" ht="11.25" hidden="false" customHeight="true" outlineLevel="0" collapsed="false">
      <c r="A180" s="72" t="n">
        <f aca="false">A179+1</f>
        <v>290</v>
      </c>
      <c r="B180" s="66" t="s">
        <v>326</v>
      </c>
      <c r="C180" s="46" t="n">
        <v>4.45</v>
      </c>
      <c r="D180" s="46" t="n">
        <v>6.47333333333333</v>
      </c>
      <c r="E180" s="46" t="n">
        <v>2.28333333333333</v>
      </c>
      <c r="F180" s="48"/>
      <c r="G180" s="48" t="n">
        <v>0.523333333333333</v>
      </c>
      <c r="H180" s="48" t="n">
        <v>3.14666666666667</v>
      </c>
      <c r="I180" s="48" t="n">
        <v>0.676666666666667</v>
      </c>
      <c r="J180" s="48"/>
      <c r="K180" s="48"/>
      <c r="L180" s="48"/>
      <c r="M180" s="11" t="n">
        <f aca="false">A180</f>
        <v>290</v>
      </c>
      <c r="N180" s="48"/>
      <c r="O180" s="48" t="n">
        <v>3.12333333333333</v>
      </c>
      <c r="P180" s="48" t="n">
        <v>3.10666666666667</v>
      </c>
      <c r="Q180" s="48" t="n">
        <v>0.243333333333333</v>
      </c>
      <c r="R180" s="48" t="n">
        <v>0.206666666666667</v>
      </c>
      <c r="S180" s="48" t="n">
        <v>0.17</v>
      </c>
      <c r="T180" s="48" t="n">
        <v>0.163333333333333</v>
      </c>
      <c r="U180" s="48" t="n">
        <v>0.893333333333333</v>
      </c>
      <c r="V180" s="48" t="n">
        <v>0.363333333333333</v>
      </c>
      <c r="W180" s="48" t="n">
        <v>0.286666666666667</v>
      </c>
      <c r="X180" s="48"/>
      <c r="Y180" s="48"/>
    </row>
    <row r="181" customFormat="false" ht="11.25" hidden="false" customHeight="true" outlineLevel="0" collapsed="false">
      <c r="A181" s="72" t="n">
        <f aca="false">A180+1</f>
        <v>291</v>
      </c>
      <c r="B181" s="7" t="s">
        <v>327</v>
      </c>
      <c r="C181" s="9" t="n">
        <v>1.2</v>
      </c>
      <c r="D181" s="9" t="n">
        <v>0.7</v>
      </c>
      <c r="E181" s="9" t="n">
        <v>0.1</v>
      </c>
      <c r="F181" s="13"/>
      <c r="G181" s="13" t="n">
        <v>0.04</v>
      </c>
      <c r="H181" s="13" t="n">
        <v>0.75</v>
      </c>
      <c r="I181" s="13" t="n">
        <v>0.26</v>
      </c>
      <c r="J181" s="13" t="n">
        <v>0.01</v>
      </c>
      <c r="K181" s="13" t="n">
        <v>0.01</v>
      </c>
      <c r="L181" s="13" t="n">
        <v>0.01</v>
      </c>
      <c r="M181" s="11" t="n">
        <f aca="false">A181</f>
        <v>291</v>
      </c>
      <c r="N181" s="13"/>
      <c r="O181" s="13" t="n">
        <v>0.18</v>
      </c>
      <c r="P181" s="13" t="n">
        <v>0.49</v>
      </c>
      <c r="Q181" s="13" t="s">
        <v>31</v>
      </c>
      <c r="R181" s="13" t="n">
        <v>0.04</v>
      </c>
      <c r="S181" s="13" t="n">
        <v>0.03</v>
      </c>
      <c r="T181" s="13" t="n">
        <v>0.02</v>
      </c>
      <c r="U181" s="13" t="n">
        <v>0.01</v>
      </c>
      <c r="V181" s="13" t="s">
        <v>31</v>
      </c>
      <c r="W181" s="13" t="s">
        <v>31</v>
      </c>
      <c r="X181" s="13" t="n">
        <v>0.01</v>
      </c>
      <c r="Y181" s="13"/>
    </row>
    <row r="182" customFormat="false" ht="11.25" hidden="false" customHeight="true" outlineLevel="0" collapsed="false">
      <c r="A182" s="72" t="n">
        <f aca="false">A181+1</f>
        <v>292</v>
      </c>
      <c r="B182" s="7" t="s">
        <v>328</v>
      </c>
      <c r="C182" s="9" t="n">
        <v>0.7</v>
      </c>
      <c r="D182" s="9" t="n">
        <v>0.5</v>
      </c>
      <c r="E182" s="9" t="n">
        <v>0.1</v>
      </c>
      <c r="F182" s="13"/>
      <c r="G182" s="13" t="n">
        <v>0.05</v>
      </c>
      <c r="H182" s="13" t="n">
        <v>0.46</v>
      </c>
      <c r="I182" s="13" t="n">
        <v>0.13</v>
      </c>
      <c r="J182" s="13" t="n">
        <v>0.01</v>
      </c>
      <c r="K182" s="13" t="s">
        <v>31</v>
      </c>
      <c r="L182" s="13" t="n">
        <v>0.01</v>
      </c>
      <c r="M182" s="11" t="n">
        <f aca="false">A182</f>
        <v>292</v>
      </c>
      <c r="N182" s="13"/>
      <c r="O182" s="13" t="n">
        <v>0.2</v>
      </c>
      <c r="P182" s="13" t="n">
        <v>0.27</v>
      </c>
      <c r="Q182" s="13" t="n">
        <v>0.02</v>
      </c>
      <c r="R182" s="13" t="n">
        <v>0.01</v>
      </c>
      <c r="S182" s="13" t="n">
        <v>0.02</v>
      </c>
      <c r="T182" s="13" t="n">
        <v>0.02</v>
      </c>
      <c r="U182" s="13" t="n">
        <v>0.03</v>
      </c>
      <c r="V182" s="13" t="n">
        <v>0.03</v>
      </c>
      <c r="W182" s="13" t="n">
        <v>0.04</v>
      </c>
      <c r="X182" s="13" t="n">
        <v>0.01</v>
      </c>
      <c r="Y182" s="13"/>
    </row>
    <row r="183" customFormat="false" ht="11.25" hidden="false" customHeight="true" outlineLevel="0" collapsed="false">
      <c r="A183" s="72" t="n">
        <f aca="false">A182+1</f>
        <v>293</v>
      </c>
      <c r="B183" s="7" t="s">
        <v>329</v>
      </c>
      <c r="C183" s="9" t="n">
        <v>1.5</v>
      </c>
      <c r="D183" s="9" t="n">
        <v>1.2</v>
      </c>
      <c r="E183" s="9" t="n">
        <v>0.3</v>
      </c>
      <c r="F183" s="13"/>
      <c r="G183" s="13" t="n">
        <v>0.12</v>
      </c>
      <c r="H183" s="13" t="n">
        <v>0.99</v>
      </c>
      <c r="I183" s="13" t="n">
        <v>0.32</v>
      </c>
      <c r="J183" s="13" t="n">
        <v>0.02</v>
      </c>
      <c r="K183" s="13" t="n">
        <v>0.01</v>
      </c>
      <c r="L183" s="13" t="s">
        <v>31</v>
      </c>
      <c r="M183" s="11" t="n">
        <f aca="false">A183</f>
        <v>293</v>
      </c>
      <c r="N183" s="13" t="n">
        <v>0.01</v>
      </c>
      <c r="O183" s="13" t="n">
        <v>0.42</v>
      </c>
      <c r="P183" s="13" t="n">
        <v>0.69</v>
      </c>
      <c r="Q183" s="13" t="n">
        <v>0.03</v>
      </c>
      <c r="R183" s="13" t="n">
        <v>0.03</v>
      </c>
      <c r="S183" s="13"/>
      <c r="T183" s="13" t="n">
        <v>0.04</v>
      </c>
      <c r="U183" s="13" t="n">
        <v>0.05</v>
      </c>
      <c r="V183" s="13" t="n">
        <v>0.04</v>
      </c>
      <c r="W183" s="13" t="n">
        <v>0.05</v>
      </c>
      <c r="X183" s="13" t="n">
        <v>0.02</v>
      </c>
      <c r="Y183" s="13"/>
    </row>
    <row r="184" customFormat="false" ht="11.25" hidden="false" customHeight="true" outlineLevel="0" collapsed="false">
      <c r="A184" s="72" t="n">
        <f aca="false">A183+1</f>
        <v>294</v>
      </c>
      <c r="B184" s="66" t="s">
        <v>330</v>
      </c>
      <c r="C184" s="46" t="n">
        <v>0.746666666666667</v>
      </c>
      <c r="D184" s="46" t="n">
        <v>0.62</v>
      </c>
      <c r="E184" s="46" t="n">
        <v>0.626666666666667</v>
      </c>
      <c r="F184" s="48"/>
      <c r="G184" s="48" t="n">
        <v>0.0566666666666667</v>
      </c>
      <c r="H184" s="48" t="n">
        <v>0.49</v>
      </c>
      <c r="I184" s="48" t="n">
        <v>0.166666666666667</v>
      </c>
      <c r="J184" s="48"/>
      <c r="K184" s="48"/>
      <c r="L184" s="48"/>
      <c r="M184" s="11" t="n">
        <f aca="false">A184</f>
        <v>294</v>
      </c>
      <c r="N184" s="48"/>
      <c r="O184" s="48" t="n">
        <v>0.23</v>
      </c>
      <c r="P184" s="48" t="n">
        <v>0.333333333333333</v>
      </c>
      <c r="Q184" s="48" t="n">
        <v>0.0266666666666667</v>
      </c>
      <c r="R184" s="48" t="n">
        <v>0.02</v>
      </c>
      <c r="S184" s="48" t="n">
        <v>0.0133333333333333</v>
      </c>
      <c r="T184" s="48" t="n">
        <v>0.0866666666666667</v>
      </c>
      <c r="U184" s="48" t="n">
        <v>0.173333333333333</v>
      </c>
      <c r="V184" s="48" t="n">
        <v>0.1</v>
      </c>
      <c r="W184" s="48" t="n">
        <v>0.203333333333333</v>
      </c>
      <c r="X184" s="48" t="n">
        <v>0.01</v>
      </c>
      <c r="Y184" s="48"/>
      <c r="Z184" s="42"/>
      <c r="AA184" s="42"/>
      <c r="AB184" s="42"/>
      <c r="AC184" s="42"/>
      <c r="AD184" s="42"/>
      <c r="AE184" s="42"/>
      <c r="AF184" s="42"/>
      <c r="AG184" s="42"/>
      <c r="AH184" s="42"/>
      <c r="AI184" s="42"/>
      <c r="AJ184" s="42"/>
      <c r="AK184" s="42"/>
      <c r="AL184" s="42"/>
      <c r="AM184" s="42"/>
      <c r="AN184" s="42"/>
      <c r="AO184" s="42"/>
      <c r="AP184" s="42"/>
      <c r="AQ184" s="42"/>
      <c r="AR184" s="42"/>
      <c r="AS184" s="42"/>
      <c r="AT184" s="42"/>
      <c r="AU184" s="42"/>
      <c r="AV184" s="42"/>
      <c r="AW184" s="42"/>
      <c r="AX184" s="42"/>
      <c r="AY184" s="42"/>
      <c r="AZ184" s="42"/>
      <c r="BA184" s="42"/>
      <c r="BB184" s="42"/>
      <c r="BC184" s="42"/>
      <c r="BD184" s="42"/>
      <c r="BE184" s="42"/>
      <c r="BF184" s="42"/>
      <c r="BG184" s="42"/>
      <c r="BH184" s="42"/>
      <c r="BI184" s="42"/>
      <c r="BJ184" s="42"/>
      <c r="BK184" s="42"/>
      <c r="BL184" s="42"/>
      <c r="BM184" s="42"/>
      <c r="BN184" s="42"/>
      <c r="BO184" s="42"/>
      <c r="BP184" s="42"/>
      <c r="BQ184" s="42"/>
      <c r="BR184" s="42"/>
      <c r="BS184" s="42"/>
      <c r="BT184" s="42"/>
      <c r="BU184" s="42"/>
      <c r="BV184" s="42"/>
      <c r="BW184" s="42"/>
      <c r="BX184" s="42"/>
      <c r="BY184" s="42"/>
      <c r="BZ184" s="42"/>
      <c r="CA184" s="42"/>
    </row>
    <row r="185" customFormat="false" ht="11.25" hidden="false" customHeight="true" outlineLevel="0" collapsed="false">
      <c r="A185" s="72" t="n">
        <f aca="false">A184+1</f>
        <v>295</v>
      </c>
      <c r="B185" s="66" t="s">
        <v>331</v>
      </c>
      <c r="C185" s="46" t="n">
        <v>2.97366666666667</v>
      </c>
      <c r="D185" s="46" t="n">
        <v>1.41866666666667</v>
      </c>
      <c r="E185" s="46" t="n">
        <v>0.357</v>
      </c>
      <c r="F185" s="48" t="n">
        <v>0.005</v>
      </c>
      <c r="G185" s="48" t="n">
        <v>0.193</v>
      </c>
      <c r="H185" s="48" t="n">
        <v>1.848</v>
      </c>
      <c r="I185" s="48" t="n">
        <v>0.66</v>
      </c>
      <c r="J185" s="48" t="n">
        <v>0.0286666666666667</v>
      </c>
      <c r="K185" s="48" t="n">
        <v>0.0456666666666667</v>
      </c>
      <c r="L185" s="48" t="n">
        <v>0.0373333333333333</v>
      </c>
      <c r="M185" s="11" t="n">
        <f aca="false">A185</f>
        <v>295</v>
      </c>
      <c r="N185" s="48"/>
      <c r="O185" s="48" t="n">
        <v>0.294666666666667</v>
      </c>
      <c r="P185" s="48" t="n">
        <v>1.04933333333333</v>
      </c>
      <c r="Q185" s="48" t="n">
        <v>0.0746666666666667</v>
      </c>
      <c r="R185" s="48" t="n">
        <v>0.137</v>
      </c>
      <c r="S185" s="48"/>
      <c r="T185" s="48" t="n">
        <v>0.0626666666666667</v>
      </c>
      <c r="U185" s="48" t="n">
        <v>0.022</v>
      </c>
      <c r="V185" s="48" t="n">
        <v>0.0253333333333333</v>
      </c>
      <c r="W185" s="48" t="n">
        <v>0.044</v>
      </c>
      <c r="X185" s="48" t="n">
        <v>0.0203333333333333</v>
      </c>
      <c r="Y185" s="48"/>
      <c r="Z185" s="42"/>
      <c r="AA185" s="42"/>
      <c r="AB185" s="42"/>
      <c r="AC185" s="42"/>
      <c r="AD185" s="42"/>
      <c r="AE185" s="42"/>
      <c r="AF185" s="42"/>
      <c r="AG185" s="42"/>
      <c r="AH185" s="42"/>
      <c r="AI185" s="42"/>
      <c r="AJ185" s="42"/>
      <c r="AK185" s="42"/>
      <c r="AL185" s="42"/>
      <c r="AM185" s="42"/>
      <c r="AN185" s="42"/>
      <c r="AO185" s="42"/>
      <c r="AP185" s="42"/>
      <c r="AQ185" s="42"/>
      <c r="AR185" s="42"/>
      <c r="AS185" s="42"/>
      <c r="AT185" s="42"/>
      <c r="AU185" s="42"/>
      <c r="AV185" s="42"/>
      <c r="AW185" s="42"/>
      <c r="AX185" s="42"/>
      <c r="AY185" s="42"/>
      <c r="AZ185" s="42"/>
      <c r="BA185" s="42"/>
      <c r="BB185" s="42"/>
      <c r="BC185" s="42"/>
      <c r="BD185" s="42"/>
      <c r="BE185" s="42"/>
      <c r="BF185" s="42"/>
      <c r="BG185" s="42"/>
      <c r="BH185" s="42"/>
      <c r="BI185" s="42"/>
      <c r="BJ185" s="42"/>
      <c r="BK185" s="42"/>
      <c r="BL185" s="42"/>
      <c r="BM185" s="42"/>
      <c r="BN185" s="42"/>
      <c r="BO185" s="42"/>
      <c r="BP185" s="42"/>
      <c r="BQ185" s="42"/>
      <c r="BR185" s="42"/>
      <c r="BS185" s="42"/>
      <c r="BT185" s="42"/>
      <c r="BU185" s="42"/>
      <c r="BV185" s="42"/>
      <c r="BW185" s="42"/>
      <c r="BX185" s="42"/>
      <c r="BY185" s="42"/>
      <c r="BZ185" s="42"/>
      <c r="CA185" s="42"/>
    </row>
    <row r="186" s="42" customFormat="true" ht="11.25" hidden="false" customHeight="true" outlineLevel="0" collapsed="false">
      <c r="A186" s="72" t="n">
        <f aca="false">A185+1</f>
        <v>296</v>
      </c>
      <c r="B186" s="7" t="s">
        <v>332</v>
      </c>
      <c r="C186" s="9" t="n">
        <v>2</v>
      </c>
      <c r="D186" s="9" t="n">
        <v>2.2</v>
      </c>
      <c r="E186" s="9" t="n">
        <v>1.2</v>
      </c>
      <c r="F186" s="13" t="n">
        <v>0.02</v>
      </c>
      <c r="G186" s="13" t="n">
        <v>0.16</v>
      </c>
      <c r="H186" s="13" t="n">
        <v>1.24</v>
      </c>
      <c r="I186" s="13" t="n">
        <v>0.47</v>
      </c>
      <c r="J186" s="13" t="n">
        <v>0.02</v>
      </c>
      <c r="K186" s="13" t="n">
        <v>0.04</v>
      </c>
      <c r="L186" s="13"/>
      <c r="M186" s="11" t="n">
        <f aca="false">A186</f>
        <v>296</v>
      </c>
      <c r="N186" s="13"/>
      <c r="O186" s="13" t="n">
        <v>0.34</v>
      </c>
      <c r="P186" s="13" t="n">
        <v>1.82</v>
      </c>
      <c r="Q186" s="13" t="n">
        <v>0.02</v>
      </c>
      <c r="R186" s="13" t="n">
        <v>0.49</v>
      </c>
      <c r="S186" s="13" t="n">
        <v>0.17</v>
      </c>
      <c r="T186" s="13" t="n">
        <v>0.21</v>
      </c>
      <c r="U186" s="13" t="n">
        <v>0.13</v>
      </c>
      <c r="V186" s="13" t="n">
        <v>0.06</v>
      </c>
      <c r="W186" s="13" t="n">
        <v>0.18</v>
      </c>
      <c r="X186" s="13" t="n">
        <v>0.01</v>
      </c>
      <c r="Y186" s="13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  <c r="AS186" s="7"/>
      <c r="AT186" s="7"/>
      <c r="AU186" s="7"/>
      <c r="AV186" s="7"/>
      <c r="AW186" s="7"/>
      <c r="AX186" s="7"/>
      <c r="AY186" s="7"/>
      <c r="AZ186" s="7"/>
      <c r="BA186" s="7"/>
      <c r="BB186" s="7"/>
      <c r="BC186" s="7"/>
      <c r="BD186" s="7"/>
      <c r="BE186" s="7"/>
      <c r="BF186" s="7"/>
      <c r="BG186" s="7"/>
      <c r="BH186" s="7"/>
      <c r="BI186" s="7"/>
      <c r="BJ186" s="7"/>
      <c r="BK186" s="7"/>
      <c r="BL186" s="7"/>
      <c r="BM186" s="7"/>
      <c r="BN186" s="7"/>
      <c r="BO186" s="7"/>
      <c r="BP186" s="7"/>
      <c r="BQ186" s="7"/>
      <c r="BR186" s="7"/>
      <c r="BS186" s="7"/>
      <c r="BT186" s="7"/>
      <c r="BU186" s="7"/>
      <c r="BV186" s="7"/>
      <c r="BW186" s="7"/>
      <c r="BX186" s="7"/>
      <c r="BY186" s="7"/>
      <c r="BZ186" s="7"/>
      <c r="CA186" s="7"/>
    </row>
    <row r="187" s="42" customFormat="true" ht="11.25" hidden="false" customHeight="true" outlineLevel="0" collapsed="false">
      <c r="A187" s="72" t="n">
        <f aca="false">A186+1</f>
        <v>297</v>
      </c>
      <c r="B187" s="7" t="s">
        <v>333</v>
      </c>
      <c r="C187" s="9" t="n">
        <v>5.5</v>
      </c>
      <c r="D187" s="9" t="n">
        <v>7</v>
      </c>
      <c r="E187" s="9" t="n">
        <v>8.1</v>
      </c>
      <c r="F187" s="13"/>
      <c r="G187" s="13" t="n">
        <v>0.22</v>
      </c>
      <c r="H187" s="13" t="n">
        <v>3.4</v>
      </c>
      <c r="I187" s="13" t="n">
        <v>1.39</v>
      </c>
      <c r="J187" s="13" t="n">
        <v>0.09</v>
      </c>
      <c r="K187" s="13" t="n">
        <v>0.12</v>
      </c>
      <c r="L187" s="13" t="n">
        <v>0.04</v>
      </c>
      <c r="M187" s="11" t="n">
        <f aca="false">A187</f>
        <v>297</v>
      </c>
      <c r="N187" s="13" t="n">
        <v>0.04</v>
      </c>
      <c r="O187" s="13" t="n">
        <v>0.02</v>
      </c>
      <c r="P187" s="13" t="n">
        <v>6.72</v>
      </c>
      <c r="Q187" s="13" t="n">
        <v>0.11</v>
      </c>
      <c r="R187" s="13" t="n">
        <v>6.43</v>
      </c>
      <c r="S187" s="13" t="n">
        <v>0.78</v>
      </c>
      <c r="T187" s="13" t="n">
        <v>0.34</v>
      </c>
      <c r="U187" s="13" t="n">
        <v>0.03</v>
      </c>
      <c r="V187" s="13" t="n">
        <v>0.08</v>
      </c>
      <c r="W187" s="13" t="n">
        <v>0.23</v>
      </c>
      <c r="X187" s="13" t="n">
        <v>0.04</v>
      </c>
      <c r="Y187" s="13" t="n">
        <v>0.06</v>
      </c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  <c r="AP187" s="7"/>
      <c r="AQ187" s="7"/>
      <c r="AR187" s="7"/>
      <c r="AS187" s="7"/>
      <c r="AT187" s="7"/>
      <c r="AU187" s="7"/>
      <c r="AV187" s="7"/>
      <c r="AW187" s="7"/>
      <c r="AX187" s="7"/>
      <c r="AY187" s="7"/>
      <c r="AZ187" s="7"/>
      <c r="BA187" s="7"/>
      <c r="BB187" s="7"/>
      <c r="BC187" s="7"/>
      <c r="BD187" s="7"/>
      <c r="BE187" s="7"/>
      <c r="BF187" s="7"/>
      <c r="BG187" s="7"/>
      <c r="BH187" s="7"/>
      <c r="BI187" s="7"/>
      <c r="BJ187" s="7"/>
      <c r="BK187" s="7"/>
      <c r="BL187" s="7"/>
      <c r="BM187" s="7"/>
      <c r="BN187" s="7"/>
      <c r="BO187" s="7"/>
      <c r="BP187" s="7"/>
      <c r="BQ187" s="7"/>
      <c r="BR187" s="7"/>
      <c r="BS187" s="7"/>
      <c r="BT187" s="7"/>
      <c r="BU187" s="7"/>
      <c r="BV187" s="7"/>
      <c r="BW187" s="7"/>
      <c r="BX187" s="7"/>
      <c r="BY187" s="7"/>
      <c r="BZ187" s="7"/>
      <c r="CA187" s="7"/>
    </row>
    <row r="188" s="42" customFormat="true" ht="11.25" hidden="false" customHeight="true" outlineLevel="0" collapsed="false">
      <c r="A188" s="72" t="n">
        <f aca="false">A187+1</f>
        <v>298</v>
      </c>
      <c r="B188" s="42" t="s">
        <v>688</v>
      </c>
      <c r="C188" s="46" t="n">
        <v>3.40333333333333</v>
      </c>
      <c r="D188" s="46" t="n">
        <v>3.284</v>
      </c>
      <c r="E188" s="46" t="n">
        <v>1.10233333333333</v>
      </c>
      <c r="F188" s="48" t="n">
        <v>0.0253333333333333</v>
      </c>
      <c r="G188" s="48" t="n">
        <v>0.149333333333333</v>
      </c>
      <c r="H188" s="48" t="n">
        <v>2.106</v>
      </c>
      <c r="I188" s="48" t="n">
        <v>0.882666666666667</v>
      </c>
      <c r="J188" s="48" t="n">
        <v>0.0423333333333333</v>
      </c>
      <c r="K188" s="48" t="n">
        <v>0.0253333333333333</v>
      </c>
      <c r="L188" s="48" t="n">
        <v>0.0423333333333333</v>
      </c>
      <c r="M188" s="11" t="n">
        <f aca="false">A188</f>
        <v>298</v>
      </c>
      <c r="N188" s="48"/>
      <c r="O188" s="48" t="n">
        <v>0.386333333333333</v>
      </c>
      <c r="P188" s="48" t="n">
        <v>2.83566666666667</v>
      </c>
      <c r="Q188" s="48" t="n">
        <v>0.0506666666666667</v>
      </c>
      <c r="R188" s="48" t="n">
        <v>0.572333333333333</v>
      </c>
      <c r="S188" s="48"/>
      <c r="T188" s="48" t="n">
        <v>0.118333333333333</v>
      </c>
      <c r="U188" s="48" t="n">
        <v>0.0986666666666667</v>
      </c>
      <c r="V188" s="48" t="n">
        <v>0.0476666666666667</v>
      </c>
      <c r="W188" s="48" t="n">
        <v>0.121</v>
      </c>
      <c r="X188" s="48" t="n">
        <v>0.0846666666666667</v>
      </c>
      <c r="Y188" s="48" t="n">
        <v>0.0226666666666667</v>
      </c>
    </row>
    <row r="189" customFormat="false" ht="11.25" hidden="false" customHeight="true" outlineLevel="0" collapsed="false">
      <c r="A189" s="72" t="n">
        <f aca="false">A188+1</f>
        <v>299</v>
      </c>
      <c r="B189" s="42" t="s">
        <v>335</v>
      </c>
      <c r="C189" s="46" t="n">
        <v>5.46333333333333</v>
      </c>
      <c r="D189" s="46" t="n">
        <v>5.36366666666667</v>
      </c>
      <c r="E189" s="46" t="n">
        <v>10.4253333333333</v>
      </c>
      <c r="F189" s="48"/>
      <c r="G189" s="48" t="n">
        <v>0.280666666666667</v>
      </c>
      <c r="H189" s="48" t="n">
        <v>3.73666666666667</v>
      </c>
      <c r="I189" s="48" t="n">
        <v>1.08</v>
      </c>
      <c r="J189" s="48" t="n">
        <v>0.0863333333333333</v>
      </c>
      <c r="K189" s="48" t="n">
        <v>0.107666666666667</v>
      </c>
      <c r="L189" s="48" t="n">
        <v>0.0433333333333333</v>
      </c>
      <c r="M189" s="11" t="n">
        <f aca="false">A189</f>
        <v>299</v>
      </c>
      <c r="N189" s="48"/>
      <c r="O189" s="48" t="n">
        <v>0.302666666666667</v>
      </c>
      <c r="P189" s="48" t="n">
        <v>4.90266666666667</v>
      </c>
      <c r="Q189" s="48" t="n">
        <v>0.0936666666666667</v>
      </c>
      <c r="R189" s="48" t="n">
        <v>7.53066666666667</v>
      </c>
      <c r="S189" s="48" t="n">
        <v>0.842333333333333</v>
      </c>
      <c r="T189" s="48" t="n">
        <v>0.0863333333333333</v>
      </c>
      <c r="U189" s="48" t="n">
        <v>0.439333333333333</v>
      </c>
      <c r="V189" s="48" t="n">
        <v>0.173</v>
      </c>
      <c r="W189" s="48" t="n">
        <v>1.15966666666667</v>
      </c>
      <c r="X189" s="48"/>
      <c r="Y189" s="48" t="n">
        <v>0.0433333333333333</v>
      </c>
      <c r="Z189" s="42"/>
      <c r="AA189" s="42"/>
      <c r="AB189" s="42"/>
      <c r="AC189" s="42"/>
      <c r="AD189" s="42"/>
      <c r="AE189" s="42"/>
      <c r="AF189" s="42"/>
      <c r="AG189" s="42"/>
      <c r="AH189" s="42"/>
      <c r="AI189" s="42"/>
      <c r="AJ189" s="42"/>
      <c r="AK189" s="42"/>
      <c r="AL189" s="42"/>
      <c r="AM189" s="42"/>
      <c r="AN189" s="42"/>
      <c r="AO189" s="42"/>
      <c r="AP189" s="42"/>
      <c r="AQ189" s="42"/>
      <c r="AR189" s="42"/>
      <c r="AS189" s="42"/>
      <c r="AT189" s="42"/>
      <c r="AU189" s="42"/>
      <c r="AV189" s="42"/>
      <c r="AW189" s="42"/>
      <c r="AX189" s="42"/>
      <c r="AY189" s="42"/>
      <c r="AZ189" s="42"/>
      <c r="BA189" s="42"/>
      <c r="BB189" s="42"/>
      <c r="BC189" s="42"/>
      <c r="BD189" s="42"/>
      <c r="BE189" s="42"/>
      <c r="BF189" s="42"/>
      <c r="BG189" s="42"/>
      <c r="BH189" s="42"/>
      <c r="BI189" s="42"/>
      <c r="BJ189" s="42"/>
      <c r="BK189" s="42"/>
      <c r="BL189" s="42"/>
      <c r="BM189" s="42"/>
      <c r="BN189" s="42"/>
      <c r="BO189" s="42"/>
      <c r="BP189" s="42"/>
      <c r="BQ189" s="42"/>
      <c r="BR189" s="42"/>
      <c r="BS189" s="42"/>
      <c r="BT189" s="42"/>
      <c r="BU189" s="42"/>
      <c r="BV189" s="42"/>
      <c r="BW189" s="42"/>
      <c r="BX189" s="42"/>
      <c r="BY189" s="42"/>
      <c r="BZ189" s="42"/>
      <c r="CA189" s="42"/>
    </row>
    <row r="190" customFormat="false" ht="11.25" hidden="false" customHeight="true" outlineLevel="0" collapsed="false">
      <c r="A190" s="72" t="n">
        <f aca="false">A189+1</f>
        <v>300</v>
      </c>
      <c r="B190" s="7" t="s">
        <v>336</v>
      </c>
      <c r="C190" s="9" t="n">
        <v>5.3</v>
      </c>
      <c r="D190" s="9" t="n">
        <v>6</v>
      </c>
      <c r="E190" s="9" t="n">
        <v>11.7</v>
      </c>
      <c r="F190" s="13"/>
      <c r="G190" s="13" t="n">
        <v>0.21</v>
      </c>
      <c r="H190" s="13" t="n">
        <v>3.59</v>
      </c>
      <c r="I190" s="13" t="n">
        <v>1.17</v>
      </c>
      <c r="J190" s="13" t="n">
        <v>0.09</v>
      </c>
      <c r="K190" s="13" t="n">
        <v>0.13</v>
      </c>
      <c r="L190" s="13" t="n">
        <v>0.06</v>
      </c>
      <c r="M190" s="11" t="n">
        <f aca="false">A190</f>
        <v>300</v>
      </c>
      <c r="N190" s="13"/>
      <c r="O190" s="13" t="n">
        <v>0.23</v>
      </c>
      <c r="P190" s="13" t="n">
        <v>5.53</v>
      </c>
      <c r="Q190" s="13" t="n">
        <v>0.15</v>
      </c>
      <c r="R190" s="13" t="n">
        <v>8.92</v>
      </c>
      <c r="S190" s="13" t="n">
        <v>0.87</v>
      </c>
      <c r="T190" s="13" t="n">
        <v>0.08</v>
      </c>
      <c r="U190" s="13" t="n">
        <v>0.35</v>
      </c>
      <c r="V190" s="13" t="n">
        <v>0.14</v>
      </c>
      <c r="W190" s="13" t="n">
        <v>1.13</v>
      </c>
      <c r="X190" s="13"/>
      <c r="Y190" s="13"/>
    </row>
    <row r="191" customFormat="false" ht="11.25" hidden="false" customHeight="true" outlineLevel="0" collapsed="false">
      <c r="A191" s="72" t="n">
        <f aca="false">A190+1</f>
        <v>301</v>
      </c>
      <c r="B191" s="7" t="s">
        <v>337</v>
      </c>
      <c r="C191" s="9" t="n">
        <v>0.2</v>
      </c>
      <c r="D191" s="9" t="n">
        <v>0.1</v>
      </c>
      <c r="E191" s="9" t="n">
        <v>0.3</v>
      </c>
      <c r="F191" s="13"/>
      <c r="G191" s="13"/>
      <c r="H191" s="13" t="n">
        <v>0.12</v>
      </c>
      <c r="I191" s="13" t="n">
        <v>0.06</v>
      </c>
      <c r="J191" s="13"/>
      <c r="K191" s="13"/>
      <c r="L191" s="13" t="s">
        <v>31</v>
      </c>
      <c r="M191" s="11" t="n">
        <f aca="false">A191</f>
        <v>301</v>
      </c>
      <c r="N191" s="13"/>
      <c r="O191" s="13" t="s">
        <v>31</v>
      </c>
      <c r="P191" s="13" t="n">
        <v>0.1</v>
      </c>
      <c r="Q191" s="13" t="s">
        <v>31</v>
      </c>
      <c r="R191" s="13" t="n">
        <v>0.02</v>
      </c>
      <c r="S191" s="13"/>
      <c r="T191" s="13" t="n">
        <v>0.02</v>
      </c>
      <c r="U191" s="13" t="n">
        <v>0.03</v>
      </c>
      <c r="V191" s="13" t="s">
        <v>31</v>
      </c>
      <c r="W191" s="13" t="n">
        <v>0.23</v>
      </c>
      <c r="X191" s="13"/>
      <c r="Y191" s="13"/>
    </row>
    <row r="192" customFormat="false" ht="11.25" hidden="false" customHeight="true" outlineLevel="0" collapsed="false">
      <c r="A192" s="72" t="n">
        <f aca="false">A191+1</f>
        <v>302</v>
      </c>
      <c r="B192" s="7" t="s">
        <v>338</v>
      </c>
      <c r="C192" s="9" t="n">
        <v>0.9</v>
      </c>
      <c r="D192" s="9" t="n">
        <v>0.5</v>
      </c>
      <c r="E192" s="9" t="n">
        <v>0.4</v>
      </c>
      <c r="F192" s="13"/>
      <c r="G192" s="13" t="n">
        <v>0.17</v>
      </c>
      <c r="H192" s="13" t="n">
        <v>0.59</v>
      </c>
      <c r="I192" s="13" t="n">
        <v>0.08</v>
      </c>
      <c r="J192" s="13" t="s">
        <v>31</v>
      </c>
      <c r="K192" s="13"/>
      <c r="L192" s="13" t="n">
        <v>0.02</v>
      </c>
      <c r="M192" s="11" t="n">
        <f aca="false">A192</f>
        <v>302</v>
      </c>
      <c r="N192" s="13"/>
      <c r="O192" s="13" t="n">
        <v>0.15</v>
      </c>
      <c r="P192" s="13" t="n">
        <v>0.35</v>
      </c>
      <c r="Q192" s="13" t="s">
        <v>31</v>
      </c>
      <c r="R192" s="13" t="n">
        <v>0.03</v>
      </c>
      <c r="S192" s="13" t="n">
        <v>0.05</v>
      </c>
      <c r="T192" s="13" t="n">
        <v>0.02</v>
      </c>
      <c r="U192" s="13" t="n">
        <v>0.03</v>
      </c>
      <c r="V192" s="13" t="n">
        <v>0.02</v>
      </c>
      <c r="W192" s="13" t="n">
        <v>0.11</v>
      </c>
      <c r="X192" s="13"/>
      <c r="Y192" s="13"/>
    </row>
    <row r="193" customFormat="false" ht="11.25" hidden="false" customHeight="true" outlineLevel="0" collapsed="false">
      <c r="A193" s="72" t="n">
        <f aca="false">A192+1</f>
        <v>303</v>
      </c>
      <c r="B193" s="42" t="s">
        <v>339</v>
      </c>
      <c r="C193" s="46" t="n">
        <v>1.4</v>
      </c>
      <c r="D193" s="46" t="n">
        <v>2.08666666666667</v>
      </c>
      <c r="E193" s="46" t="n">
        <v>4.27333333333333</v>
      </c>
      <c r="F193" s="48"/>
      <c r="G193" s="48" t="n">
        <v>0.08</v>
      </c>
      <c r="H193" s="48" t="n">
        <v>1.03333333333333</v>
      </c>
      <c r="I193" s="48" t="n">
        <v>0.26</v>
      </c>
      <c r="J193" s="48"/>
      <c r="K193" s="48" t="n">
        <v>0.0266666666666667</v>
      </c>
      <c r="L193" s="48"/>
      <c r="M193" s="11" t="n">
        <f aca="false">A193</f>
        <v>303</v>
      </c>
      <c r="N193" s="48"/>
      <c r="O193" s="48" t="n">
        <v>0.136666666666667</v>
      </c>
      <c r="P193" s="48" t="n">
        <v>1.77333333333333</v>
      </c>
      <c r="Q193" s="48" t="n">
        <v>0.0966666666666667</v>
      </c>
      <c r="R193" s="48" t="n">
        <v>3.07</v>
      </c>
      <c r="S193" s="48" t="n">
        <v>0.356666666666667</v>
      </c>
      <c r="T193" s="48"/>
      <c r="U193" s="48" t="n">
        <v>0.19</v>
      </c>
      <c r="V193" s="48" t="s">
        <v>31</v>
      </c>
      <c r="W193" s="48" t="n">
        <v>0.6</v>
      </c>
      <c r="X193" s="48"/>
      <c r="Y193" s="48"/>
      <c r="Z193" s="42"/>
      <c r="AA193" s="42"/>
      <c r="AB193" s="42"/>
      <c r="AC193" s="42"/>
      <c r="AD193" s="42"/>
      <c r="AE193" s="42"/>
      <c r="AF193" s="42"/>
      <c r="AG193" s="42"/>
      <c r="AH193" s="42"/>
      <c r="AI193" s="42"/>
      <c r="AJ193" s="42"/>
      <c r="AK193" s="42"/>
      <c r="AL193" s="42"/>
      <c r="AM193" s="42"/>
      <c r="AN193" s="42"/>
      <c r="AO193" s="42"/>
      <c r="AP193" s="42"/>
      <c r="AQ193" s="42"/>
      <c r="AR193" s="42"/>
      <c r="AS193" s="42"/>
      <c r="AT193" s="42"/>
      <c r="AU193" s="42"/>
      <c r="AV193" s="42"/>
      <c r="AW193" s="42"/>
      <c r="AX193" s="42"/>
      <c r="AY193" s="42"/>
      <c r="AZ193" s="42"/>
      <c r="BA193" s="42"/>
      <c r="BB193" s="42"/>
      <c r="BC193" s="42"/>
      <c r="BD193" s="42"/>
      <c r="BE193" s="42"/>
      <c r="BF193" s="42"/>
      <c r="BG193" s="42"/>
      <c r="BH193" s="42"/>
      <c r="BI193" s="42"/>
      <c r="BJ193" s="42"/>
      <c r="BK193" s="42"/>
      <c r="BL193" s="42"/>
      <c r="BM193" s="42"/>
      <c r="BN193" s="42"/>
      <c r="BO193" s="42"/>
      <c r="BP193" s="42"/>
      <c r="BQ193" s="42"/>
      <c r="BR193" s="42"/>
      <c r="BS193" s="42"/>
      <c r="BT193" s="42"/>
      <c r="BU193" s="42"/>
      <c r="BV193" s="42"/>
      <c r="BW193" s="42"/>
      <c r="BX193" s="42"/>
      <c r="BY193" s="42"/>
      <c r="BZ193" s="42"/>
      <c r="CA193" s="42"/>
    </row>
    <row r="194" customFormat="false" ht="11.25" hidden="false" customHeight="true" outlineLevel="0" collapsed="false">
      <c r="A194" s="72" t="n">
        <f aca="false">A193+1</f>
        <v>304</v>
      </c>
      <c r="B194" s="7" t="s">
        <v>340</v>
      </c>
      <c r="C194" s="9" t="n">
        <v>0.8</v>
      </c>
      <c r="D194" s="9" t="n">
        <v>2.4</v>
      </c>
      <c r="E194" s="9" t="n">
        <v>0.9</v>
      </c>
      <c r="F194" s="13"/>
      <c r="G194" s="13" t="n">
        <v>0.04</v>
      </c>
      <c r="H194" s="13" t="n">
        <v>0.4</v>
      </c>
      <c r="I194" s="13" t="n">
        <v>0.22</v>
      </c>
      <c r="J194" s="13" t="n">
        <v>0.02</v>
      </c>
      <c r="K194" s="13" t="n">
        <v>0.01</v>
      </c>
      <c r="L194" s="13" t="n">
        <v>0.01</v>
      </c>
      <c r="M194" s="11" t="n">
        <f aca="false">A194</f>
        <v>304</v>
      </c>
      <c r="N194" s="13"/>
      <c r="O194" s="13" t="n">
        <v>0.75</v>
      </c>
      <c r="P194" s="13" t="n">
        <v>1.61</v>
      </c>
      <c r="Q194" s="13" t="s">
        <v>31</v>
      </c>
      <c r="R194" s="13" t="n">
        <v>0.04</v>
      </c>
      <c r="S194" s="13" t="n">
        <v>0.05</v>
      </c>
      <c r="T194" s="13" t="n">
        <v>0.05</v>
      </c>
      <c r="U194" s="13" t="n">
        <v>0.18</v>
      </c>
      <c r="V194" s="13" t="n">
        <v>0.13</v>
      </c>
      <c r="W194" s="13" t="n">
        <v>0.43</v>
      </c>
      <c r="X194" s="13" t="n">
        <v>0.01</v>
      </c>
      <c r="Y194" s="13"/>
    </row>
    <row r="195" customFormat="false" ht="11.25" hidden="false" customHeight="true" outlineLevel="0" collapsed="false">
      <c r="A195" s="72" t="n">
        <f aca="false">A194+1</f>
        <v>305</v>
      </c>
      <c r="B195" s="7" t="s">
        <v>341</v>
      </c>
      <c r="C195" s="9" t="n">
        <v>2.3</v>
      </c>
      <c r="D195" s="9" t="n">
        <v>3.2</v>
      </c>
      <c r="E195" s="9" t="n">
        <v>5.2</v>
      </c>
      <c r="F195" s="13"/>
      <c r="G195" s="13" t="n">
        <v>0.14</v>
      </c>
      <c r="H195" s="13" t="n">
        <v>1.55</v>
      </c>
      <c r="I195" s="13" t="n">
        <v>0.48</v>
      </c>
      <c r="J195" s="13" t="n">
        <v>0.04</v>
      </c>
      <c r="K195" s="13" t="n">
        <v>0.05</v>
      </c>
      <c r="L195" s="13" t="n">
        <v>0.02</v>
      </c>
      <c r="M195" s="11" t="n">
        <f aca="false">A195</f>
        <v>305</v>
      </c>
      <c r="N195" s="13"/>
      <c r="O195" s="13" t="n">
        <v>0.16</v>
      </c>
      <c r="P195" s="13" t="n">
        <v>2.78</v>
      </c>
      <c r="Q195" s="13" t="n">
        <v>0.19</v>
      </c>
      <c r="R195" s="13" t="n">
        <v>4.21</v>
      </c>
      <c r="S195" s="13" t="n">
        <v>0.41</v>
      </c>
      <c r="T195" s="13" t="n">
        <v>0.02</v>
      </c>
      <c r="U195" s="13" t="n">
        <v>0.01</v>
      </c>
      <c r="V195" s="13" t="n">
        <v>0.03</v>
      </c>
      <c r="W195" s="13" t="n">
        <v>0.45</v>
      </c>
      <c r="X195" s="13" t="n">
        <v>0.01</v>
      </c>
      <c r="Y195" s="13" t="n">
        <v>0.06</v>
      </c>
    </row>
    <row r="196" s="42" customFormat="true" ht="11.25" hidden="false" customHeight="true" outlineLevel="0" collapsed="false">
      <c r="A196" s="72" t="n">
        <f aca="false">A195+1</f>
        <v>306</v>
      </c>
      <c r="B196" s="42" t="s">
        <v>342</v>
      </c>
      <c r="C196" s="46" t="n">
        <v>2.17666666666667</v>
      </c>
      <c r="D196" s="46" t="n">
        <v>4.44</v>
      </c>
      <c r="E196" s="46" t="n">
        <v>9.05333333333334</v>
      </c>
      <c r="F196" s="48"/>
      <c r="G196" s="48"/>
      <c r="H196" s="48" t="n">
        <v>1.54666666666667</v>
      </c>
      <c r="I196" s="48" t="n">
        <v>0.526666666666667</v>
      </c>
      <c r="J196" s="48" t="n">
        <v>0.0433333333333333</v>
      </c>
      <c r="K196" s="48" t="n">
        <v>0.06</v>
      </c>
      <c r="L196" s="48"/>
      <c r="M196" s="11" t="n">
        <f aca="false">A196</f>
        <v>306</v>
      </c>
      <c r="N196" s="48"/>
      <c r="O196" s="48" t="n">
        <v>0.46</v>
      </c>
      <c r="P196" s="48" t="n">
        <v>3.91333333333333</v>
      </c>
      <c r="Q196" s="48" t="n">
        <v>0.0666666666666667</v>
      </c>
      <c r="R196" s="48" t="n">
        <v>6.62666666666667</v>
      </c>
      <c r="S196" s="48" t="n">
        <v>0.753333333333333</v>
      </c>
      <c r="T196" s="48" t="n">
        <v>0.0533333333333333</v>
      </c>
      <c r="U196" s="48" t="n">
        <v>0.223333333333333</v>
      </c>
      <c r="V196" s="48" t="n">
        <v>0.0833333333333333</v>
      </c>
      <c r="W196" s="48" t="n">
        <v>0.54</v>
      </c>
      <c r="X196" s="48"/>
      <c r="Y196" s="48"/>
    </row>
    <row r="197" customFormat="false" ht="11.25" hidden="false" customHeight="true" outlineLevel="0" collapsed="false">
      <c r="A197" s="72" t="n">
        <f aca="false">A196+1</f>
        <v>307</v>
      </c>
      <c r="B197" s="7" t="s">
        <v>343</v>
      </c>
      <c r="C197" s="9" t="n">
        <v>0.9</v>
      </c>
      <c r="D197" s="9" t="n">
        <v>2.3</v>
      </c>
      <c r="E197" s="9" t="n">
        <v>0.3</v>
      </c>
      <c r="F197" s="13"/>
      <c r="G197" s="13" t="n">
        <v>0.05</v>
      </c>
      <c r="H197" s="13" t="n">
        <v>0.47</v>
      </c>
      <c r="I197" s="13" t="n">
        <v>0.24</v>
      </c>
      <c r="J197" s="13" t="n">
        <v>0.02</v>
      </c>
      <c r="K197" s="13" t="n">
        <v>0.01</v>
      </c>
      <c r="L197" s="13" t="n">
        <v>0.01</v>
      </c>
      <c r="M197" s="11" t="n">
        <f aca="false">A197</f>
        <v>307</v>
      </c>
      <c r="N197" s="13"/>
      <c r="O197" s="13" t="n">
        <v>0.77</v>
      </c>
      <c r="P197" s="13" t="n">
        <v>1.51</v>
      </c>
      <c r="Q197" s="13" t="s">
        <v>31</v>
      </c>
      <c r="R197" s="13" t="n">
        <v>0.03</v>
      </c>
      <c r="S197" s="13" t="n">
        <v>0.04</v>
      </c>
      <c r="T197" s="13" t="n">
        <v>0.02</v>
      </c>
      <c r="U197" s="13" t="n">
        <v>0.06</v>
      </c>
      <c r="V197" s="13" t="n">
        <v>0.04</v>
      </c>
      <c r="W197" s="13" t="n">
        <v>0.13</v>
      </c>
      <c r="X197" s="13" t="n">
        <v>0.01</v>
      </c>
      <c r="Y197" s="13"/>
    </row>
    <row r="198" customFormat="false" ht="11.25" hidden="false" customHeight="true" outlineLevel="0" collapsed="false">
      <c r="A198" s="72" t="n">
        <f aca="false">A197+1</f>
        <v>308</v>
      </c>
      <c r="B198" s="7" t="s">
        <v>344</v>
      </c>
      <c r="C198" s="9" t="n">
        <v>1</v>
      </c>
      <c r="D198" s="9" t="n">
        <v>1.1</v>
      </c>
      <c r="E198" s="9" t="n">
        <v>1.2</v>
      </c>
      <c r="F198" s="13"/>
      <c r="G198" s="13" t="n">
        <v>0.06</v>
      </c>
      <c r="H198" s="13" t="n">
        <v>0.64</v>
      </c>
      <c r="I198" s="13" t="n">
        <v>0.23</v>
      </c>
      <c r="J198" s="13" t="n">
        <v>0.02</v>
      </c>
      <c r="K198" s="13" t="n">
        <v>0.01</v>
      </c>
      <c r="L198" s="13" t="s">
        <v>31</v>
      </c>
      <c r="M198" s="11" t="n">
        <f aca="false">A198</f>
        <v>308</v>
      </c>
      <c r="N198" s="13"/>
      <c r="O198" s="13" t="n">
        <v>0.1</v>
      </c>
      <c r="P198" s="13" t="n">
        <v>0.98</v>
      </c>
      <c r="Q198" s="13" t="n">
        <v>0.04</v>
      </c>
      <c r="R198" s="13" t="n">
        <v>0.87</v>
      </c>
      <c r="S198" s="13" t="n">
        <v>0.07</v>
      </c>
      <c r="T198" s="13" t="n">
        <v>0.02</v>
      </c>
      <c r="U198" s="13" t="n">
        <v>0.02</v>
      </c>
      <c r="V198" s="13" t="n">
        <v>0.01</v>
      </c>
      <c r="W198" s="13" t="n">
        <v>0.12</v>
      </c>
      <c r="X198" s="13" t="n">
        <v>0.02</v>
      </c>
      <c r="Y198" s="13" t="n">
        <v>0.01</v>
      </c>
    </row>
    <row r="199" customFormat="false" ht="11.25" hidden="false" customHeight="true" outlineLevel="0" collapsed="false">
      <c r="A199" s="72" t="n">
        <f aca="false">A198+1</f>
        <v>309</v>
      </c>
      <c r="B199" s="42" t="s">
        <v>345</v>
      </c>
      <c r="C199" s="46" t="n">
        <v>1.30666666666667</v>
      </c>
      <c r="D199" s="46" t="n">
        <v>2.94666666666667</v>
      </c>
      <c r="E199" s="46" t="n">
        <v>4.3</v>
      </c>
      <c r="F199" s="48"/>
      <c r="G199" s="48"/>
      <c r="H199" s="48" t="n">
        <v>0.963333333333333</v>
      </c>
      <c r="I199" s="48" t="n">
        <v>0.283333333333333</v>
      </c>
      <c r="J199" s="48" t="n">
        <v>0.0266666666666667</v>
      </c>
      <c r="K199" s="48" t="n">
        <v>0.0333333333333333</v>
      </c>
      <c r="L199" s="48"/>
      <c r="M199" s="11" t="n">
        <f aca="false">A199</f>
        <v>309</v>
      </c>
      <c r="N199" s="48"/>
      <c r="O199" s="48" t="n">
        <v>0.09</v>
      </c>
      <c r="P199" s="48" t="n">
        <v>2.82</v>
      </c>
      <c r="Q199" s="48" t="n">
        <v>0.0366666666666667</v>
      </c>
      <c r="R199" s="48" t="n">
        <v>3.74666666666667</v>
      </c>
      <c r="S199" s="48" t="n">
        <v>0.406666666666667</v>
      </c>
      <c r="T199" s="48"/>
      <c r="U199" s="48" t="n">
        <v>0.03</v>
      </c>
      <c r="V199" s="48" t="n">
        <v>0.0166666666666667</v>
      </c>
      <c r="W199" s="48" t="n">
        <v>0.1</v>
      </c>
      <c r="X199" s="48"/>
      <c r="Y199" s="48"/>
      <c r="Z199" s="42"/>
      <c r="AA199" s="42"/>
      <c r="AB199" s="42"/>
      <c r="AC199" s="42"/>
      <c r="AD199" s="42"/>
      <c r="AE199" s="42"/>
      <c r="AF199" s="42"/>
      <c r="AG199" s="42"/>
      <c r="AH199" s="42"/>
      <c r="AI199" s="42"/>
      <c r="AJ199" s="42"/>
      <c r="AK199" s="42"/>
      <c r="AL199" s="42"/>
      <c r="AM199" s="42"/>
      <c r="AN199" s="42"/>
      <c r="AO199" s="42"/>
      <c r="AP199" s="42"/>
      <c r="AQ199" s="42"/>
      <c r="AR199" s="42"/>
      <c r="AS199" s="42"/>
      <c r="AT199" s="42"/>
      <c r="AU199" s="42"/>
      <c r="AV199" s="42"/>
      <c r="AW199" s="42"/>
      <c r="AX199" s="42"/>
      <c r="AY199" s="42"/>
      <c r="AZ199" s="42"/>
      <c r="BA199" s="42"/>
      <c r="BB199" s="42"/>
      <c r="BC199" s="42"/>
      <c r="BD199" s="42"/>
      <c r="BE199" s="42"/>
      <c r="BF199" s="42"/>
      <c r="BG199" s="42"/>
      <c r="BH199" s="42"/>
      <c r="BI199" s="42"/>
      <c r="BJ199" s="42"/>
      <c r="BK199" s="42"/>
      <c r="BL199" s="42"/>
      <c r="BM199" s="42"/>
      <c r="BN199" s="42"/>
      <c r="BO199" s="42"/>
      <c r="BP199" s="42"/>
      <c r="BQ199" s="42"/>
      <c r="BR199" s="42"/>
      <c r="BS199" s="42"/>
      <c r="BT199" s="42"/>
      <c r="BU199" s="42"/>
      <c r="BV199" s="42"/>
      <c r="BW199" s="42"/>
      <c r="BX199" s="42"/>
      <c r="BY199" s="42"/>
      <c r="BZ199" s="42"/>
      <c r="CA199" s="42"/>
    </row>
    <row r="200" customFormat="false" ht="11.25" hidden="false" customHeight="true" outlineLevel="0" collapsed="false">
      <c r="A200" s="72" t="n">
        <f aca="false">A199+1</f>
        <v>310</v>
      </c>
      <c r="B200" s="7" t="s">
        <v>346</v>
      </c>
      <c r="C200" s="9" t="n">
        <v>0.3</v>
      </c>
      <c r="D200" s="9" t="n">
        <v>0.2</v>
      </c>
      <c r="E200" s="9" t="n">
        <v>0.4</v>
      </c>
      <c r="F200" s="13"/>
      <c r="G200" s="13" t="n">
        <v>0.02</v>
      </c>
      <c r="H200" s="13" t="n">
        <v>0.19</v>
      </c>
      <c r="I200" s="13" t="n">
        <v>0.05</v>
      </c>
      <c r="J200" s="13"/>
      <c r="K200" s="13"/>
      <c r="L200" s="13" t="s">
        <v>31</v>
      </c>
      <c r="M200" s="11" t="n">
        <f aca="false">A200</f>
        <v>310</v>
      </c>
      <c r="N200" s="13"/>
      <c r="O200" s="13" t="n">
        <v>0.03</v>
      </c>
      <c r="P200" s="13" t="n">
        <v>0.15</v>
      </c>
      <c r="Q200" s="13" t="n">
        <v>0.01</v>
      </c>
      <c r="R200" s="13" t="n">
        <v>0.01</v>
      </c>
      <c r="S200" s="13" t="n">
        <v>0.01</v>
      </c>
      <c r="T200" s="13" t="n">
        <v>0.01</v>
      </c>
      <c r="U200" s="13" t="n">
        <v>0.09</v>
      </c>
      <c r="V200" s="13" t="n">
        <v>0.01</v>
      </c>
      <c r="W200" s="13" t="n">
        <v>0.23</v>
      </c>
      <c r="X200" s="13"/>
      <c r="Y200" s="13"/>
    </row>
    <row r="201" customFormat="false" ht="11.25" hidden="false" customHeight="true" outlineLevel="0" collapsed="false">
      <c r="A201" s="72" t="n">
        <f aca="false">A200+1</f>
        <v>311</v>
      </c>
      <c r="B201" s="7" t="s">
        <v>347</v>
      </c>
      <c r="C201" s="9" t="n">
        <v>1.8</v>
      </c>
      <c r="D201" s="9" t="n">
        <v>1.3</v>
      </c>
      <c r="E201" s="9" t="n">
        <v>0.3</v>
      </c>
      <c r="F201" s="13" t="s">
        <v>31</v>
      </c>
      <c r="G201" s="13" t="n">
        <v>0.16</v>
      </c>
      <c r="H201" s="13" t="n">
        <v>1.05</v>
      </c>
      <c r="I201" s="13" t="n">
        <v>0.46</v>
      </c>
      <c r="J201" s="13" t="n">
        <v>0.02</v>
      </c>
      <c r="K201" s="13" t="n">
        <v>0.01</v>
      </c>
      <c r="L201" s="13"/>
      <c r="M201" s="11" t="n">
        <f aca="false">A201</f>
        <v>311</v>
      </c>
      <c r="N201" s="13" t="n">
        <v>0.02</v>
      </c>
      <c r="O201" s="13" t="n">
        <v>0.18</v>
      </c>
      <c r="P201" s="13" t="n">
        <v>0.97</v>
      </c>
      <c r="Q201" s="13" t="n">
        <v>0.06</v>
      </c>
      <c r="R201" s="13" t="n">
        <v>0.12</v>
      </c>
      <c r="S201" s="13" t="n">
        <v>0.06</v>
      </c>
      <c r="T201" s="13" t="n">
        <v>0.04</v>
      </c>
      <c r="U201" s="13" t="n">
        <v>0.01</v>
      </c>
      <c r="V201" s="13"/>
      <c r="W201" s="13" t="n">
        <v>0.02</v>
      </c>
      <c r="X201" s="13" t="s">
        <v>31</v>
      </c>
      <c r="Y201" s="13" t="n">
        <v>0.01</v>
      </c>
    </row>
    <row r="202" customFormat="false" ht="11.25" hidden="false" customHeight="true" outlineLevel="0" collapsed="false">
      <c r="A202" s="72" t="n">
        <f aca="false">A201+1</f>
        <v>312</v>
      </c>
      <c r="B202" s="7" t="s">
        <v>348</v>
      </c>
      <c r="C202" s="9" t="n">
        <v>0.6</v>
      </c>
      <c r="D202" s="9" t="n">
        <v>0.4</v>
      </c>
      <c r="E202" s="9" t="n">
        <v>0.1</v>
      </c>
      <c r="F202" s="13"/>
      <c r="G202" s="13" t="n">
        <v>0.03</v>
      </c>
      <c r="H202" s="13" t="n">
        <v>0.4</v>
      </c>
      <c r="I202" s="13" t="n">
        <v>0.12</v>
      </c>
      <c r="J202" s="13" t="s">
        <v>31</v>
      </c>
      <c r="K202" s="13" t="s">
        <v>31</v>
      </c>
      <c r="L202" s="13" t="s">
        <v>31</v>
      </c>
      <c r="M202" s="11" t="n">
        <f aca="false">A202</f>
        <v>312</v>
      </c>
      <c r="N202" s="13"/>
      <c r="O202" s="13" t="n">
        <v>0.12</v>
      </c>
      <c r="P202" s="13" t="n">
        <v>0.32</v>
      </c>
      <c r="Q202" s="13" t="s">
        <v>31</v>
      </c>
      <c r="R202" s="13" t="n">
        <v>0.02</v>
      </c>
      <c r="S202" s="13" t="n">
        <v>0.02</v>
      </c>
      <c r="T202" s="13" t="n">
        <v>0.01</v>
      </c>
      <c r="U202" s="13" t="n">
        <v>0.01</v>
      </c>
      <c r="V202" s="13" t="n">
        <v>0.01</v>
      </c>
      <c r="W202" s="13" t="n">
        <v>0.01</v>
      </c>
      <c r="X202" s="13" t="s">
        <v>31</v>
      </c>
      <c r="Y202" s="13"/>
    </row>
    <row r="203" customFormat="false" ht="11.25" hidden="false" customHeight="true" outlineLevel="0" collapsed="false">
      <c r="A203" s="72" t="n">
        <f aca="false">A202+1</f>
        <v>313</v>
      </c>
      <c r="B203" s="7" t="s">
        <v>349</v>
      </c>
      <c r="C203" s="9" t="n">
        <v>1.1</v>
      </c>
      <c r="D203" s="9" t="n">
        <v>0.7</v>
      </c>
      <c r="E203" s="9" t="n">
        <v>0.2</v>
      </c>
      <c r="F203" s="13" t="s">
        <v>31</v>
      </c>
      <c r="G203" s="13" t="n">
        <v>0.04</v>
      </c>
      <c r="H203" s="13" t="n">
        <v>0.61</v>
      </c>
      <c r="I203" s="13" t="n">
        <v>0.34</v>
      </c>
      <c r="J203" s="13" t="n">
        <v>0.01</v>
      </c>
      <c r="K203" s="13" t="n">
        <v>0.01</v>
      </c>
      <c r="L203" s="13"/>
      <c r="M203" s="11" t="n">
        <f aca="false">A203</f>
        <v>313</v>
      </c>
      <c r="N203" s="13" t="n">
        <v>0.01</v>
      </c>
      <c r="O203" s="13" t="n">
        <v>0.09</v>
      </c>
      <c r="P203" s="13" t="n">
        <v>0.5</v>
      </c>
      <c r="Q203" s="13" t="n">
        <v>0.03</v>
      </c>
      <c r="R203" s="13" t="n">
        <v>0.09</v>
      </c>
      <c r="S203" s="13" t="n">
        <v>0.02</v>
      </c>
      <c r="T203" s="13" t="n">
        <v>0.02</v>
      </c>
      <c r="U203" s="13" t="n">
        <v>0.01</v>
      </c>
      <c r="V203" s="13" t="s">
        <v>31</v>
      </c>
      <c r="W203" s="13" t="s">
        <v>31</v>
      </c>
      <c r="X203" s="13" t="s">
        <v>31</v>
      </c>
      <c r="Y203" s="13" t="s">
        <v>31</v>
      </c>
    </row>
    <row r="204" customFormat="false" ht="11.25" hidden="false" customHeight="true" outlineLevel="0" collapsed="false">
      <c r="A204" s="72" t="n">
        <f aca="false">A203+1</f>
        <v>314</v>
      </c>
      <c r="B204" s="7" t="s">
        <v>350</v>
      </c>
      <c r="C204" s="9" t="n">
        <v>0.4</v>
      </c>
      <c r="D204" s="9" t="n">
        <v>0.1</v>
      </c>
      <c r="E204" s="121" t="s">
        <v>31</v>
      </c>
      <c r="F204" s="13" t="s">
        <v>31</v>
      </c>
      <c r="G204" s="13" t="n">
        <v>0.01</v>
      </c>
      <c r="H204" s="13" t="n">
        <v>0.19</v>
      </c>
      <c r="I204" s="13" t="n">
        <v>0.14</v>
      </c>
      <c r="J204" s="13" t="s">
        <v>31</v>
      </c>
      <c r="K204" s="13" t="s">
        <v>31</v>
      </c>
      <c r="L204" s="13" t="s">
        <v>31</v>
      </c>
      <c r="M204" s="11" t="n">
        <f aca="false">A204</f>
        <v>314</v>
      </c>
      <c r="N204" s="13"/>
      <c r="O204" s="13" t="n">
        <v>0.01</v>
      </c>
      <c r="P204" s="13" t="n">
        <v>0.11</v>
      </c>
      <c r="Q204" s="13" t="s">
        <v>31</v>
      </c>
      <c r="R204" s="13" t="n">
        <v>0.02</v>
      </c>
      <c r="S204" s="13" t="s">
        <v>31</v>
      </c>
      <c r="T204" s="13" t="s">
        <v>31</v>
      </c>
      <c r="U204" s="13" t="s">
        <v>31</v>
      </c>
      <c r="V204" s="13"/>
      <c r="W204" s="13" t="s">
        <v>31</v>
      </c>
      <c r="X204" s="13" t="s">
        <v>31</v>
      </c>
      <c r="Y204" s="13"/>
    </row>
    <row r="205" customFormat="false" ht="11.25" hidden="false" customHeight="true" outlineLevel="0" collapsed="false">
      <c r="A205" s="72" t="n">
        <f aca="false">A204+1</f>
        <v>315</v>
      </c>
      <c r="B205" s="42" t="s">
        <v>351</v>
      </c>
      <c r="C205" s="46" t="n">
        <v>3.14</v>
      </c>
      <c r="D205" s="46" t="n">
        <v>4.36</v>
      </c>
      <c r="E205" s="46" t="n">
        <v>6.97</v>
      </c>
      <c r="F205" s="48"/>
      <c r="G205" s="48" t="n">
        <v>0.506666666666667</v>
      </c>
      <c r="H205" s="48" t="n">
        <v>2.02333333333333</v>
      </c>
      <c r="I205" s="48" t="n">
        <v>0.61</v>
      </c>
      <c r="J205" s="48"/>
      <c r="K205" s="48"/>
      <c r="L205" s="48"/>
      <c r="M205" s="11" t="n">
        <f aca="false">A205</f>
        <v>315</v>
      </c>
      <c r="N205" s="48"/>
      <c r="O205" s="48" t="n">
        <v>0.693333333333333</v>
      </c>
      <c r="P205" s="48" t="n">
        <v>3.37</v>
      </c>
      <c r="Q205" s="48" t="n">
        <v>0.23</v>
      </c>
      <c r="R205" s="48" t="n">
        <v>2.99</v>
      </c>
      <c r="S205" s="48" t="n">
        <v>0.396666666666667</v>
      </c>
      <c r="T205" s="48" t="n">
        <v>0.0933333333333333</v>
      </c>
      <c r="U205" s="48" t="n">
        <v>1.20666666666667</v>
      </c>
      <c r="V205" s="48" t="n">
        <v>0.593333333333333</v>
      </c>
      <c r="W205" s="48" t="n">
        <v>1.22</v>
      </c>
      <c r="X205" s="48"/>
      <c r="Y205" s="48"/>
      <c r="Z205" s="42"/>
      <c r="AA205" s="42"/>
      <c r="AB205" s="42"/>
      <c r="AC205" s="42"/>
      <c r="AD205" s="42"/>
      <c r="AE205" s="42"/>
      <c r="AF205" s="42"/>
      <c r="AG205" s="42"/>
      <c r="AH205" s="42"/>
      <c r="AI205" s="42"/>
      <c r="AJ205" s="42"/>
      <c r="AK205" s="42"/>
      <c r="AL205" s="42"/>
      <c r="AM205" s="42"/>
      <c r="AN205" s="42"/>
      <c r="AO205" s="42"/>
      <c r="AP205" s="42"/>
      <c r="AQ205" s="42"/>
      <c r="AR205" s="42"/>
      <c r="AS205" s="42"/>
      <c r="AT205" s="42"/>
      <c r="AU205" s="42"/>
      <c r="AV205" s="42"/>
      <c r="AW205" s="42"/>
      <c r="AX205" s="42"/>
      <c r="AY205" s="42"/>
      <c r="AZ205" s="42"/>
      <c r="BA205" s="42"/>
      <c r="BB205" s="42"/>
      <c r="BC205" s="42"/>
      <c r="BD205" s="42"/>
      <c r="BE205" s="42"/>
      <c r="BF205" s="42"/>
      <c r="BG205" s="42"/>
      <c r="BH205" s="42"/>
      <c r="BI205" s="42"/>
      <c r="BJ205" s="42"/>
      <c r="BK205" s="42"/>
      <c r="BL205" s="42"/>
      <c r="BM205" s="42"/>
      <c r="BN205" s="42"/>
      <c r="BO205" s="42"/>
      <c r="BP205" s="42"/>
      <c r="BQ205" s="42"/>
      <c r="BR205" s="42"/>
      <c r="BS205" s="42"/>
      <c r="BT205" s="42"/>
      <c r="BU205" s="42"/>
      <c r="BV205" s="42"/>
      <c r="BW205" s="42"/>
      <c r="BX205" s="42"/>
      <c r="BY205" s="42"/>
      <c r="BZ205" s="42"/>
      <c r="CA205" s="42"/>
    </row>
    <row r="206" customFormat="false" ht="11.25" hidden="false" customHeight="true" outlineLevel="0" collapsed="false">
      <c r="A206" s="72" t="n">
        <f aca="false">A205+1</f>
        <v>316</v>
      </c>
      <c r="B206" s="42" t="s">
        <v>352</v>
      </c>
      <c r="C206" s="46" t="n">
        <v>2.47233333333333</v>
      </c>
      <c r="D206" s="46" t="n">
        <v>2.9</v>
      </c>
      <c r="E206" s="46" t="n">
        <v>3.13266666666667</v>
      </c>
      <c r="F206" s="48" t="n">
        <v>0.0123333333333333</v>
      </c>
      <c r="G206" s="48" t="n">
        <v>0.301333333333333</v>
      </c>
      <c r="H206" s="48" t="n">
        <v>1.38933333333333</v>
      </c>
      <c r="I206" s="48" t="n">
        <v>0.493333333333333</v>
      </c>
      <c r="J206" s="48" t="n">
        <v>0.042</v>
      </c>
      <c r="K206" s="48" t="n">
        <v>0.119333333333333</v>
      </c>
      <c r="L206" s="48" t="n">
        <v>0.068</v>
      </c>
      <c r="M206" s="11" t="n">
        <f aca="false">A206</f>
        <v>316</v>
      </c>
      <c r="N206" s="48"/>
      <c r="O206" s="48" t="n">
        <v>0.363</v>
      </c>
      <c r="P206" s="48" t="n">
        <v>2.25566666666667</v>
      </c>
      <c r="Q206" s="48" t="n">
        <v>0.189333333333333</v>
      </c>
      <c r="R206" s="48" t="n">
        <v>1.73433333333333</v>
      </c>
      <c r="S206" s="48" t="n">
        <v>0.0266666666666667</v>
      </c>
      <c r="T206" s="48" t="n">
        <v>0.0443333333333333</v>
      </c>
      <c r="U206" s="48" t="n">
        <v>0.429</v>
      </c>
      <c r="V206" s="48" t="n">
        <v>0.217</v>
      </c>
      <c r="W206" s="48" t="n">
        <v>0.461333333333333</v>
      </c>
      <c r="X206" s="48"/>
      <c r="Y206" s="48"/>
      <c r="Z206" s="42"/>
      <c r="AA206" s="42"/>
      <c r="AB206" s="42"/>
      <c r="AC206" s="42"/>
      <c r="AD206" s="42"/>
      <c r="AE206" s="42"/>
      <c r="AF206" s="42"/>
      <c r="AG206" s="42"/>
      <c r="AH206" s="42"/>
      <c r="AI206" s="42"/>
      <c r="AJ206" s="42"/>
      <c r="AK206" s="42"/>
      <c r="AL206" s="42"/>
      <c r="AM206" s="42"/>
      <c r="AN206" s="42"/>
      <c r="AO206" s="42"/>
      <c r="AP206" s="42"/>
      <c r="AQ206" s="42"/>
      <c r="AR206" s="42"/>
      <c r="AS206" s="42"/>
      <c r="AT206" s="42"/>
      <c r="AU206" s="42"/>
      <c r="AV206" s="42"/>
      <c r="AW206" s="42"/>
      <c r="AX206" s="42"/>
      <c r="AY206" s="42"/>
      <c r="AZ206" s="42"/>
      <c r="BA206" s="42"/>
      <c r="BB206" s="42"/>
      <c r="BC206" s="42"/>
      <c r="BD206" s="42"/>
      <c r="BE206" s="42"/>
      <c r="BF206" s="42"/>
      <c r="BG206" s="42"/>
      <c r="BH206" s="42"/>
      <c r="BI206" s="42"/>
      <c r="BJ206" s="42"/>
      <c r="BK206" s="42"/>
      <c r="BL206" s="42"/>
      <c r="BM206" s="42"/>
      <c r="BN206" s="42"/>
      <c r="BO206" s="42"/>
      <c r="BP206" s="42"/>
      <c r="BQ206" s="42"/>
      <c r="BR206" s="42"/>
      <c r="BS206" s="42"/>
      <c r="BT206" s="42"/>
      <c r="BU206" s="42"/>
      <c r="BV206" s="42"/>
      <c r="BW206" s="42"/>
      <c r="BX206" s="42"/>
      <c r="BY206" s="42"/>
      <c r="BZ206" s="42"/>
      <c r="CA206" s="42"/>
    </row>
    <row r="207" customFormat="false" ht="11.25" hidden="false" customHeight="true" outlineLevel="0" collapsed="false">
      <c r="A207" s="72" t="n">
        <f aca="false">A206+1</f>
        <v>317</v>
      </c>
      <c r="B207" s="42" t="s">
        <v>353</v>
      </c>
      <c r="C207" s="46" t="n">
        <v>3.57866666666667</v>
      </c>
      <c r="D207" s="46" t="n">
        <v>4.14566666666667</v>
      </c>
      <c r="E207" s="46" t="n">
        <v>4.97933333333333</v>
      </c>
      <c r="F207" s="48" t="n">
        <v>0.013</v>
      </c>
      <c r="G207" s="48" t="n">
        <v>0.423</v>
      </c>
      <c r="H207" s="48" t="n">
        <v>2.00066666666667</v>
      </c>
      <c r="I207" s="48" t="n">
        <v>0.732333333333333</v>
      </c>
      <c r="J207" s="48" t="n">
        <v>0.052</v>
      </c>
      <c r="K207" s="48" t="n">
        <v>0.174666666666667</v>
      </c>
      <c r="L207" s="48" t="n">
        <v>0.104666666666667</v>
      </c>
      <c r="M207" s="11" t="n">
        <f aca="false">A207</f>
        <v>317</v>
      </c>
      <c r="N207" s="48"/>
      <c r="O207" s="48" t="n">
        <v>0.536333333333333</v>
      </c>
      <c r="P207" s="48" t="n">
        <v>3.18233333333333</v>
      </c>
      <c r="Q207" s="48" t="n">
        <v>0.287666666666667</v>
      </c>
      <c r="R207" s="48" t="n">
        <v>2.433</v>
      </c>
      <c r="S207" s="48" t="n">
        <v>0.331333333333333</v>
      </c>
      <c r="T207" s="48" t="n">
        <v>0.074</v>
      </c>
      <c r="U207" s="48" t="n">
        <v>0.715333333333333</v>
      </c>
      <c r="V207" s="48" t="n">
        <v>0.357333333333333</v>
      </c>
      <c r="W207" s="48" t="n">
        <v>0.745666666666667</v>
      </c>
      <c r="X207" s="48" t="n">
        <v>0.0216666666666667</v>
      </c>
      <c r="Y207" s="48"/>
      <c r="Z207" s="42"/>
      <c r="AA207" s="42"/>
      <c r="AB207" s="42"/>
      <c r="AC207" s="42"/>
      <c r="AD207" s="42"/>
      <c r="AE207" s="42"/>
      <c r="AF207" s="42"/>
      <c r="AG207" s="42"/>
      <c r="AH207" s="42"/>
      <c r="AI207" s="42"/>
      <c r="AJ207" s="42"/>
      <c r="AK207" s="42"/>
      <c r="AL207" s="42"/>
      <c r="AM207" s="42"/>
      <c r="AN207" s="42"/>
      <c r="AO207" s="42"/>
      <c r="AP207" s="42"/>
      <c r="AQ207" s="42"/>
      <c r="AR207" s="42"/>
      <c r="AS207" s="42"/>
      <c r="AT207" s="42"/>
      <c r="AU207" s="42"/>
      <c r="AV207" s="42"/>
      <c r="AW207" s="42"/>
      <c r="AX207" s="42"/>
      <c r="AY207" s="42"/>
      <c r="AZ207" s="42"/>
      <c r="BA207" s="42"/>
      <c r="BB207" s="42"/>
      <c r="BC207" s="42"/>
      <c r="BD207" s="42"/>
      <c r="BE207" s="42"/>
      <c r="BF207" s="42"/>
      <c r="BG207" s="42"/>
      <c r="BH207" s="42"/>
      <c r="BI207" s="42"/>
      <c r="BJ207" s="42"/>
      <c r="BK207" s="42"/>
      <c r="BL207" s="42"/>
      <c r="BM207" s="42"/>
      <c r="BN207" s="42"/>
      <c r="BO207" s="42"/>
      <c r="BP207" s="42"/>
      <c r="BQ207" s="42"/>
      <c r="BR207" s="42"/>
      <c r="BS207" s="42"/>
      <c r="BT207" s="42"/>
      <c r="BU207" s="42"/>
      <c r="BV207" s="42"/>
      <c r="BW207" s="42"/>
      <c r="BX207" s="42"/>
      <c r="BY207" s="42"/>
      <c r="BZ207" s="42"/>
      <c r="CA207" s="42"/>
    </row>
    <row r="208" customFormat="false" ht="11.25" hidden="false" customHeight="true" outlineLevel="0" collapsed="false">
      <c r="A208" s="72" t="n">
        <f aca="false">A207+1</f>
        <v>318</v>
      </c>
      <c r="B208" s="7" t="s">
        <v>354</v>
      </c>
      <c r="C208" s="9" t="n">
        <v>1.7</v>
      </c>
      <c r="D208" s="9" t="n">
        <v>0.5</v>
      </c>
      <c r="E208" s="9" t="n">
        <v>0.3</v>
      </c>
      <c r="F208" s="13"/>
      <c r="G208" s="13" t="n">
        <v>0.16</v>
      </c>
      <c r="H208" s="13" t="n">
        <v>1.07</v>
      </c>
      <c r="I208" s="13" t="n">
        <v>0.36</v>
      </c>
      <c r="J208" s="13" t="n">
        <v>0.03</v>
      </c>
      <c r="K208" s="13" t="n">
        <v>0.02</v>
      </c>
      <c r="L208" s="13" t="n">
        <v>0.01</v>
      </c>
      <c r="M208" s="11" t="n">
        <f aca="false">A208</f>
        <v>318</v>
      </c>
      <c r="N208" s="13" t="s">
        <v>31</v>
      </c>
      <c r="O208" s="13" t="n">
        <v>0.11</v>
      </c>
      <c r="P208" s="13" t="n">
        <v>0.33</v>
      </c>
      <c r="Q208" s="13" t="n">
        <v>0.02</v>
      </c>
      <c r="R208" s="13" t="n">
        <v>0.04</v>
      </c>
      <c r="S208" s="13" t="n">
        <v>0.02</v>
      </c>
      <c r="T208" s="13" t="n">
        <v>0.02</v>
      </c>
      <c r="U208" s="13" t="n">
        <v>0.05</v>
      </c>
      <c r="V208" s="13" t="s">
        <v>31</v>
      </c>
      <c r="W208" s="13" t="n">
        <v>0.18</v>
      </c>
      <c r="X208" s="13"/>
      <c r="Y208" s="13"/>
    </row>
    <row r="209" customFormat="false" ht="11.25" hidden="false" customHeight="true" outlineLevel="0" collapsed="false">
      <c r="A209" s="72" t="n">
        <f aca="false">A208+1</f>
        <v>319</v>
      </c>
      <c r="B209" s="7" t="s">
        <v>355</v>
      </c>
      <c r="C209" s="9" t="n">
        <v>4.1</v>
      </c>
      <c r="D209" s="9" t="n">
        <v>5.5</v>
      </c>
      <c r="E209" s="9" t="n">
        <v>11.9</v>
      </c>
      <c r="F209" s="13"/>
      <c r="G209" s="13" t="n">
        <v>0.32</v>
      </c>
      <c r="H209" s="13" t="n">
        <v>2.66</v>
      </c>
      <c r="I209" s="13" t="n">
        <v>0.84</v>
      </c>
      <c r="J209" s="13" t="n">
        <v>0.11</v>
      </c>
      <c r="K209" s="13" t="n">
        <v>0.11</v>
      </c>
      <c r="L209" s="13" t="n">
        <v>0.04</v>
      </c>
      <c r="M209" s="11" t="n">
        <f aca="false">A209</f>
        <v>319</v>
      </c>
      <c r="N209" s="13"/>
      <c r="O209" s="13" t="n">
        <v>0.33</v>
      </c>
      <c r="P209" s="13" t="n">
        <v>5.03</v>
      </c>
      <c r="Q209" s="13" t="n">
        <v>0.09</v>
      </c>
      <c r="R209" s="13" t="n">
        <v>9.78</v>
      </c>
      <c r="S209" s="13" t="n">
        <v>0.99</v>
      </c>
      <c r="T209" s="13" t="n">
        <v>0.09</v>
      </c>
      <c r="U209" s="13" t="n">
        <v>0.44</v>
      </c>
      <c r="V209" s="13" t="n">
        <v>0.06</v>
      </c>
      <c r="W209" s="13" t="n">
        <v>0.46</v>
      </c>
      <c r="X209" s="13"/>
      <c r="Y209" s="13" t="n">
        <v>0.07</v>
      </c>
    </row>
    <row r="210" customFormat="false" ht="11.25" hidden="false" customHeight="true" outlineLevel="0" collapsed="false">
      <c r="A210" s="72" t="n">
        <f aca="false">A209+1</f>
        <v>320</v>
      </c>
      <c r="B210" s="7" t="s">
        <v>356</v>
      </c>
      <c r="C210" s="9" t="n">
        <v>2.6</v>
      </c>
      <c r="D210" s="9" t="n">
        <v>3.1</v>
      </c>
      <c r="E210" s="9" t="n">
        <v>6.1</v>
      </c>
      <c r="F210" s="13"/>
      <c r="G210" s="13" t="n">
        <v>0.07</v>
      </c>
      <c r="H210" s="13" t="n">
        <v>1.71</v>
      </c>
      <c r="I210" s="13" t="n">
        <v>0.62</v>
      </c>
      <c r="J210" s="13" t="n">
        <v>0.06</v>
      </c>
      <c r="K210" s="13" t="n">
        <v>0.07</v>
      </c>
      <c r="L210" s="13" t="n">
        <v>0.02</v>
      </c>
      <c r="M210" s="11" t="n">
        <f aca="false">A210</f>
        <v>320</v>
      </c>
      <c r="N210" s="13"/>
      <c r="O210" s="13" t="n">
        <v>0.06</v>
      </c>
      <c r="P210" s="13" t="n">
        <v>2.92</v>
      </c>
      <c r="Q210" s="13" t="n">
        <v>0.04</v>
      </c>
      <c r="R210" s="13" t="n">
        <v>5.13</v>
      </c>
      <c r="S210" s="13" t="n">
        <v>0.43</v>
      </c>
      <c r="T210" s="13" t="n">
        <v>0.03</v>
      </c>
      <c r="U210" s="13" t="n">
        <v>0.09</v>
      </c>
      <c r="V210" s="13" t="n">
        <v>0.01</v>
      </c>
      <c r="W210" s="13" t="n">
        <v>0.36</v>
      </c>
      <c r="X210" s="13"/>
      <c r="Y210" s="13" t="n">
        <v>0.09</v>
      </c>
    </row>
    <row r="211" customFormat="false" ht="11.25" hidden="false" customHeight="true" outlineLevel="0" collapsed="false">
      <c r="A211" s="104"/>
      <c r="B211" s="105"/>
      <c r="C211" s="106" t="s">
        <v>659</v>
      </c>
      <c r="D211" s="106" t="s">
        <v>660</v>
      </c>
      <c r="E211" s="106" t="s">
        <v>661</v>
      </c>
      <c r="F211" s="107"/>
      <c r="G211" s="107"/>
      <c r="H211" s="107"/>
      <c r="I211" s="107"/>
      <c r="J211" s="107"/>
      <c r="K211" s="107"/>
      <c r="L211" s="107"/>
      <c r="M211" s="104"/>
      <c r="N211" s="107"/>
      <c r="O211" s="107"/>
      <c r="P211" s="107"/>
      <c r="Q211" s="107"/>
      <c r="R211" s="107"/>
      <c r="S211" s="107"/>
      <c r="T211" s="107"/>
      <c r="U211" s="107"/>
      <c r="V211" s="107"/>
      <c r="W211" s="107"/>
      <c r="X211" s="107"/>
      <c r="Y211" s="107"/>
      <c r="Z211" s="86"/>
      <c r="AA211" s="86"/>
      <c r="AB211" s="86"/>
      <c r="AC211" s="86"/>
      <c r="AD211" s="86"/>
      <c r="AE211" s="86"/>
      <c r="AF211" s="86"/>
      <c r="AG211" s="86"/>
      <c r="AH211" s="86"/>
      <c r="AI211" s="86"/>
      <c r="AJ211" s="86"/>
      <c r="AK211" s="86"/>
      <c r="AL211" s="86"/>
      <c r="AM211" s="86"/>
      <c r="AN211" s="86"/>
      <c r="AO211" s="86"/>
      <c r="AP211" s="86"/>
      <c r="AQ211" s="86"/>
      <c r="AR211" s="86"/>
      <c r="AS211" s="86"/>
      <c r="AT211" s="86"/>
      <c r="AU211" s="86"/>
      <c r="AV211" s="86"/>
      <c r="AW211" s="86"/>
      <c r="AX211" s="86"/>
      <c r="AY211" s="86"/>
      <c r="AZ211" s="86"/>
      <c r="BA211" s="86"/>
      <c r="BB211" s="86"/>
      <c r="BC211" s="86"/>
      <c r="BD211" s="86"/>
      <c r="BE211" s="86"/>
      <c r="BF211" s="86"/>
      <c r="BG211" s="86"/>
      <c r="BH211" s="86"/>
      <c r="BI211" s="86"/>
      <c r="BJ211" s="108"/>
      <c r="BK211" s="108"/>
      <c r="BL211" s="108"/>
      <c r="BM211" s="108"/>
      <c r="BN211" s="108"/>
      <c r="BO211" s="108"/>
      <c r="BP211" s="108"/>
      <c r="BQ211" s="108"/>
      <c r="BR211" s="108"/>
      <c r="BS211" s="108"/>
      <c r="BT211" s="108"/>
      <c r="BU211" s="108"/>
      <c r="BV211" s="108"/>
      <c r="BW211" s="108"/>
      <c r="BX211" s="108"/>
      <c r="BY211" s="108"/>
      <c r="BZ211" s="108"/>
      <c r="CA211" s="108"/>
    </row>
    <row r="212" customFormat="false" ht="11.25" hidden="false" customHeight="true" outlineLevel="0" collapsed="false">
      <c r="A212" s="29" t="s">
        <v>662</v>
      </c>
      <c r="B212" s="110" t="s">
        <v>1</v>
      </c>
      <c r="C212" s="27" t="s">
        <v>663</v>
      </c>
      <c r="D212" s="27" t="s">
        <v>664</v>
      </c>
      <c r="E212" s="27" t="s">
        <v>664</v>
      </c>
      <c r="F212" s="86" t="s">
        <v>665</v>
      </c>
      <c r="G212" s="86" t="s">
        <v>666</v>
      </c>
      <c r="H212" s="86" t="s">
        <v>667</v>
      </c>
      <c r="I212" s="86" t="s">
        <v>668</v>
      </c>
      <c r="J212" s="86" t="s">
        <v>669</v>
      </c>
      <c r="K212" s="86" t="s">
        <v>670</v>
      </c>
      <c r="L212" s="86" t="s">
        <v>671</v>
      </c>
      <c r="M212" s="29" t="str">
        <f aca="false">A212</f>
        <v>Número do</v>
      </c>
      <c r="N212" s="86" t="s">
        <v>672</v>
      </c>
      <c r="O212" s="86" t="s">
        <v>673</v>
      </c>
      <c r="P212" s="86" t="s">
        <v>674</v>
      </c>
      <c r="Q212" s="86" t="s">
        <v>675</v>
      </c>
      <c r="R212" s="111" t="s">
        <v>676</v>
      </c>
      <c r="S212" s="111" t="s">
        <v>677</v>
      </c>
      <c r="T212" s="86" t="s">
        <v>678</v>
      </c>
      <c r="U212" s="86" t="s">
        <v>679</v>
      </c>
      <c r="V212" s="86" t="s">
        <v>680</v>
      </c>
      <c r="W212" s="86" t="s">
        <v>681</v>
      </c>
      <c r="X212" s="86" t="s">
        <v>682</v>
      </c>
      <c r="Y212" s="86" t="s">
        <v>683</v>
      </c>
      <c r="Z212" s="112"/>
      <c r="AA212" s="112"/>
      <c r="AB212" s="112"/>
      <c r="AC212" s="112"/>
      <c r="AD212" s="112"/>
      <c r="AE212" s="112"/>
      <c r="AF212" s="112"/>
      <c r="AG212" s="112"/>
      <c r="AH212" s="112"/>
      <c r="AI212" s="112"/>
      <c r="AJ212" s="112"/>
      <c r="AK212" s="112"/>
      <c r="AL212" s="112"/>
      <c r="AM212" s="112"/>
      <c r="AN212" s="113"/>
      <c r="AO212" s="113"/>
      <c r="AP212" s="113"/>
      <c r="AQ212" s="113"/>
      <c r="AR212" s="113"/>
      <c r="AS212" s="113"/>
      <c r="AT212" s="113"/>
      <c r="AU212" s="113"/>
      <c r="AV212" s="113"/>
      <c r="AW212" s="113"/>
      <c r="AX212" s="113"/>
      <c r="AY212" s="113"/>
      <c r="AZ212" s="113"/>
      <c r="BA212" s="113"/>
      <c r="BB212" s="113"/>
      <c r="BC212" s="113"/>
      <c r="BD212" s="113"/>
      <c r="BE212" s="113"/>
      <c r="BF212" s="113"/>
      <c r="BG212" s="113"/>
      <c r="BH212" s="113"/>
      <c r="BI212" s="113"/>
      <c r="BJ212" s="113"/>
      <c r="BK212" s="113"/>
      <c r="BL212" s="113"/>
      <c r="BM212" s="113"/>
      <c r="BN212" s="113"/>
      <c r="BO212" s="113"/>
      <c r="BP212" s="113"/>
      <c r="BQ212" s="113"/>
      <c r="BR212" s="113"/>
      <c r="BS212" s="113"/>
      <c r="BT212" s="113"/>
      <c r="BU212" s="113"/>
      <c r="BV212" s="113"/>
      <c r="BW212" s="113"/>
      <c r="BX212" s="113"/>
      <c r="BY212" s="113"/>
      <c r="BZ212" s="113"/>
      <c r="CA212" s="113"/>
    </row>
    <row r="213" s="122" customFormat="true" ht="11.25" hidden="false" customHeight="true" outlineLevel="0" collapsed="false">
      <c r="A213" s="114" t="s">
        <v>684</v>
      </c>
      <c r="B213" s="115"/>
      <c r="C213" s="116" t="s">
        <v>685</v>
      </c>
      <c r="D213" s="116" t="s">
        <v>685</v>
      </c>
      <c r="E213" s="116" t="s">
        <v>685</v>
      </c>
      <c r="F213" s="117" t="s">
        <v>685</v>
      </c>
      <c r="G213" s="117" t="s">
        <v>685</v>
      </c>
      <c r="H213" s="117" t="s">
        <v>685</v>
      </c>
      <c r="I213" s="117" t="s">
        <v>685</v>
      </c>
      <c r="J213" s="117" t="s">
        <v>685</v>
      </c>
      <c r="K213" s="117" t="s">
        <v>685</v>
      </c>
      <c r="L213" s="117" t="s">
        <v>685</v>
      </c>
      <c r="M213" s="114" t="str">
        <f aca="false">A213</f>
        <v>Alimento</v>
      </c>
      <c r="N213" s="117" t="s">
        <v>685</v>
      </c>
      <c r="O213" s="117" t="s">
        <v>685</v>
      </c>
      <c r="P213" s="117" t="s">
        <v>685</v>
      </c>
      <c r="Q213" s="117" t="s">
        <v>685</v>
      </c>
      <c r="R213" s="117" t="s">
        <v>685</v>
      </c>
      <c r="S213" s="117" t="s">
        <v>685</v>
      </c>
      <c r="T213" s="117" t="s">
        <v>685</v>
      </c>
      <c r="U213" s="117" t="s">
        <v>685</v>
      </c>
      <c r="V213" s="117" t="s">
        <v>685</v>
      </c>
      <c r="W213" s="117" t="s">
        <v>685</v>
      </c>
      <c r="X213" s="117" t="s">
        <v>685</v>
      </c>
      <c r="Y213" s="117" t="s">
        <v>685</v>
      </c>
      <c r="Z213" s="112"/>
      <c r="AA213" s="112"/>
      <c r="AB213" s="112"/>
      <c r="AC213" s="112"/>
      <c r="AD213" s="112"/>
      <c r="AE213" s="112"/>
      <c r="AF213" s="112"/>
      <c r="AG213" s="112"/>
      <c r="AH213" s="112"/>
      <c r="AI213" s="112"/>
      <c r="AJ213" s="112"/>
      <c r="AK213" s="112"/>
      <c r="AL213" s="112"/>
      <c r="AM213" s="112"/>
      <c r="AN213" s="113"/>
      <c r="AO213" s="113"/>
      <c r="AP213" s="113"/>
      <c r="AQ213" s="113"/>
      <c r="AR213" s="113"/>
      <c r="AS213" s="113"/>
      <c r="AT213" s="113"/>
      <c r="AU213" s="113"/>
      <c r="AV213" s="113"/>
      <c r="AW213" s="113"/>
      <c r="AX213" s="113"/>
      <c r="AY213" s="113"/>
      <c r="AZ213" s="113"/>
      <c r="BA213" s="113"/>
      <c r="BB213" s="113"/>
      <c r="BC213" s="113"/>
      <c r="BD213" s="113"/>
      <c r="BE213" s="113"/>
      <c r="BF213" s="113"/>
      <c r="BG213" s="113"/>
      <c r="BH213" s="113"/>
      <c r="BI213" s="113"/>
      <c r="BJ213" s="113"/>
      <c r="BK213" s="113"/>
      <c r="BL213" s="113"/>
      <c r="BM213" s="113"/>
      <c r="BN213" s="113"/>
      <c r="BO213" s="113"/>
      <c r="BP213" s="113"/>
      <c r="BQ213" s="113"/>
      <c r="BR213" s="113"/>
      <c r="BS213" s="113"/>
      <c r="BT213" s="113"/>
      <c r="BU213" s="113"/>
      <c r="BV213" s="113"/>
      <c r="BW213" s="113"/>
      <c r="BX213" s="113"/>
      <c r="BY213" s="113"/>
      <c r="BZ213" s="113"/>
      <c r="CA213" s="113"/>
    </row>
    <row r="214" customFormat="false" ht="11.25" hidden="false" customHeight="true" outlineLevel="0" collapsed="false">
      <c r="A214" s="72" t="n">
        <f aca="false">A210+1</f>
        <v>321</v>
      </c>
      <c r="B214" s="7" t="s">
        <v>357</v>
      </c>
      <c r="C214" s="9" t="n">
        <v>1.7</v>
      </c>
      <c r="D214" s="9" t="n">
        <v>0.5</v>
      </c>
      <c r="E214" s="9" t="n">
        <v>0.2</v>
      </c>
      <c r="F214" s="13" t="s">
        <v>31</v>
      </c>
      <c r="G214" s="13" t="n">
        <v>0.21</v>
      </c>
      <c r="H214" s="13" t="n">
        <v>1</v>
      </c>
      <c r="I214" s="13" t="n">
        <v>0.27</v>
      </c>
      <c r="J214" s="13" t="n">
        <v>0.02</v>
      </c>
      <c r="K214" s="13" t="n">
        <v>0.01</v>
      </c>
      <c r="L214" s="13" t="n">
        <v>0.01</v>
      </c>
      <c r="M214" s="11" t="n">
        <f aca="false">A214</f>
        <v>321</v>
      </c>
      <c r="N214" s="13"/>
      <c r="O214" s="13" t="n">
        <v>0.13</v>
      </c>
      <c r="P214" s="13" t="n">
        <v>0.28</v>
      </c>
      <c r="Q214" s="13" t="n">
        <v>0.02</v>
      </c>
      <c r="R214" s="13" t="n">
        <v>0.03</v>
      </c>
      <c r="S214" s="13" t="n">
        <v>0.02</v>
      </c>
      <c r="T214" s="13" t="n">
        <v>0.01</v>
      </c>
      <c r="U214" s="13" t="n">
        <v>0.03</v>
      </c>
      <c r="V214" s="13" t="s">
        <v>31</v>
      </c>
      <c r="W214" s="13" t="n">
        <v>0.06</v>
      </c>
      <c r="X214" s="13" t="s">
        <v>31</v>
      </c>
      <c r="Y214" s="13"/>
    </row>
    <row r="215" customFormat="false" ht="11.25" hidden="false" customHeight="true" outlineLevel="0" collapsed="false">
      <c r="A215" s="72" t="n">
        <f aca="false">A214+1</f>
        <v>322</v>
      </c>
      <c r="B215" s="7" t="s">
        <v>358</v>
      </c>
      <c r="C215" s="9" t="n">
        <v>0.6</v>
      </c>
      <c r="D215" s="9" t="n">
        <v>0.4</v>
      </c>
      <c r="E215" s="9" t="n">
        <v>0.4</v>
      </c>
      <c r="F215" s="13" t="s">
        <v>31</v>
      </c>
      <c r="G215" s="13" t="n">
        <v>0.03</v>
      </c>
      <c r="H215" s="13" t="n">
        <v>0.37</v>
      </c>
      <c r="I215" s="13" t="n">
        <v>0.17</v>
      </c>
      <c r="J215" s="13" t="n">
        <v>0.01</v>
      </c>
      <c r="K215" s="13" t="n">
        <v>0.02</v>
      </c>
      <c r="L215" s="13" t="s">
        <v>31</v>
      </c>
      <c r="M215" s="11" t="n">
        <f aca="false">A215</f>
        <v>322</v>
      </c>
      <c r="N215" s="13"/>
      <c r="O215" s="13" t="n">
        <v>0.08</v>
      </c>
      <c r="P215" s="13" t="n">
        <v>0.26</v>
      </c>
      <c r="Q215" s="13" t="n">
        <v>0.01</v>
      </c>
      <c r="R215" s="13" t="n">
        <v>0.09</v>
      </c>
      <c r="S215" s="13" t="n">
        <v>0.02</v>
      </c>
      <c r="T215" s="13" t="n">
        <v>0.1</v>
      </c>
      <c r="U215" s="13"/>
      <c r="V215" s="13" t="n">
        <v>0.02</v>
      </c>
      <c r="W215" s="13" t="n">
        <v>0.12</v>
      </c>
      <c r="X215" s="13" t="n">
        <v>0.01</v>
      </c>
      <c r="Y215" s="13" t="s">
        <v>31</v>
      </c>
    </row>
    <row r="216" customFormat="false" ht="11.25" hidden="false" customHeight="true" outlineLevel="0" collapsed="false">
      <c r="C216" s="9"/>
      <c r="D216" s="9"/>
      <c r="E216" s="9"/>
      <c r="F216" s="13"/>
      <c r="G216" s="13"/>
      <c r="H216" s="13"/>
      <c r="I216" s="13"/>
      <c r="J216" s="13"/>
      <c r="K216" s="13"/>
      <c r="L216" s="13"/>
      <c r="M216" s="11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</row>
    <row r="217" customFormat="false" ht="11.25" hidden="false" customHeight="true" outlineLevel="0" collapsed="false">
      <c r="A217" s="14" t="s">
        <v>359</v>
      </c>
      <c r="B217" s="14"/>
      <c r="C217" s="9"/>
      <c r="D217" s="9"/>
      <c r="E217" s="9"/>
      <c r="F217" s="13"/>
      <c r="G217" s="13"/>
      <c r="H217" s="13"/>
      <c r="I217" s="13"/>
      <c r="J217" s="13"/>
      <c r="K217" s="13"/>
      <c r="L217" s="13"/>
      <c r="M217" s="11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</row>
    <row r="218" customFormat="false" ht="11.25" hidden="false" customHeight="true" outlineLevel="0" collapsed="false">
      <c r="A218" s="72" t="n">
        <f aca="false">A215+1</f>
        <v>323</v>
      </c>
      <c r="B218" s="66" t="s">
        <v>360</v>
      </c>
      <c r="C218" s="46" t="n">
        <v>1.93333333333333</v>
      </c>
      <c r="D218" s="46" t="n">
        <v>2.58666666666667</v>
      </c>
      <c r="E218" s="46" t="n">
        <v>1.13333333333333</v>
      </c>
      <c r="F218" s="48"/>
      <c r="G218" s="48" t="n">
        <v>0.0666666666666667</v>
      </c>
      <c r="H218" s="48" t="n">
        <v>1.23333333333333</v>
      </c>
      <c r="I218" s="48" t="n">
        <v>0.613333333333333</v>
      </c>
      <c r="J218" s="48"/>
      <c r="K218" s="48"/>
      <c r="L218" s="48"/>
      <c r="M218" s="11" t="n">
        <f aca="false">A218</f>
        <v>323</v>
      </c>
      <c r="N218" s="48"/>
      <c r="O218" s="48" t="n">
        <v>0.133333333333333</v>
      </c>
      <c r="P218" s="48" t="n">
        <v>2.39333333333333</v>
      </c>
      <c r="Q218" s="48" t="n">
        <v>0.0433333333333333</v>
      </c>
      <c r="R218" s="48" t="n">
        <v>1.00333333333333</v>
      </c>
      <c r="S218" s="48" t="n">
        <v>0.0433333333333333</v>
      </c>
      <c r="T218" s="48"/>
      <c r="U218" s="48"/>
      <c r="V218" s="48"/>
      <c r="W218" s="48"/>
      <c r="X218" s="48"/>
      <c r="Y218" s="48"/>
      <c r="Z218" s="42"/>
      <c r="AA218" s="42"/>
      <c r="AB218" s="42"/>
      <c r="AC218" s="42"/>
      <c r="AD218" s="42"/>
      <c r="AE218" s="42"/>
      <c r="AF218" s="42"/>
      <c r="AG218" s="42"/>
      <c r="AH218" s="42"/>
      <c r="AI218" s="42"/>
      <c r="AJ218" s="42"/>
      <c r="AK218" s="42"/>
      <c r="AL218" s="42"/>
      <c r="AM218" s="42"/>
      <c r="AN218" s="42"/>
      <c r="AO218" s="42"/>
      <c r="AP218" s="42"/>
      <c r="AQ218" s="42"/>
      <c r="AR218" s="42"/>
      <c r="AS218" s="42"/>
      <c r="AT218" s="42"/>
      <c r="AU218" s="42"/>
      <c r="AV218" s="42"/>
      <c r="AW218" s="42"/>
      <c r="AX218" s="42"/>
      <c r="AY218" s="42"/>
      <c r="AZ218" s="42"/>
      <c r="BA218" s="42"/>
      <c r="BB218" s="42"/>
      <c r="BC218" s="42"/>
      <c r="BD218" s="42"/>
      <c r="BE218" s="42"/>
      <c r="BF218" s="42"/>
      <c r="BG218" s="42"/>
      <c r="BH218" s="42"/>
      <c r="BI218" s="42"/>
      <c r="BJ218" s="42"/>
      <c r="BK218" s="42"/>
      <c r="BL218" s="42"/>
      <c r="BM218" s="42"/>
      <c r="BN218" s="42"/>
      <c r="BO218" s="42"/>
      <c r="BP218" s="42"/>
      <c r="BQ218" s="42"/>
      <c r="BR218" s="42"/>
      <c r="BS218" s="42"/>
      <c r="BT218" s="42"/>
      <c r="BU218" s="42"/>
      <c r="BV218" s="42"/>
      <c r="BW218" s="42"/>
      <c r="BX218" s="42"/>
      <c r="BY218" s="42"/>
      <c r="BZ218" s="42"/>
      <c r="CA218" s="42"/>
    </row>
    <row r="219" customFormat="false" ht="11.25" hidden="false" customHeight="true" outlineLevel="0" collapsed="false">
      <c r="A219" s="12" t="n">
        <f aca="false">A218+1</f>
        <v>324</v>
      </c>
      <c r="B219" s="7" t="s">
        <v>361</v>
      </c>
      <c r="C219" s="9" t="n">
        <v>7.8</v>
      </c>
      <c r="D219" s="9" t="n">
        <v>2.5</v>
      </c>
      <c r="E219" s="9" t="n">
        <v>0.1</v>
      </c>
      <c r="F219" s="13"/>
      <c r="G219" s="13" t="n">
        <v>0.14</v>
      </c>
      <c r="H219" s="13" t="n">
        <v>3.91</v>
      </c>
      <c r="I219" s="13" t="n">
        <v>3.64</v>
      </c>
      <c r="J219" s="13" t="n">
        <v>0.05</v>
      </c>
      <c r="K219" s="13" t="n">
        <v>0.02</v>
      </c>
      <c r="L219" s="13"/>
      <c r="M219" s="11" t="n">
        <f aca="false">A219</f>
        <v>324</v>
      </c>
      <c r="N219" s="13"/>
      <c r="O219" s="13" t="n">
        <v>0.03</v>
      </c>
      <c r="P219" s="13" t="n">
        <v>2.47</v>
      </c>
      <c r="Q219" s="13"/>
      <c r="R219" s="13" t="n">
        <v>0.13</v>
      </c>
      <c r="S219" s="13"/>
      <c r="T219" s="13"/>
      <c r="U219" s="13"/>
      <c r="V219" s="13"/>
      <c r="W219" s="13"/>
      <c r="X219" s="13" t="n">
        <v>5.32</v>
      </c>
      <c r="Y219" s="13" t="n">
        <v>0.1</v>
      </c>
    </row>
    <row r="220" customFormat="false" ht="11.25" hidden="false" customHeight="true" outlineLevel="0" collapsed="false">
      <c r="A220" s="12" t="n">
        <f aca="false">A219+1</f>
        <v>325</v>
      </c>
      <c r="B220" s="7" t="s">
        <v>362</v>
      </c>
      <c r="C220" s="9" t="n">
        <v>9.4</v>
      </c>
      <c r="D220" s="9" t="n">
        <v>3.2</v>
      </c>
      <c r="E220" s="9" t="n">
        <v>0.2</v>
      </c>
      <c r="F220" s="13" t="n">
        <v>0.09</v>
      </c>
      <c r="G220" s="13" t="n">
        <v>0.12</v>
      </c>
      <c r="H220" s="13" t="n">
        <v>3.98</v>
      </c>
      <c r="I220" s="13" t="n">
        <v>5.07</v>
      </c>
      <c r="J220" s="13" t="n">
        <v>0.07</v>
      </c>
      <c r="K220" s="13" t="n">
        <v>0.05</v>
      </c>
      <c r="L220" s="13" t="n">
        <v>0.02</v>
      </c>
      <c r="M220" s="11" t="n">
        <f aca="false">A220</f>
        <v>325</v>
      </c>
      <c r="N220" s="13"/>
      <c r="O220" s="13" t="n">
        <v>0.04</v>
      </c>
      <c r="P220" s="13" t="n">
        <v>3.14</v>
      </c>
      <c r="Q220" s="13" t="s">
        <v>40</v>
      </c>
      <c r="R220" s="13" t="n">
        <v>0.25</v>
      </c>
      <c r="S220" s="13"/>
      <c r="T220" s="13"/>
      <c r="U220" s="13"/>
      <c r="V220" s="13"/>
      <c r="W220" s="13"/>
      <c r="X220" s="13" t="n">
        <v>6.19</v>
      </c>
      <c r="Y220" s="13" t="n">
        <v>0.11</v>
      </c>
    </row>
    <row r="221" customFormat="false" ht="11.25" hidden="false" customHeight="true" outlineLevel="0" collapsed="false">
      <c r="A221" s="12" t="n">
        <f aca="false">A220+1</f>
        <v>326</v>
      </c>
      <c r="B221" s="7" t="s">
        <v>363</v>
      </c>
      <c r="C221" s="9" t="n">
        <v>4.8</v>
      </c>
      <c r="D221" s="9" t="n">
        <v>4.6</v>
      </c>
      <c r="E221" s="9" t="n">
        <v>0.3</v>
      </c>
      <c r="F221" s="13"/>
      <c r="G221" s="13" t="n">
        <v>0.27</v>
      </c>
      <c r="H221" s="13" t="n">
        <v>2.5</v>
      </c>
      <c r="I221" s="13" t="n">
        <v>1.83</v>
      </c>
      <c r="J221" s="13" t="n">
        <v>0.01</v>
      </c>
      <c r="K221" s="13" t="n">
        <v>0.01</v>
      </c>
      <c r="L221" s="13"/>
      <c r="M221" s="11" t="n">
        <f aca="false">A221</f>
        <v>326</v>
      </c>
      <c r="N221" s="13"/>
      <c r="O221" s="13" t="n">
        <v>0.33</v>
      </c>
      <c r="P221" s="13" t="n">
        <v>4.17</v>
      </c>
      <c r="Q221" s="13" t="n">
        <v>0.03</v>
      </c>
      <c r="R221" s="13" t="n">
        <v>0.22</v>
      </c>
      <c r="S221" s="13" t="n">
        <v>0.02</v>
      </c>
      <c r="T221" s="13" t="n">
        <v>0.02</v>
      </c>
      <c r="U221" s="13"/>
      <c r="V221" s="13"/>
      <c r="W221" s="13"/>
      <c r="X221" s="13" t="n">
        <v>0.22</v>
      </c>
      <c r="Y221" s="13" t="n">
        <v>0.02</v>
      </c>
    </row>
    <row r="222" customFormat="false" ht="11.25" hidden="false" customHeight="true" outlineLevel="0" collapsed="false">
      <c r="A222" s="12" t="n">
        <f aca="false">A221+1</f>
        <v>327</v>
      </c>
      <c r="B222" s="7" t="s">
        <v>364</v>
      </c>
      <c r="C222" s="9" t="n">
        <v>2.7</v>
      </c>
      <c r="D222" s="9" t="n">
        <v>2.4</v>
      </c>
      <c r="E222" s="9" t="n">
        <v>0.1</v>
      </c>
      <c r="F222" s="13"/>
      <c r="G222" s="13" t="n">
        <v>0.14</v>
      </c>
      <c r="H222" s="13" t="n">
        <v>1.35</v>
      </c>
      <c r="I222" s="13" t="n">
        <v>1.09</v>
      </c>
      <c r="J222" s="13" t="n">
        <v>0.01</v>
      </c>
      <c r="K222" s="13" t="n">
        <v>0.01</v>
      </c>
      <c r="L222" s="13"/>
      <c r="M222" s="11" t="n">
        <f aca="false">A222</f>
        <v>327</v>
      </c>
      <c r="N222" s="13"/>
      <c r="O222" s="13" t="n">
        <v>0.18</v>
      </c>
      <c r="P222" s="13" t="n">
        <v>2.22</v>
      </c>
      <c r="Q222" s="13" t="n">
        <v>0.01</v>
      </c>
      <c r="R222" s="13" t="n">
        <v>0.12</v>
      </c>
      <c r="S222" s="13" t="n">
        <v>0.01</v>
      </c>
      <c r="T222" s="13" t="n">
        <v>0.01</v>
      </c>
      <c r="U222" s="13"/>
      <c r="V222" s="13"/>
      <c r="W222" s="13"/>
      <c r="X222" s="13" t="n">
        <v>0.1</v>
      </c>
      <c r="Y222" s="13"/>
    </row>
    <row r="223" customFormat="false" ht="11.25" hidden="false" customHeight="true" outlineLevel="0" collapsed="false">
      <c r="A223" s="12" t="n">
        <f aca="false">A222+1</f>
        <v>328</v>
      </c>
      <c r="B223" s="7" t="s">
        <v>365</v>
      </c>
      <c r="C223" s="9" t="n">
        <v>5.5</v>
      </c>
      <c r="D223" s="9" t="n">
        <v>3.7</v>
      </c>
      <c r="E223" s="9" t="n">
        <v>0.3</v>
      </c>
      <c r="F223" s="13" t="n">
        <v>0.01</v>
      </c>
      <c r="G223" s="13" t="n">
        <v>0.36</v>
      </c>
      <c r="H223" s="13" t="n">
        <v>2.68</v>
      </c>
      <c r="I223" s="13" t="n">
        <v>2.16</v>
      </c>
      <c r="J223" s="13" t="n">
        <v>0.01</v>
      </c>
      <c r="K223" s="13" t="n">
        <v>0.01</v>
      </c>
      <c r="L223" s="13"/>
      <c r="M223" s="11" t="n">
        <f aca="false">A223</f>
        <v>328</v>
      </c>
      <c r="N223" s="13"/>
      <c r="O223" s="13" t="n">
        <v>0.33</v>
      </c>
      <c r="P223" s="13" t="n">
        <v>3.32</v>
      </c>
      <c r="Q223" s="13" t="n">
        <v>0.04</v>
      </c>
      <c r="R223" s="13" t="n">
        <v>0.22</v>
      </c>
      <c r="S223" s="13" t="n">
        <v>0.03</v>
      </c>
      <c r="T223" s="13" t="n">
        <v>0.01</v>
      </c>
      <c r="U223" s="13"/>
      <c r="V223" s="13"/>
      <c r="W223" s="13"/>
      <c r="X223" s="13" t="n">
        <v>0.28</v>
      </c>
      <c r="Y223" s="13" t="n">
        <v>0.02</v>
      </c>
    </row>
    <row r="224" customFormat="false" ht="11.25" hidden="false" customHeight="true" outlineLevel="0" collapsed="false">
      <c r="A224" s="12" t="n">
        <f aca="false">A223+1</f>
        <v>329</v>
      </c>
      <c r="B224" s="7" t="s">
        <v>366</v>
      </c>
      <c r="C224" s="9" t="n">
        <v>2.8</v>
      </c>
      <c r="D224" s="9" t="n">
        <v>2.3</v>
      </c>
      <c r="E224" s="9" t="n">
        <v>0.2</v>
      </c>
      <c r="F224" s="13"/>
      <c r="G224" s="13" t="n">
        <v>0.14</v>
      </c>
      <c r="H224" s="13" t="n">
        <v>1.33</v>
      </c>
      <c r="I224" s="13" t="n">
        <v>1.19</v>
      </c>
      <c r="J224" s="13" t="n">
        <v>0.01</v>
      </c>
      <c r="K224" s="13"/>
      <c r="L224" s="13"/>
      <c r="M224" s="11" t="n">
        <f aca="false">A224</f>
        <v>329</v>
      </c>
      <c r="N224" s="13"/>
      <c r="O224" s="13" t="n">
        <v>0.16</v>
      </c>
      <c r="P224" s="13" t="n">
        <v>2.12</v>
      </c>
      <c r="Q224" s="13" t="n">
        <v>0.01</v>
      </c>
      <c r="R224" s="13" t="n">
        <v>0.14</v>
      </c>
      <c r="S224" s="13" t="n">
        <v>0.02</v>
      </c>
      <c r="T224" s="13" t="n">
        <v>0.02</v>
      </c>
      <c r="U224" s="13" t="n">
        <v>0.01</v>
      </c>
      <c r="V224" s="13"/>
      <c r="W224" s="13"/>
      <c r="X224" s="13" t="n">
        <v>0.17</v>
      </c>
      <c r="Y224" s="13" t="n">
        <v>0.02</v>
      </c>
    </row>
    <row r="225" customFormat="false" ht="11.25" hidden="false" customHeight="true" outlineLevel="0" collapsed="false">
      <c r="A225" s="12" t="n">
        <f aca="false">A224+1</f>
        <v>330</v>
      </c>
      <c r="B225" s="7" t="s">
        <v>367</v>
      </c>
      <c r="C225" s="9" t="n">
        <v>3.9</v>
      </c>
      <c r="D225" s="9" t="n">
        <v>3.5</v>
      </c>
      <c r="E225" s="9" t="n">
        <v>0.9</v>
      </c>
      <c r="F225" s="13" t="n">
        <v>0.01</v>
      </c>
      <c r="G225" s="13" t="n">
        <v>0.25</v>
      </c>
      <c r="H225" s="13" t="n">
        <v>2.1</v>
      </c>
      <c r="I225" s="13" t="n">
        <v>1.42</v>
      </c>
      <c r="J225" s="13" t="n">
        <v>0.02</v>
      </c>
      <c r="K225" s="13" t="n">
        <v>0.02</v>
      </c>
      <c r="L225" s="13"/>
      <c r="M225" s="11" t="n">
        <f aca="false">A225</f>
        <v>330</v>
      </c>
      <c r="N225" s="13"/>
      <c r="O225" s="13" t="n">
        <v>0.29</v>
      </c>
      <c r="P225" s="13" t="n">
        <v>3.22</v>
      </c>
      <c r="Q225" s="13" t="n">
        <v>0.02</v>
      </c>
      <c r="R225" s="13" t="n">
        <v>0.81</v>
      </c>
      <c r="S225" s="13" t="n">
        <v>0.09</v>
      </c>
      <c r="T225" s="13" t="n">
        <v>0.02</v>
      </c>
      <c r="U225" s="13"/>
      <c r="V225" s="13"/>
      <c r="W225" s="13"/>
      <c r="X225" s="13" t="n">
        <v>0.25</v>
      </c>
      <c r="Y225" s="13" t="n">
        <v>0.11</v>
      </c>
    </row>
    <row r="226" customFormat="false" ht="11.25" hidden="false" customHeight="true" outlineLevel="0" collapsed="false">
      <c r="A226" s="12" t="n">
        <f aca="false">A225+1</f>
        <v>331</v>
      </c>
      <c r="B226" s="7" t="s">
        <v>368</v>
      </c>
      <c r="C226" s="9" t="n">
        <v>4.2</v>
      </c>
      <c r="D226" s="9" t="n">
        <v>5</v>
      </c>
      <c r="E226" s="9" t="n">
        <v>5.5</v>
      </c>
      <c r="F226" s="13"/>
      <c r="G226" s="13" t="n">
        <v>0.17</v>
      </c>
      <c r="H226" s="13" t="n">
        <v>2.47</v>
      </c>
      <c r="I226" s="13" t="n">
        <v>1.4</v>
      </c>
      <c r="J226" s="13" t="n">
        <v>0.05</v>
      </c>
      <c r="K226" s="13" t="n">
        <v>0.06</v>
      </c>
      <c r="L226" s="13" t="n">
        <v>0.02</v>
      </c>
      <c r="M226" s="11" t="n">
        <f aca="false">A226</f>
        <v>331</v>
      </c>
      <c r="N226" s="13" t="n">
        <v>0.05</v>
      </c>
      <c r="O226" s="13" t="n">
        <v>0.27</v>
      </c>
      <c r="P226" s="13" t="n">
        <v>4.59</v>
      </c>
      <c r="Q226" s="13" t="n">
        <v>0.05</v>
      </c>
      <c r="R226" s="13" t="n">
        <v>4.89</v>
      </c>
      <c r="S226" s="13" t="n">
        <v>0.52</v>
      </c>
      <c r="T226" s="13" t="n">
        <v>0.03</v>
      </c>
      <c r="U226" s="13"/>
      <c r="V226" s="13"/>
      <c r="W226" s="13"/>
      <c r="X226" s="13" t="n">
        <v>0.17</v>
      </c>
      <c r="Y226" s="13" t="n">
        <v>0.05</v>
      </c>
    </row>
    <row r="227" customFormat="false" ht="11.25" hidden="false" customHeight="true" outlineLevel="0" collapsed="false">
      <c r="A227" s="12" t="n">
        <f aca="false">A226+1</f>
        <v>332</v>
      </c>
      <c r="B227" s="7" t="s">
        <v>369</v>
      </c>
      <c r="C227" s="9" t="n">
        <v>2.4</v>
      </c>
      <c r="D227" s="9" t="n">
        <v>1.4</v>
      </c>
      <c r="E227" s="9" t="n">
        <v>0.1</v>
      </c>
      <c r="F227" s="13"/>
      <c r="G227" s="13" t="n">
        <v>0.11</v>
      </c>
      <c r="H227" s="13" t="n">
        <v>1.08</v>
      </c>
      <c r="I227" s="13" t="n">
        <v>1.1</v>
      </c>
      <c r="J227" s="13" t="n">
        <v>0.01</v>
      </c>
      <c r="K227" s="13"/>
      <c r="L227" s="13" t="n">
        <v>0.01</v>
      </c>
      <c r="M227" s="11" t="n">
        <f aca="false">A227</f>
        <v>332</v>
      </c>
      <c r="N227" s="13"/>
      <c r="O227" s="13" t="n">
        <v>0.09</v>
      </c>
      <c r="P227" s="13" t="n">
        <v>1.29</v>
      </c>
      <c r="Q227" s="13"/>
      <c r="R227" s="13" t="n">
        <v>0.07</v>
      </c>
      <c r="S227" s="13" t="n">
        <v>0.01</v>
      </c>
      <c r="T227" s="13" t="n">
        <v>0.01</v>
      </c>
      <c r="U227" s="13"/>
      <c r="V227" s="13"/>
      <c r="W227" s="13"/>
      <c r="X227" s="13" t="n">
        <v>0.13</v>
      </c>
      <c r="Y227" s="13" t="n">
        <v>0.01</v>
      </c>
    </row>
    <row r="228" customFormat="false" ht="11.25" hidden="false" customHeight="true" outlineLevel="0" collapsed="false">
      <c r="A228" s="12" t="n">
        <f aca="false">A227+1</f>
        <v>333</v>
      </c>
      <c r="B228" s="7" t="s">
        <v>370</v>
      </c>
      <c r="C228" s="9" t="n">
        <v>3.3</v>
      </c>
      <c r="D228" s="9" t="n">
        <v>1.4</v>
      </c>
      <c r="E228" s="9" t="n">
        <v>0.1</v>
      </c>
      <c r="F228" s="13" t="n">
        <v>0.01</v>
      </c>
      <c r="G228" s="13" t="n">
        <v>0.07</v>
      </c>
      <c r="H228" s="13" t="n">
        <v>1.52</v>
      </c>
      <c r="I228" s="13" t="n">
        <v>1.49</v>
      </c>
      <c r="J228" s="13" t="n">
        <v>0.01</v>
      </c>
      <c r="K228" s="13"/>
      <c r="L228" s="13" t="n">
        <v>0.02</v>
      </c>
      <c r="M228" s="11" t="n">
        <f aca="false">A228</f>
        <v>333</v>
      </c>
      <c r="N228" s="13"/>
      <c r="O228" s="13" t="n">
        <v>0.14</v>
      </c>
      <c r="P228" s="13" t="n">
        <v>1.26</v>
      </c>
      <c r="Q228" s="13" t="n">
        <v>0.01</v>
      </c>
      <c r="R228" s="13" t="n">
        <v>0.09</v>
      </c>
      <c r="S228" s="13" t="n">
        <v>0.01</v>
      </c>
      <c r="T228" s="13" t="n">
        <v>0.01</v>
      </c>
      <c r="U228" s="13"/>
      <c r="V228" s="13"/>
      <c r="W228" s="13"/>
      <c r="X228" s="13" t="n">
        <v>0.07</v>
      </c>
      <c r="Y228" s="13" t="n">
        <v>0.01</v>
      </c>
    </row>
    <row r="229" customFormat="false" ht="11.25" hidden="false" customHeight="true" outlineLevel="0" collapsed="false">
      <c r="A229" s="12" t="n">
        <f aca="false">A228+1</f>
        <v>334</v>
      </c>
      <c r="B229" s="7" t="s">
        <v>371</v>
      </c>
      <c r="C229" s="9" t="n">
        <v>6.9</v>
      </c>
      <c r="D229" s="9" t="n">
        <v>6.2</v>
      </c>
      <c r="E229" s="9" t="n">
        <v>0.1</v>
      </c>
      <c r="F229" s="13" t="n">
        <v>0.01</v>
      </c>
      <c r="G229" s="13" t="n">
        <v>0.53</v>
      </c>
      <c r="H229" s="13" t="n">
        <v>3.82</v>
      </c>
      <c r="I229" s="13" t="n">
        <v>2.03</v>
      </c>
      <c r="J229" s="13" t="n">
        <v>0.01</v>
      </c>
      <c r="K229" s="13"/>
      <c r="L229" s="13"/>
      <c r="M229" s="11" t="n">
        <f aca="false">A229</f>
        <v>334</v>
      </c>
      <c r="N229" s="13"/>
      <c r="O229" s="13" t="n">
        <v>0.73</v>
      </c>
      <c r="P229" s="13" t="n">
        <v>5.33</v>
      </c>
      <c r="Q229" s="13" t="n">
        <v>0.01</v>
      </c>
      <c r="R229" s="13" t="n">
        <v>0.14</v>
      </c>
      <c r="S229" s="13"/>
      <c r="T229" s="13" t="n">
        <v>0.01</v>
      </c>
      <c r="U229" s="13"/>
      <c r="V229" s="13"/>
      <c r="W229" s="13"/>
      <c r="X229" s="13" t="n">
        <v>0.28</v>
      </c>
      <c r="Y229" s="13" t="n">
        <v>0.03</v>
      </c>
    </row>
    <row r="230" customFormat="false" ht="11.25" hidden="false" customHeight="true" outlineLevel="0" collapsed="false">
      <c r="A230" s="12" t="n">
        <f aca="false">A229+1</f>
        <v>335</v>
      </c>
      <c r="B230" s="7" t="s">
        <v>372</v>
      </c>
      <c r="C230" s="9" t="n">
        <v>8.8</v>
      </c>
      <c r="D230" s="9" t="n">
        <v>8.7</v>
      </c>
      <c r="E230" s="9" t="n">
        <v>0.3</v>
      </c>
      <c r="F230" s="13"/>
      <c r="G230" s="13" t="n">
        <v>0.53</v>
      </c>
      <c r="H230" s="13" t="n">
        <v>4.93</v>
      </c>
      <c r="I230" s="13" t="n">
        <v>2.82</v>
      </c>
      <c r="J230" s="13" t="n">
        <v>0.02</v>
      </c>
      <c r="K230" s="13"/>
      <c r="L230" s="13"/>
      <c r="M230" s="11" t="n">
        <f aca="false">A230</f>
        <v>335</v>
      </c>
      <c r="N230" s="13"/>
      <c r="O230" s="13" t="n">
        <v>0.88</v>
      </c>
      <c r="P230" s="13" t="n">
        <v>7.67</v>
      </c>
      <c r="Q230" s="13" t="n">
        <v>0.04</v>
      </c>
      <c r="R230" s="13" t="n">
        <v>0.22</v>
      </c>
      <c r="S230" s="13"/>
      <c r="T230" s="13" t="n">
        <v>0.04</v>
      </c>
      <c r="U230" s="13" t="n">
        <v>0.02</v>
      </c>
      <c r="V230" s="13"/>
      <c r="W230" s="13"/>
      <c r="X230" s="13" t="n">
        <v>0.28</v>
      </c>
      <c r="Y230" s="13" t="n">
        <v>0.02</v>
      </c>
    </row>
    <row r="231" customFormat="false" ht="11.25" hidden="false" customHeight="true" outlineLevel="0" collapsed="false">
      <c r="A231" s="12" t="n">
        <f aca="false">A230+1</f>
        <v>336</v>
      </c>
      <c r="B231" s="7" t="s">
        <v>373</v>
      </c>
      <c r="C231" s="9" t="n">
        <v>1.9</v>
      </c>
      <c r="D231" s="9" t="n">
        <v>1.9</v>
      </c>
      <c r="E231" s="9" t="n">
        <v>0.1</v>
      </c>
      <c r="F231" s="13"/>
      <c r="G231" s="13" t="n">
        <v>0.12</v>
      </c>
      <c r="H231" s="13" t="n">
        <v>1.05</v>
      </c>
      <c r="I231" s="13" t="n">
        <v>0.58</v>
      </c>
      <c r="J231" s="13" t="s">
        <v>31</v>
      </c>
      <c r="K231" s="13" t="s">
        <v>31</v>
      </c>
      <c r="L231" s="13" t="s">
        <v>31</v>
      </c>
      <c r="M231" s="11" t="n">
        <f aca="false">A231</f>
        <v>336</v>
      </c>
      <c r="N231" s="13"/>
      <c r="O231" s="13" t="n">
        <v>0.2</v>
      </c>
      <c r="P231" s="13" t="n">
        <v>1.66</v>
      </c>
      <c r="Q231" s="13" t="n">
        <v>0.01</v>
      </c>
      <c r="R231" s="13" t="n">
        <v>0.07</v>
      </c>
      <c r="S231" s="13" t="s">
        <v>31</v>
      </c>
      <c r="T231" s="13" t="n">
        <v>0.01</v>
      </c>
      <c r="U231" s="13"/>
      <c r="V231" s="13"/>
      <c r="W231" s="13"/>
      <c r="X231" s="13" t="n">
        <v>0.06</v>
      </c>
      <c r="Y231" s="13" t="s">
        <v>31</v>
      </c>
    </row>
    <row r="232" customFormat="false" ht="11.25" hidden="false" customHeight="true" outlineLevel="0" collapsed="false">
      <c r="A232" s="12" t="n">
        <f aca="false">A231+1</f>
        <v>337</v>
      </c>
      <c r="B232" s="7" t="s">
        <v>374</v>
      </c>
      <c r="C232" s="9" t="n">
        <v>4.3</v>
      </c>
      <c r="D232" s="9" t="n">
        <v>4.3</v>
      </c>
      <c r="E232" s="9" t="n">
        <v>0.2</v>
      </c>
      <c r="F232" s="13" t="n">
        <v>0.01</v>
      </c>
      <c r="G232" s="13" t="n">
        <v>0.27</v>
      </c>
      <c r="H232" s="13" t="n">
        <v>2.42</v>
      </c>
      <c r="I232" s="13" t="n">
        <v>1.29</v>
      </c>
      <c r="J232" s="13" t="n">
        <v>0.01</v>
      </c>
      <c r="K232" s="13" t="n">
        <v>0.01</v>
      </c>
      <c r="L232" s="13"/>
      <c r="M232" s="11" t="n">
        <f aca="false">A232</f>
        <v>337</v>
      </c>
      <c r="N232" s="13"/>
      <c r="O232" s="13" t="n">
        <v>0.44</v>
      </c>
      <c r="P232" s="13" t="n">
        <v>3.85</v>
      </c>
      <c r="Q232" s="13"/>
      <c r="R232" s="13" t="n">
        <v>0.16</v>
      </c>
      <c r="S232" s="13" t="n">
        <v>0.04</v>
      </c>
      <c r="T232" s="13" t="n">
        <v>0.04</v>
      </c>
      <c r="U232" s="13"/>
      <c r="V232" s="13"/>
      <c r="W232" s="13"/>
      <c r="X232" s="13" t="n">
        <v>0.14</v>
      </c>
      <c r="Y232" s="13" t="n">
        <v>0.01</v>
      </c>
    </row>
    <row r="233" customFormat="false" ht="11.25" hidden="false" customHeight="true" outlineLevel="0" collapsed="false">
      <c r="A233" s="12" t="n">
        <f aca="false">A232+1</f>
        <v>338</v>
      </c>
      <c r="B233" s="7" t="s">
        <v>375</v>
      </c>
      <c r="C233" s="9" t="n">
        <v>4.8</v>
      </c>
      <c r="D233" s="9" t="n">
        <v>5.4</v>
      </c>
      <c r="E233" s="9" t="n">
        <v>0.4</v>
      </c>
      <c r="F233" s="13"/>
      <c r="G233" s="13" t="n">
        <v>0.31</v>
      </c>
      <c r="H233" s="13" t="n">
        <v>2.61</v>
      </c>
      <c r="I233" s="13" t="n">
        <v>1.73</v>
      </c>
      <c r="J233" s="13" t="n">
        <v>0.01</v>
      </c>
      <c r="K233" s="13" t="n">
        <v>0.02</v>
      </c>
      <c r="L233" s="13"/>
      <c r="M233" s="11" t="n">
        <f aca="false">A233</f>
        <v>338</v>
      </c>
      <c r="N233" s="13" t="n">
        <v>0.1</v>
      </c>
      <c r="O233" s="13" t="n">
        <v>0.5</v>
      </c>
      <c r="P233" s="13" t="n">
        <v>4.68</v>
      </c>
      <c r="Q233" s="13" t="n">
        <v>0.02</v>
      </c>
      <c r="R233" s="13" t="n">
        <v>0.19</v>
      </c>
      <c r="S233" s="13" t="n">
        <v>0.05</v>
      </c>
      <c r="T233" s="13" t="n">
        <v>0.06</v>
      </c>
      <c r="U233" s="13" t="n">
        <v>0.02</v>
      </c>
      <c r="V233" s="13" t="n">
        <v>0.04</v>
      </c>
      <c r="W233" s="13"/>
      <c r="X233" s="13" t="n">
        <v>0.32</v>
      </c>
      <c r="Y233" s="13" t="n">
        <v>0.08</v>
      </c>
    </row>
    <row r="234" customFormat="false" ht="11.25" hidden="false" customHeight="true" outlineLevel="0" collapsed="false">
      <c r="A234" s="12" t="n">
        <f aca="false">A233+1</f>
        <v>339</v>
      </c>
      <c r="B234" s="7" t="s">
        <v>376</v>
      </c>
      <c r="C234" s="9" t="n">
        <v>8.7</v>
      </c>
      <c r="D234" s="9" t="n">
        <v>6.6</v>
      </c>
      <c r="E234" s="9" t="n">
        <v>0.2</v>
      </c>
      <c r="F234" s="13"/>
      <c r="G234" s="13" t="n">
        <v>0.8</v>
      </c>
      <c r="H234" s="13" t="n">
        <v>4.45</v>
      </c>
      <c r="I234" s="13" t="n">
        <v>3.14</v>
      </c>
      <c r="J234" s="13"/>
      <c r="K234" s="13"/>
      <c r="L234" s="13"/>
      <c r="M234" s="11" t="n">
        <f aca="false">A234</f>
        <v>339</v>
      </c>
      <c r="N234" s="13"/>
      <c r="O234" s="13" t="n">
        <v>0.54</v>
      </c>
      <c r="P234" s="13" t="n">
        <v>5.7</v>
      </c>
      <c r="Q234" s="13" t="s">
        <v>40</v>
      </c>
      <c r="R234" s="13" t="n">
        <v>0.16</v>
      </c>
      <c r="S234" s="13"/>
      <c r="T234" s="13"/>
      <c r="U234" s="13"/>
      <c r="V234" s="13"/>
      <c r="W234" s="13"/>
      <c r="X234" s="13" t="n">
        <v>0.8</v>
      </c>
      <c r="Y234" s="13"/>
    </row>
    <row r="235" customFormat="false" ht="11.25" hidden="false" customHeight="true" outlineLevel="0" collapsed="false">
      <c r="A235" s="12" t="n">
        <f aca="false">A234+1</f>
        <v>340</v>
      </c>
      <c r="B235" s="42" t="s">
        <v>377</v>
      </c>
      <c r="C235" s="46" t="n">
        <v>7.24266666666667</v>
      </c>
      <c r="D235" s="46" t="n">
        <v>8.07633333333333</v>
      </c>
      <c r="E235" s="46" t="n">
        <v>6.904</v>
      </c>
      <c r="F235" s="48"/>
      <c r="G235" s="48" t="n">
        <v>0.329</v>
      </c>
      <c r="H235" s="48" t="n">
        <v>4.20666666666667</v>
      </c>
      <c r="I235" s="48" t="n">
        <v>2.348</v>
      </c>
      <c r="J235" s="48" t="n">
        <v>0.0456666666666667</v>
      </c>
      <c r="K235" s="48" t="n">
        <v>0.061</v>
      </c>
      <c r="L235" s="48" t="n">
        <v>0.023</v>
      </c>
      <c r="M235" s="11" t="n">
        <f aca="false">A235</f>
        <v>340</v>
      </c>
      <c r="N235" s="48" t="n">
        <v>0.092</v>
      </c>
      <c r="O235" s="48" t="n">
        <v>0.451</v>
      </c>
      <c r="P235" s="48" t="n">
        <v>7.36466666666667</v>
      </c>
      <c r="Q235" s="48" t="n">
        <v>0.031</v>
      </c>
      <c r="R235" s="48" t="n">
        <v>6.22366666666667</v>
      </c>
      <c r="S235" s="48" t="n">
        <v>0.611666666666667</v>
      </c>
      <c r="T235" s="48" t="n">
        <v>0.0456666666666667</v>
      </c>
      <c r="U235" s="48"/>
      <c r="V235" s="48" t="n">
        <v>0.023</v>
      </c>
      <c r="W235" s="48"/>
      <c r="X235" s="48" t="n">
        <v>0.359333333333333</v>
      </c>
      <c r="Y235" s="48"/>
      <c r="Z235" s="122"/>
      <c r="AA235" s="122"/>
      <c r="AB235" s="122"/>
      <c r="AC235" s="122"/>
      <c r="AD235" s="122"/>
      <c r="AE235" s="122"/>
      <c r="AF235" s="122"/>
      <c r="AG235" s="122"/>
      <c r="AH235" s="122"/>
      <c r="AI235" s="122"/>
      <c r="AJ235" s="122"/>
      <c r="AK235" s="122"/>
      <c r="AL235" s="122"/>
      <c r="AM235" s="122"/>
      <c r="AN235" s="122"/>
      <c r="AO235" s="122"/>
      <c r="AP235" s="122"/>
      <c r="AQ235" s="122"/>
      <c r="AR235" s="122"/>
      <c r="AS235" s="122"/>
      <c r="AT235" s="122"/>
      <c r="AU235" s="122"/>
      <c r="AV235" s="122"/>
      <c r="AW235" s="122"/>
      <c r="AX235" s="122"/>
      <c r="AY235" s="122"/>
      <c r="AZ235" s="122"/>
      <c r="BA235" s="122"/>
      <c r="BB235" s="122"/>
      <c r="BC235" s="122"/>
      <c r="BD235" s="122"/>
      <c r="BE235" s="122"/>
      <c r="BF235" s="122"/>
      <c r="BG235" s="122"/>
      <c r="BH235" s="122"/>
      <c r="BI235" s="122"/>
      <c r="BJ235" s="122"/>
      <c r="BK235" s="122"/>
      <c r="BL235" s="122"/>
      <c r="BM235" s="122"/>
      <c r="BN235" s="122"/>
      <c r="BO235" s="122"/>
      <c r="BP235" s="122"/>
      <c r="BQ235" s="122"/>
      <c r="BR235" s="122"/>
      <c r="BS235" s="122"/>
      <c r="BT235" s="122"/>
      <c r="BU235" s="122"/>
      <c r="BV235" s="122"/>
      <c r="BW235" s="122"/>
      <c r="BX235" s="122"/>
      <c r="BY235" s="122"/>
      <c r="BZ235" s="122"/>
      <c r="CA235" s="122"/>
    </row>
    <row r="236" customFormat="false" ht="11.25" hidden="false" customHeight="true" outlineLevel="0" collapsed="false">
      <c r="A236" s="12" t="n">
        <f aca="false">A235+1</f>
        <v>341</v>
      </c>
      <c r="B236" s="7" t="s">
        <v>378</v>
      </c>
      <c r="C236" s="9" t="n">
        <v>6.7</v>
      </c>
      <c r="D236" s="9" t="n">
        <v>4.6</v>
      </c>
      <c r="E236" s="9" t="n">
        <v>0.1</v>
      </c>
      <c r="F236" s="13" t="n">
        <v>0.01</v>
      </c>
      <c r="G236" s="13" t="n">
        <v>0.4</v>
      </c>
      <c r="H236" s="13" t="n">
        <v>3.15</v>
      </c>
      <c r="I236" s="13" t="n">
        <v>2.85</v>
      </c>
      <c r="J236" s="13" t="n">
        <v>0.02</v>
      </c>
      <c r="K236" s="13" t="n">
        <v>0.01</v>
      </c>
      <c r="L236" s="13"/>
      <c r="M236" s="11" t="n">
        <f aca="false">A236</f>
        <v>341</v>
      </c>
      <c r="N236" s="13"/>
      <c r="O236" s="13" t="n">
        <v>0.35</v>
      </c>
      <c r="P236" s="13" t="n">
        <v>4.21</v>
      </c>
      <c r="Q236" s="13" t="n">
        <v>0.02</v>
      </c>
      <c r="R236" s="13" t="n">
        <v>0.13</v>
      </c>
      <c r="S236" s="13"/>
      <c r="T236" s="13"/>
      <c r="U236" s="13"/>
      <c r="V236" s="13"/>
      <c r="W236" s="13"/>
      <c r="X236" s="13" t="n">
        <v>0.24</v>
      </c>
      <c r="Y236" s="13" t="n">
        <v>0.01</v>
      </c>
    </row>
    <row r="237" customFormat="false" ht="11.25" hidden="false" customHeight="true" outlineLevel="0" collapsed="false">
      <c r="A237" s="12" t="n">
        <f aca="false">A236+1</f>
        <v>342</v>
      </c>
      <c r="B237" s="7" t="s">
        <v>379</v>
      </c>
      <c r="C237" s="9" t="n">
        <v>8.8</v>
      </c>
      <c r="D237" s="9" t="n">
        <v>5.6</v>
      </c>
      <c r="E237" s="9" t="n">
        <v>0.2</v>
      </c>
      <c r="F237" s="13" t="n">
        <v>0.02</v>
      </c>
      <c r="G237" s="13" t="n">
        <v>0.59</v>
      </c>
      <c r="H237" s="13" t="n">
        <v>4.28</v>
      </c>
      <c r="I237" s="13" t="n">
        <v>3.53</v>
      </c>
      <c r="J237" s="13" t="n">
        <v>0.02</v>
      </c>
      <c r="K237" s="13"/>
      <c r="L237" s="13"/>
      <c r="M237" s="11" t="n">
        <f aca="false">A237</f>
        <v>342</v>
      </c>
      <c r="N237" s="13"/>
      <c r="O237" s="13" t="n">
        <v>0.47</v>
      </c>
      <c r="P237" s="13" t="n">
        <v>5.06</v>
      </c>
      <c r="Q237" s="13"/>
      <c r="R237" s="13" t="n">
        <v>0.17</v>
      </c>
      <c r="S237" s="13" t="n">
        <v>0.03</v>
      </c>
      <c r="T237" s="13" t="n">
        <v>0.02</v>
      </c>
      <c r="U237" s="13"/>
      <c r="V237" s="13"/>
      <c r="W237" s="13"/>
      <c r="X237" s="13" t="n">
        <v>0.23</v>
      </c>
      <c r="Y237" s="13" t="n">
        <v>0.02</v>
      </c>
    </row>
    <row r="238" customFormat="false" ht="11.25" hidden="false" customHeight="true" outlineLevel="0" collapsed="false">
      <c r="A238" s="12" t="n">
        <f aca="false">A237+1</f>
        <v>343</v>
      </c>
      <c r="B238" s="7" t="s">
        <v>380</v>
      </c>
      <c r="C238" s="9" t="n">
        <v>5.6</v>
      </c>
      <c r="D238" s="9" t="n">
        <v>5.5</v>
      </c>
      <c r="E238" s="9" t="n">
        <v>0.2</v>
      </c>
      <c r="F238" s="13" t="n">
        <v>0.01</v>
      </c>
      <c r="G238" s="13" t="n">
        <v>0.41</v>
      </c>
      <c r="H238" s="13" t="n">
        <v>3.21</v>
      </c>
      <c r="I238" s="13" t="n">
        <v>1.57</v>
      </c>
      <c r="J238" s="13" t="n">
        <v>0.01</v>
      </c>
      <c r="K238" s="13" t="n">
        <v>0.01</v>
      </c>
      <c r="L238" s="13"/>
      <c r="M238" s="11" t="n">
        <f aca="false">A238</f>
        <v>343</v>
      </c>
      <c r="N238" s="13"/>
      <c r="O238" s="13" t="n">
        <v>0.62</v>
      </c>
      <c r="P238" s="13" t="n">
        <v>4.81</v>
      </c>
      <c r="Q238" s="13" t="n">
        <v>0.01</v>
      </c>
      <c r="R238" s="13" t="n">
        <v>0.15</v>
      </c>
      <c r="S238" s="13" t="n">
        <v>0.05</v>
      </c>
      <c r="T238" s="13" t="n">
        <v>0.02</v>
      </c>
      <c r="U238" s="13"/>
      <c r="V238" s="13"/>
      <c r="W238" s="13"/>
      <c r="X238" s="13" t="n">
        <v>0.17</v>
      </c>
      <c r="Y238" s="13" t="n">
        <v>0.02</v>
      </c>
    </row>
    <row r="239" customFormat="false" ht="11.25" hidden="false" customHeight="true" outlineLevel="0" collapsed="false">
      <c r="A239" s="12" t="n">
        <f aca="false">A238+1</f>
        <v>344</v>
      </c>
      <c r="B239" s="7" t="s">
        <v>381</v>
      </c>
      <c r="C239" s="9" t="n">
        <v>7.4</v>
      </c>
      <c r="D239" s="9" t="n">
        <v>6.3</v>
      </c>
      <c r="E239" s="9" t="n">
        <v>0.2</v>
      </c>
      <c r="F239" s="13" t="n">
        <v>0.01</v>
      </c>
      <c r="G239" s="13" t="n">
        <v>0.5</v>
      </c>
      <c r="H239" s="13" t="n">
        <v>4.24</v>
      </c>
      <c r="I239" s="13" t="n">
        <v>2.24</v>
      </c>
      <c r="J239" s="13" t="n">
        <v>0.01</v>
      </c>
      <c r="K239" s="13"/>
      <c r="L239" s="13"/>
      <c r="M239" s="11" t="n">
        <f aca="false">A239</f>
        <v>344</v>
      </c>
      <c r="N239" s="13"/>
      <c r="O239" s="13" t="n">
        <v>0.63</v>
      </c>
      <c r="P239" s="13" t="n">
        <v>5.58</v>
      </c>
      <c r="Q239" s="13"/>
      <c r="R239" s="13" t="n">
        <v>0.14</v>
      </c>
      <c r="S239" s="13" t="n">
        <v>0.03</v>
      </c>
      <c r="T239" s="13" t="n">
        <v>0.01</v>
      </c>
      <c r="U239" s="13"/>
      <c r="V239" s="13"/>
      <c r="W239" s="13"/>
      <c r="X239" s="13" t="n">
        <v>0.19</v>
      </c>
      <c r="Y239" s="13" t="n">
        <v>0.01</v>
      </c>
    </row>
    <row r="240" customFormat="false" ht="11.25" hidden="false" customHeight="true" outlineLevel="0" collapsed="false">
      <c r="A240" s="12" t="n">
        <f aca="false">A239+1</f>
        <v>345</v>
      </c>
      <c r="B240" s="7" t="s">
        <v>382</v>
      </c>
      <c r="C240" s="9" t="n">
        <v>2.7</v>
      </c>
      <c r="D240" s="9" t="n">
        <v>2.6</v>
      </c>
      <c r="E240" s="9" t="n">
        <v>0.1</v>
      </c>
      <c r="F240" s="13"/>
      <c r="G240" s="13" t="n">
        <v>0.15</v>
      </c>
      <c r="H240" s="13" t="n">
        <v>1.48</v>
      </c>
      <c r="I240" s="13" t="n">
        <v>0.89</v>
      </c>
      <c r="J240" s="13" t="n">
        <v>0.01</v>
      </c>
      <c r="K240" s="13"/>
      <c r="L240" s="13"/>
      <c r="M240" s="11" t="n">
        <f aca="false">A240</f>
        <v>345</v>
      </c>
      <c r="N240" s="13"/>
      <c r="O240" s="13" t="n">
        <v>0.22</v>
      </c>
      <c r="P240" s="13" t="n">
        <v>2.32</v>
      </c>
      <c r="Q240" s="13" t="n">
        <v>0.01</v>
      </c>
      <c r="R240" s="13" t="n">
        <v>0.09</v>
      </c>
      <c r="S240" s="13"/>
      <c r="T240" s="13" t="n">
        <v>0.02</v>
      </c>
      <c r="U240" s="13" t="n">
        <v>0.01</v>
      </c>
      <c r="V240" s="13"/>
      <c r="W240" s="13"/>
      <c r="X240" s="13" t="n">
        <v>0.08</v>
      </c>
      <c r="Y240" s="13" t="n">
        <v>0.01</v>
      </c>
    </row>
    <row r="241" customFormat="false" ht="11.25" hidden="false" customHeight="true" outlineLevel="0" collapsed="false">
      <c r="A241" s="12" t="n">
        <f aca="false">A240+1</f>
        <v>346</v>
      </c>
      <c r="B241" s="7" t="s">
        <v>383</v>
      </c>
      <c r="C241" s="9" t="n">
        <v>2.03333333333333</v>
      </c>
      <c r="D241" s="9" t="n">
        <v>1.9</v>
      </c>
      <c r="E241" s="9" t="n">
        <v>0.1</v>
      </c>
      <c r="F241" s="13"/>
      <c r="G241" s="13" t="n">
        <v>0.09</v>
      </c>
      <c r="H241" s="13" t="n">
        <v>1.12</v>
      </c>
      <c r="I241" s="13" t="n">
        <v>0.68</v>
      </c>
      <c r="J241" s="13"/>
      <c r="K241" s="13"/>
      <c r="L241" s="13" t="n">
        <v>0.01</v>
      </c>
      <c r="M241" s="11" t="n">
        <f aca="false">A241</f>
        <v>346</v>
      </c>
      <c r="N241" s="13"/>
      <c r="O241" s="13" t="n">
        <v>0.16</v>
      </c>
      <c r="P241" s="13" t="n">
        <v>1.75</v>
      </c>
      <c r="Q241" s="13"/>
      <c r="R241" s="13" t="n">
        <v>0.07</v>
      </c>
      <c r="S241" s="13" t="n">
        <v>0.01</v>
      </c>
      <c r="T241" s="13" t="n">
        <v>0.01</v>
      </c>
      <c r="U241" s="13"/>
      <c r="V241" s="13"/>
      <c r="W241" s="13"/>
      <c r="X241" s="13" t="n">
        <v>0.04</v>
      </c>
      <c r="Y241" s="13"/>
    </row>
    <row r="242" customFormat="false" ht="11.25" hidden="false" customHeight="true" outlineLevel="0" collapsed="false">
      <c r="A242" s="12" t="n">
        <f aca="false">A241+1</f>
        <v>347</v>
      </c>
      <c r="B242" s="7" t="s">
        <v>384</v>
      </c>
      <c r="C242" s="9" t="n">
        <v>11.8</v>
      </c>
      <c r="D242" s="9" t="n">
        <v>12.1</v>
      </c>
      <c r="E242" s="9" t="n">
        <v>0.3</v>
      </c>
      <c r="F242" s="13" t="n">
        <v>0.03</v>
      </c>
      <c r="G242" s="13" t="n">
        <v>0.89</v>
      </c>
      <c r="H242" s="13" t="n">
        <v>6.32</v>
      </c>
      <c r="I242" s="13" t="n">
        <v>3.76</v>
      </c>
      <c r="J242" s="13" t="n">
        <v>0.03</v>
      </c>
      <c r="K242" s="13"/>
      <c r="L242" s="13"/>
      <c r="M242" s="11" t="n">
        <f aca="false">A242</f>
        <v>347</v>
      </c>
      <c r="N242" s="13"/>
      <c r="O242" s="13" t="n">
        <v>1.17</v>
      </c>
      <c r="P242" s="13" t="n">
        <v>10.64</v>
      </c>
      <c r="Q242" s="13" t="n">
        <v>0.08</v>
      </c>
      <c r="R242" s="13" t="n">
        <v>0.13</v>
      </c>
      <c r="S242" s="13" t="n">
        <v>0.15</v>
      </c>
      <c r="T242" s="13" t="n">
        <v>0.03</v>
      </c>
      <c r="U242" s="13"/>
      <c r="V242" s="13"/>
      <c r="W242" s="13"/>
      <c r="X242" s="13" t="n">
        <v>0.76</v>
      </c>
      <c r="Y242" s="13" t="n">
        <v>0.1</v>
      </c>
    </row>
    <row r="243" customFormat="false" ht="11.25" hidden="false" customHeight="true" outlineLevel="0" collapsed="false">
      <c r="A243" s="12" t="n">
        <f aca="false">A242+1</f>
        <v>348</v>
      </c>
      <c r="B243" s="7" t="s">
        <v>385</v>
      </c>
      <c r="C243" s="9" t="n">
        <v>14.9</v>
      </c>
      <c r="D243" s="9" t="n">
        <v>12.7</v>
      </c>
      <c r="E243" s="9" t="n">
        <v>0.3</v>
      </c>
      <c r="F243" s="13" t="n">
        <v>0.03</v>
      </c>
      <c r="G243" s="13" t="n">
        <v>1.11</v>
      </c>
      <c r="H243" s="13" t="n">
        <v>7.76</v>
      </c>
      <c r="I243" s="13" t="n">
        <v>5.15</v>
      </c>
      <c r="J243" s="13" t="n">
        <v>0.03</v>
      </c>
      <c r="K243" s="13"/>
      <c r="L243" s="13"/>
      <c r="M243" s="11" t="n">
        <f aca="false">A243</f>
        <v>348</v>
      </c>
      <c r="N243" s="13"/>
      <c r="O243" s="13" t="n">
        <v>1.31</v>
      </c>
      <c r="P243" s="13" t="n">
        <v>11.05</v>
      </c>
      <c r="Q243" s="13" t="n">
        <v>0.12</v>
      </c>
      <c r="R243" s="13" t="n">
        <v>0.15</v>
      </c>
      <c r="S243" s="13" t="n">
        <v>0.12</v>
      </c>
      <c r="T243" s="13"/>
      <c r="U243" s="13"/>
      <c r="V243" s="13"/>
      <c r="W243" s="13"/>
      <c r="X243" s="13" t="n">
        <v>0.76</v>
      </c>
      <c r="Y243" s="13" t="n">
        <v>0.15</v>
      </c>
    </row>
    <row r="244" customFormat="false" ht="11.25" hidden="false" customHeight="true" outlineLevel="0" collapsed="false">
      <c r="A244" s="12" t="n">
        <f aca="false">A243+1</f>
        <v>349</v>
      </c>
      <c r="B244" s="7" t="s">
        <v>386</v>
      </c>
      <c r="C244" s="9" t="n">
        <v>3.5</v>
      </c>
      <c r="D244" s="9" t="n">
        <v>4.1</v>
      </c>
      <c r="E244" s="9" t="n">
        <v>0.2</v>
      </c>
      <c r="F244" s="13"/>
      <c r="G244" s="13" t="n">
        <v>0.2</v>
      </c>
      <c r="H244" s="13" t="n">
        <v>1.99</v>
      </c>
      <c r="I244" s="13" t="n">
        <v>1.14</v>
      </c>
      <c r="J244" s="13" t="n">
        <v>0.01</v>
      </c>
      <c r="K244" s="13" t="n">
        <v>0.01</v>
      </c>
      <c r="L244" s="13"/>
      <c r="M244" s="11" t="n">
        <f aca="false">A244</f>
        <v>349</v>
      </c>
      <c r="N244" s="13"/>
      <c r="O244" s="13" t="n">
        <v>0.45</v>
      </c>
      <c r="P244" s="13" t="n">
        <v>3.59</v>
      </c>
      <c r="Q244" s="13" t="n">
        <v>0.01</v>
      </c>
      <c r="R244" s="13" t="n">
        <v>0.11</v>
      </c>
      <c r="S244" s="13" t="n">
        <v>0.02</v>
      </c>
      <c r="T244" s="13" t="n">
        <v>0.02</v>
      </c>
      <c r="U244" s="13"/>
      <c r="V244" s="13"/>
      <c r="W244" s="13"/>
      <c r="X244" s="13" t="n">
        <v>0.16</v>
      </c>
      <c r="Y244" s="13" t="n">
        <v>0.08</v>
      </c>
    </row>
    <row r="245" customFormat="false" ht="11.25" hidden="false" customHeight="true" outlineLevel="0" collapsed="false">
      <c r="A245" s="12" t="n">
        <f aca="false">A244+1</f>
        <v>350</v>
      </c>
      <c r="B245" s="7" t="s">
        <v>387</v>
      </c>
      <c r="C245" s="9" t="n">
        <v>2.86</v>
      </c>
      <c r="D245" s="9" t="n">
        <v>2.4</v>
      </c>
      <c r="E245" s="9" t="n">
        <v>0.1</v>
      </c>
      <c r="F245" s="13"/>
      <c r="G245" s="13" t="n">
        <v>0.21</v>
      </c>
      <c r="H245" s="13" t="n">
        <v>1.66</v>
      </c>
      <c r="I245" s="13" t="n">
        <v>0.98</v>
      </c>
      <c r="J245" s="13" t="n">
        <v>0.01</v>
      </c>
      <c r="K245" s="13"/>
      <c r="L245" s="13"/>
      <c r="M245" s="11" t="n">
        <f aca="false">A245</f>
        <v>350</v>
      </c>
      <c r="N245" s="13"/>
      <c r="O245" s="13" t="n">
        <v>0.22</v>
      </c>
      <c r="P245" s="13" t="n">
        <v>2.12</v>
      </c>
      <c r="Q245" s="13"/>
      <c r="R245" s="13" t="n">
        <v>0.05</v>
      </c>
      <c r="S245" s="13" t="n">
        <v>0.01</v>
      </c>
      <c r="T245" s="13" t="n">
        <v>0.01</v>
      </c>
      <c r="U245" s="13"/>
      <c r="V245" s="13"/>
      <c r="W245" s="13"/>
      <c r="X245" s="13" t="n">
        <v>0.1</v>
      </c>
      <c r="Y245" s="13" t="n">
        <v>0.04</v>
      </c>
    </row>
    <row r="246" customFormat="false" ht="11.25" hidden="false" customHeight="true" outlineLevel="0" collapsed="false">
      <c r="A246" s="104"/>
      <c r="B246" s="105"/>
      <c r="C246" s="106" t="s">
        <v>659</v>
      </c>
      <c r="D246" s="106" t="s">
        <v>660</v>
      </c>
      <c r="E246" s="106" t="s">
        <v>661</v>
      </c>
      <c r="F246" s="107"/>
      <c r="G246" s="107"/>
      <c r="H246" s="107"/>
      <c r="I246" s="107"/>
      <c r="J246" s="107"/>
      <c r="K246" s="107"/>
      <c r="L246" s="107"/>
      <c r="M246" s="104"/>
      <c r="N246" s="107"/>
      <c r="O246" s="107"/>
      <c r="P246" s="107"/>
      <c r="Q246" s="107"/>
      <c r="R246" s="107"/>
      <c r="S246" s="107"/>
      <c r="T246" s="107"/>
      <c r="U246" s="107"/>
      <c r="V246" s="107"/>
      <c r="W246" s="107"/>
      <c r="X246" s="107"/>
      <c r="Y246" s="107"/>
      <c r="Z246" s="86"/>
      <c r="AA246" s="86"/>
      <c r="AB246" s="86"/>
      <c r="AC246" s="86"/>
      <c r="AD246" s="86"/>
      <c r="AE246" s="86"/>
      <c r="AF246" s="86"/>
      <c r="AG246" s="86"/>
      <c r="AH246" s="86"/>
      <c r="AI246" s="86"/>
      <c r="AJ246" s="86"/>
      <c r="AK246" s="86"/>
      <c r="AL246" s="86"/>
      <c r="AM246" s="86"/>
      <c r="AN246" s="86"/>
      <c r="AO246" s="86"/>
      <c r="AP246" s="86"/>
      <c r="AQ246" s="86"/>
      <c r="AR246" s="86"/>
      <c r="AS246" s="86"/>
      <c r="AT246" s="86"/>
      <c r="AU246" s="86"/>
      <c r="AV246" s="86"/>
      <c r="AW246" s="86"/>
      <c r="AX246" s="86"/>
      <c r="AY246" s="86"/>
      <c r="AZ246" s="86"/>
      <c r="BA246" s="86"/>
      <c r="BB246" s="86"/>
      <c r="BC246" s="86"/>
      <c r="BD246" s="86"/>
      <c r="BE246" s="86"/>
      <c r="BF246" s="86"/>
      <c r="BG246" s="86"/>
      <c r="BH246" s="86"/>
      <c r="BI246" s="86"/>
      <c r="BJ246" s="108"/>
      <c r="BK246" s="108"/>
      <c r="BL246" s="108"/>
      <c r="BM246" s="108"/>
      <c r="BN246" s="108"/>
      <c r="BO246" s="108"/>
      <c r="BP246" s="108"/>
      <c r="BQ246" s="108"/>
      <c r="BR246" s="108"/>
      <c r="BS246" s="108"/>
      <c r="BT246" s="108"/>
      <c r="BU246" s="108"/>
      <c r="BV246" s="108"/>
      <c r="BW246" s="108"/>
      <c r="BX246" s="108"/>
      <c r="BY246" s="108"/>
      <c r="BZ246" s="108"/>
      <c r="CA246" s="108"/>
    </row>
    <row r="247" customFormat="false" ht="11.25" hidden="false" customHeight="true" outlineLevel="0" collapsed="false">
      <c r="A247" s="29" t="s">
        <v>662</v>
      </c>
      <c r="B247" s="110" t="s">
        <v>1</v>
      </c>
      <c r="C247" s="27" t="s">
        <v>663</v>
      </c>
      <c r="D247" s="27" t="s">
        <v>664</v>
      </c>
      <c r="E247" s="27" t="s">
        <v>664</v>
      </c>
      <c r="F247" s="86" t="s">
        <v>665</v>
      </c>
      <c r="G247" s="86" t="s">
        <v>666</v>
      </c>
      <c r="H247" s="86" t="s">
        <v>667</v>
      </c>
      <c r="I247" s="86" t="s">
        <v>668</v>
      </c>
      <c r="J247" s="86" t="s">
        <v>669</v>
      </c>
      <c r="K247" s="86" t="s">
        <v>670</v>
      </c>
      <c r="L247" s="86" t="s">
        <v>671</v>
      </c>
      <c r="M247" s="29" t="str">
        <f aca="false">A247</f>
        <v>Número do</v>
      </c>
      <c r="N247" s="86" t="s">
        <v>672</v>
      </c>
      <c r="O247" s="86" t="s">
        <v>673</v>
      </c>
      <c r="P247" s="86" t="s">
        <v>674</v>
      </c>
      <c r="Q247" s="86" t="s">
        <v>675</v>
      </c>
      <c r="R247" s="111" t="s">
        <v>676</v>
      </c>
      <c r="S247" s="111" t="s">
        <v>677</v>
      </c>
      <c r="T247" s="86" t="s">
        <v>678</v>
      </c>
      <c r="U247" s="86" t="s">
        <v>679</v>
      </c>
      <c r="V247" s="86" t="s">
        <v>680</v>
      </c>
      <c r="W247" s="86" t="s">
        <v>681</v>
      </c>
      <c r="X247" s="86" t="s">
        <v>682</v>
      </c>
      <c r="Y247" s="86" t="s">
        <v>683</v>
      </c>
      <c r="Z247" s="112"/>
      <c r="AA247" s="112"/>
      <c r="AB247" s="112"/>
      <c r="AC247" s="112"/>
      <c r="AD247" s="112"/>
      <c r="AE247" s="112"/>
      <c r="AF247" s="112"/>
      <c r="AG247" s="112"/>
      <c r="AH247" s="112"/>
      <c r="AI247" s="112"/>
      <c r="AJ247" s="112"/>
      <c r="AK247" s="112"/>
      <c r="AL247" s="112"/>
      <c r="AM247" s="112"/>
      <c r="AN247" s="113"/>
      <c r="AO247" s="113"/>
      <c r="AP247" s="113"/>
      <c r="AQ247" s="113"/>
      <c r="AR247" s="113"/>
      <c r="AS247" s="113"/>
      <c r="AT247" s="113"/>
      <c r="AU247" s="113"/>
      <c r="AV247" s="113"/>
      <c r="AW247" s="113"/>
      <c r="AX247" s="113"/>
      <c r="AY247" s="113"/>
      <c r="AZ247" s="113"/>
      <c r="BA247" s="113"/>
      <c r="BB247" s="113"/>
      <c r="BC247" s="113"/>
      <c r="BD247" s="113"/>
      <c r="BE247" s="113"/>
      <c r="BF247" s="113"/>
      <c r="BG247" s="113"/>
      <c r="BH247" s="113"/>
      <c r="BI247" s="113"/>
      <c r="BJ247" s="113"/>
      <c r="BK247" s="113"/>
      <c r="BL247" s="113"/>
      <c r="BM247" s="113"/>
      <c r="BN247" s="113"/>
      <c r="BO247" s="113"/>
      <c r="BP247" s="113"/>
      <c r="BQ247" s="113"/>
      <c r="BR247" s="113"/>
      <c r="BS247" s="113"/>
      <c r="BT247" s="113"/>
      <c r="BU247" s="113"/>
      <c r="BV247" s="113"/>
      <c r="BW247" s="113"/>
      <c r="BX247" s="113"/>
      <c r="BY247" s="113"/>
      <c r="BZ247" s="113"/>
      <c r="CA247" s="113"/>
    </row>
    <row r="248" customFormat="false" ht="11.25" hidden="false" customHeight="true" outlineLevel="0" collapsed="false">
      <c r="A248" s="114" t="s">
        <v>684</v>
      </c>
      <c r="B248" s="115"/>
      <c r="C248" s="116" t="s">
        <v>685</v>
      </c>
      <c r="D248" s="116" t="s">
        <v>685</v>
      </c>
      <c r="E248" s="116" t="s">
        <v>685</v>
      </c>
      <c r="F248" s="117" t="s">
        <v>685</v>
      </c>
      <c r="G248" s="117" t="s">
        <v>685</v>
      </c>
      <c r="H248" s="117" t="s">
        <v>685</v>
      </c>
      <c r="I248" s="117" t="s">
        <v>685</v>
      </c>
      <c r="J248" s="117" t="s">
        <v>685</v>
      </c>
      <c r="K248" s="117" t="s">
        <v>685</v>
      </c>
      <c r="L248" s="117" t="s">
        <v>685</v>
      </c>
      <c r="M248" s="114" t="str">
        <f aca="false">A248</f>
        <v>Alimento</v>
      </c>
      <c r="N248" s="117" t="s">
        <v>685</v>
      </c>
      <c r="O248" s="117" t="s">
        <v>685</v>
      </c>
      <c r="P248" s="117" t="s">
        <v>685</v>
      </c>
      <c r="Q248" s="117" t="s">
        <v>685</v>
      </c>
      <c r="R248" s="117" t="s">
        <v>685</v>
      </c>
      <c r="S248" s="117" t="s">
        <v>685</v>
      </c>
      <c r="T248" s="117" t="s">
        <v>685</v>
      </c>
      <c r="U248" s="117" t="s">
        <v>685</v>
      </c>
      <c r="V248" s="117" t="s">
        <v>685</v>
      </c>
      <c r="W248" s="117" t="s">
        <v>685</v>
      </c>
      <c r="X248" s="117" t="s">
        <v>685</v>
      </c>
      <c r="Y248" s="117" t="s">
        <v>685</v>
      </c>
      <c r="Z248" s="112"/>
      <c r="AA248" s="112"/>
      <c r="AB248" s="112"/>
      <c r="AC248" s="112"/>
      <c r="AD248" s="112"/>
      <c r="AE248" s="112"/>
      <c r="AF248" s="112"/>
      <c r="AG248" s="112"/>
      <c r="AH248" s="112"/>
      <c r="AI248" s="112"/>
      <c r="AJ248" s="112"/>
      <c r="AK248" s="112"/>
      <c r="AL248" s="112"/>
      <c r="AM248" s="112"/>
      <c r="AN248" s="113"/>
      <c r="AO248" s="113"/>
      <c r="AP248" s="113"/>
      <c r="AQ248" s="113"/>
      <c r="AR248" s="113"/>
      <c r="AS248" s="113"/>
      <c r="AT248" s="113"/>
      <c r="AU248" s="113"/>
      <c r="AV248" s="113"/>
      <c r="AW248" s="113"/>
      <c r="AX248" s="113"/>
      <c r="AY248" s="113"/>
      <c r="AZ248" s="113"/>
      <c r="BA248" s="113"/>
      <c r="BB248" s="113"/>
      <c r="BC248" s="113"/>
      <c r="BD248" s="113"/>
      <c r="BE248" s="113"/>
      <c r="BF248" s="113"/>
      <c r="BG248" s="113"/>
      <c r="BH248" s="113"/>
      <c r="BI248" s="113"/>
      <c r="BJ248" s="113"/>
      <c r="BK248" s="113"/>
      <c r="BL248" s="113"/>
      <c r="BM248" s="113"/>
      <c r="BN248" s="113"/>
      <c r="BO248" s="113"/>
      <c r="BP248" s="113"/>
      <c r="BQ248" s="113"/>
      <c r="BR248" s="113"/>
      <c r="BS248" s="113"/>
      <c r="BT248" s="113"/>
      <c r="BU248" s="113"/>
      <c r="BV248" s="113"/>
      <c r="BW248" s="113"/>
      <c r="BX248" s="113"/>
      <c r="BY248" s="113"/>
      <c r="BZ248" s="113"/>
      <c r="CA248" s="113"/>
    </row>
    <row r="249" customFormat="false" ht="11.25" hidden="false" customHeight="true" outlineLevel="0" collapsed="false">
      <c r="A249" s="12" t="n">
        <f aca="false">A245+1</f>
        <v>351</v>
      </c>
      <c r="B249" s="7" t="s">
        <v>388</v>
      </c>
      <c r="C249" s="9" t="n">
        <v>4.3</v>
      </c>
      <c r="D249" s="9" t="n">
        <v>3.4</v>
      </c>
      <c r="E249" s="9" t="n">
        <v>0.2</v>
      </c>
      <c r="F249" s="13"/>
      <c r="G249" s="13" t="n">
        <v>0.26</v>
      </c>
      <c r="H249" s="13" t="n">
        <v>2.36</v>
      </c>
      <c r="I249" s="13" t="n">
        <v>1.46</v>
      </c>
      <c r="J249" s="13" t="n">
        <v>0.01</v>
      </c>
      <c r="K249" s="13"/>
      <c r="L249" s="13"/>
      <c r="M249" s="11" t="n">
        <f aca="false">A249</f>
        <v>351</v>
      </c>
      <c r="N249" s="13"/>
      <c r="O249" s="13" t="n">
        <v>0.28</v>
      </c>
      <c r="P249" s="13" t="n">
        <v>3.1</v>
      </c>
      <c r="Q249" s="13" t="n">
        <v>0.01</v>
      </c>
      <c r="R249" s="13" t="n">
        <v>0.14</v>
      </c>
      <c r="S249" s="13" t="n">
        <v>0.01</v>
      </c>
      <c r="T249" s="13" t="n">
        <v>0.02</v>
      </c>
      <c r="U249" s="13"/>
      <c r="V249" s="13"/>
      <c r="W249" s="13"/>
      <c r="X249" s="13" t="n">
        <v>0.15</v>
      </c>
      <c r="Y249" s="13" t="n">
        <v>0.05</v>
      </c>
    </row>
    <row r="250" customFormat="false" ht="11.25" hidden="false" customHeight="true" outlineLevel="0" collapsed="false">
      <c r="A250" s="12" t="n">
        <f aca="false">A249+1</f>
        <v>352</v>
      </c>
      <c r="B250" s="7" t="s">
        <v>389</v>
      </c>
      <c r="C250" s="9" t="n">
        <v>3.9</v>
      </c>
      <c r="D250" s="9" t="n">
        <v>3.7</v>
      </c>
      <c r="E250" s="9" t="n">
        <v>0.1</v>
      </c>
      <c r="F250" s="13"/>
      <c r="G250" s="13" t="n">
        <v>0.29</v>
      </c>
      <c r="H250" s="13" t="n">
        <v>2.34</v>
      </c>
      <c r="I250" s="13" t="n">
        <v>1.06</v>
      </c>
      <c r="J250" s="13" t="n">
        <v>0.01</v>
      </c>
      <c r="K250" s="13"/>
      <c r="L250" s="13"/>
      <c r="M250" s="11" t="n">
        <f aca="false">A250</f>
        <v>352</v>
      </c>
      <c r="N250" s="13"/>
      <c r="O250" s="13" t="n">
        <v>0.45</v>
      </c>
      <c r="P250" s="13" t="n">
        <v>3.23</v>
      </c>
      <c r="Q250" s="13"/>
      <c r="R250" s="13" t="n">
        <v>0.08</v>
      </c>
      <c r="S250" s="13" t="n">
        <v>0.01</v>
      </c>
      <c r="T250" s="13" t="n">
        <v>0.01</v>
      </c>
      <c r="U250" s="13"/>
      <c r="V250" s="13"/>
      <c r="W250" s="13"/>
      <c r="X250" s="13" t="n">
        <v>0.12</v>
      </c>
      <c r="Y250" s="13" t="n">
        <v>0.02</v>
      </c>
    </row>
    <row r="251" customFormat="false" ht="11.25" hidden="false" customHeight="true" outlineLevel="0" collapsed="false">
      <c r="A251" s="12" t="n">
        <f aca="false">A250+1</f>
        <v>353</v>
      </c>
      <c r="B251" s="7" t="s">
        <v>390</v>
      </c>
      <c r="C251" s="9" t="n">
        <v>5.5</v>
      </c>
      <c r="D251" s="9" t="n">
        <v>5.4</v>
      </c>
      <c r="E251" s="9" t="n">
        <v>0.2</v>
      </c>
      <c r="F251" s="13" t="n">
        <v>0.02</v>
      </c>
      <c r="G251" s="13" t="n">
        <v>0.4</v>
      </c>
      <c r="H251" s="13" t="n">
        <v>3.07</v>
      </c>
      <c r="I251" s="13" t="n">
        <v>1.65</v>
      </c>
      <c r="J251" s="13" t="n">
        <v>0.01</v>
      </c>
      <c r="K251" s="13" t="n">
        <v>0.01</v>
      </c>
      <c r="L251" s="13"/>
      <c r="M251" s="11" t="n">
        <f aca="false">A251</f>
        <v>353</v>
      </c>
      <c r="N251" s="13"/>
      <c r="O251" s="13" t="n">
        <v>0.61</v>
      </c>
      <c r="P251" s="13" t="n">
        <v>4.71</v>
      </c>
      <c r="Q251" s="13" t="n">
        <v>0.02</v>
      </c>
      <c r="R251" s="13" t="n">
        <v>0.16</v>
      </c>
      <c r="S251" s="13" t="n">
        <v>0.03</v>
      </c>
      <c r="T251" s="13" t="n">
        <v>0.02</v>
      </c>
      <c r="U251" s="13"/>
      <c r="V251" s="13"/>
      <c r="W251" s="13"/>
      <c r="X251" s="13" t="n">
        <v>0.22</v>
      </c>
      <c r="Y251" s="13" t="n">
        <v>0.01</v>
      </c>
    </row>
    <row r="252" customFormat="false" ht="11.25" hidden="false" customHeight="true" outlineLevel="0" collapsed="false">
      <c r="A252" s="12" t="n">
        <f aca="false">A251+1</f>
        <v>354</v>
      </c>
      <c r="B252" s="7" t="s">
        <v>391</v>
      </c>
      <c r="C252" s="9" t="n">
        <v>6.8</v>
      </c>
      <c r="D252" s="9" t="n">
        <v>6.4</v>
      </c>
      <c r="E252" s="9" t="n">
        <v>0.2</v>
      </c>
      <c r="F252" s="13" t="n">
        <v>0.01</v>
      </c>
      <c r="G252" s="13" t="n">
        <v>0.46</v>
      </c>
      <c r="H252" s="13" t="n">
        <v>3.8</v>
      </c>
      <c r="I252" s="13" t="n">
        <v>2.06</v>
      </c>
      <c r="J252" s="13" t="n">
        <v>0.01</v>
      </c>
      <c r="K252" s="13" t="n">
        <v>0.01</v>
      </c>
      <c r="L252" s="13"/>
      <c r="M252" s="11" t="n">
        <f aca="false">A252</f>
        <v>354</v>
      </c>
      <c r="N252" s="13"/>
      <c r="O252" s="13" t="n">
        <v>0.71</v>
      </c>
      <c r="P252" s="13" t="n">
        <v>5.56</v>
      </c>
      <c r="Q252" s="13" t="n">
        <v>0.04</v>
      </c>
      <c r="R252" s="13" t="n">
        <v>0.15</v>
      </c>
      <c r="S252" s="13" t="n">
        <v>0.06</v>
      </c>
      <c r="T252" s="13"/>
      <c r="U252" s="13"/>
      <c r="V252" s="13"/>
      <c r="W252" s="13"/>
      <c r="X252" s="13" t="n">
        <v>0.3</v>
      </c>
      <c r="Y252" s="13" t="n">
        <v>0.03</v>
      </c>
    </row>
    <row r="253" customFormat="false" ht="11.25" hidden="false" customHeight="true" outlineLevel="0" collapsed="false">
      <c r="A253" s="12" t="n">
        <f aca="false">A252+1</f>
        <v>355</v>
      </c>
      <c r="B253" s="7" t="s">
        <v>392</v>
      </c>
      <c r="C253" s="9" t="n">
        <v>2.79</v>
      </c>
      <c r="D253" s="9" t="n">
        <v>1.5</v>
      </c>
      <c r="E253" s="9" t="n">
        <v>0.1</v>
      </c>
      <c r="F253" s="13" t="s">
        <v>31</v>
      </c>
      <c r="G253" s="13" t="n">
        <v>0.18</v>
      </c>
      <c r="H253" s="13" t="n">
        <v>1.28</v>
      </c>
      <c r="I253" s="13" t="n">
        <v>1.44</v>
      </c>
      <c r="J253" s="13" t="n">
        <v>0.01</v>
      </c>
      <c r="K253" s="13" t="n">
        <v>0.01</v>
      </c>
      <c r="L253" s="13" t="s">
        <v>31</v>
      </c>
      <c r="M253" s="11" t="n">
        <f aca="false">A253</f>
        <v>355</v>
      </c>
      <c r="N253" s="13"/>
      <c r="O253" s="13" t="n">
        <v>0.09</v>
      </c>
      <c r="P253" s="13" t="n">
        <v>1.43</v>
      </c>
      <c r="Q253" s="13" t="n">
        <v>0.01</v>
      </c>
      <c r="R253" s="13" t="n">
        <v>0.05</v>
      </c>
      <c r="S253" s="13" t="s">
        <v>31</v>
      </c>
      <c r="T253" s="13" t="s">
        <v>31</v>
      </c>
      <c r="U253" s="13"/>
      <c r="V253" s="13" t="s">
        <v>31</v>
      </c>
      <c r="W253" s="13"/>
      <c r="X253" s="13" t="n">
        <v>0.16</v>
      </c>
      <c r="Y253" s="13" t="n">
        <v>0.05</v>
      </c>
    </row>
    <row r="254" customFormat="false" ht="11.25" hidden="false" customHeight="true" outlineLevel="0" collapsed="false">
      <c r="A254" s="12" t="n">
        <f aca="false">A253+1</f>
        <v>356</v>
      </c>
      <c r="B254" s="7" t="s">
        <v>393</v>
      </c>
      <c r="C254" s="9" t="n">
        <v>4.7</v>
      </c>
      <c r="D254" s="9" t="n">
        <v>2.2</v>
      </c>
      <c r="E254" s="9" t="n">
        <v>1.1</v>
      </c>
      <c r="F254" s="13"/>
      <c r="G254" s="13" t="n">
        <v>0.14</v>
      </c>
      <c r="H254" s="13" t="n">
        <v>2.3</v>
      </c>
      <c r="I254" s="13" t="n">
        <v>1.86</v>
      </c>
      <c r="J254" s="13" t="n">
        <v>0.01</v>
      </c>
      <c r="K254" s="13" t="n">
        <v>0.12</v>
      </c>
      <c r="L254" s="13" t="n">
        <v>0.02</v>
      </c>
      <c r="M254" s="11" t="n">
        <f aca="false">A254</f>
        <v>356</v>
      </c>
      <c r="N254" s="13"/>
      <c r="O254" s="13" t="n">
        <v>0.23</v>
      </c>
      <c r="P254" s="13" t="n">
        <v>1.89</v>
      </c>
      <c r="Q254" s="13"/>
      <c r="R254" s="13" t="n">
        <v>0.37</v>
      </c>
      <c r="S254" s="13" t="n">
        <v>0.1</v>
      </c>
      <c r="T254" s="13" t="n">
        <v>0.31</v>
      </c>
      <c r="U254" s="13" t="n">
        <v>0.07</v>
      </c>
      <c r="V254" s="13" t="n">
        <v>0.16</v>
      </c>
      <c r="W254" s="13" t="n">
        <v>0.04</v>
      </c>
      <c r="X254" s="13" t="n">
        <v>0.09</v>
      </c>
      <c r="Y254" s="13" t="n">
        <v>0.02</v>
      </c>
    </row>
    <row r="255" customFormat="false" ht="11.25" hidden="false" customHeight="true" outlineLevel="0" collapsed="false">
      <c r="A255" s="12" t="n">
        <f aca="false">A254+1</f>
        <v>357</v>
      </c>
      <c r="B255" s="7" t="s">
        <v>394</v>
      </c>
      <c r="C255" s="9" t="n">
        <v>2.9</v>
      </c>
      <c r="D255" s="9" t="n">
        <v>1.9</v>
      </c>
      <c r="E255" s="9" t="n">
        <v>0.2</v>
      </c>
      <c r="F255" s="13"/>
      <c r="G255" s="13" t="n">
        <v>0.17</v>
      </c>
      <c r="H255" s="13" t="n">
        <v>1.44</v>
      </c>
      <c r="I255" s="13" t="n">
        <v>1.16</v>
      </c>
      <c r="J255" s="13" t="n">
        <v>0.01</v>
      </c>
      <c r="K255" s="13" t="n">
        <v>0.01</v>
      </c>
      <c r="L255" s="13"/>
      <c r="M255" s="11" t="n">
        <f aca="false">A255</f>
        <v>357</v>
      </c>
      <c r="N255" s="13"/>
      <c r="O255" s="13" t="n">
        <v>0.15</v>
      </c>
      <c r="P255" s="13" t="n">
        <v>1.69</v>
      </c>
      <c r="Q255" s="13" t="n">
        <v>0.01</v>
      </c>
      <c r="R255" s="13" t="n">
        <v>0.11</v>
      </c>
      <c r="S255" s="13" t="n">
        <v>0.02</v>
      </c>
      <c r="T255" s="13" t="n">
        <v>0.03</v>
      </c>
      <c r="U255" s="13" t="n">
        <v>0.01</v>
      </c>
      <c r="V255" s="13"/>
      <c r="W255" s="13"/>
      <c r="X255" s="13" t="n">
        <v>0.1</v>
      </c>
      <c r="Y255" s="13" t="n">
        <v>0.01</v>
      </c>
    </row>
    <row r="256" customFormat="false" ht="11.25" hidden="false" customHeight="true" outlineLevel="0" collapsed="false">
      <c r="A256" s="12" t="n">
        <f aca="false">A255+1</f>
        <v>358</v>
      </c>
      <c r="B256" s="7" t="s">
        <v>395</v>
      </c>
      <c r="C256" s="9" t="n">
        <v>4.5</v>
      </c>
      <c r="D256" s="9" t="n">
        <v>3.1</v>
      </c>
      <c r="E256" s="9" t="n">
        <v>0.2</v>
      </c>
      <c r="F256" s="13"/>
      <c r="G256" s="13" t="n">
        <v>0.25</v>
      </c>
      <c r="H256" s="13" t="n">
        <v>2.21</v>
      </c>
      <c r="I256" s="13" t="n">
        <v>1.76</v>
      </c>
      <c r="J256" s="13" t="n">
        <v>0.01</v>
      </c>
      <c r="K256" s="13"/>
      <c r="L256" s="13" t="n">
        <v>0.01</v>
      </c>
      <c r="M256" s="11" t="n">
        <f aca="false">A256</f>
        <v>358</v>
      </c>
      <c r="N256" s="13"/>
      <c r="O256" s="13" t="n">
        <v>0.23</v>
      </c>
      <c r="P256" s="13" t="n">
        <v>2.87</v>
      </c>
      <c r="Q256" s="13"/>
      <c r="R256" s="13" t="n">
        <v>0.16</v>
      </c>
      <c r="S256" s="13" t="n">
        <v>0.02</v>
      </c>
      <c r="T256" s="13" t="n">
        <v>0.02</v>
      </c>
      <c r="U256" s="13"/>
      <c r="V256" s="13"/>
      <c r="W256" s="13"/>
      <c r="X256" s="13" t="n">
        <v>0.14</v>
      </c>
      <c r="Y256" s="13" t="n">
        <v>0.02</v>
      </c>
    </row>
    <row r="257" customFormat="false" ht="11.25" hidden="false" customHeight="true" outlineLevel="0" collapsed="false">
      <c r="A257" s="12" t="n">
        <f aca="false">A256+1</f>
        <v>359</v>
      </c>
      <c r="B257" s="7" t="s">
        <v>396</v>
      </c>
      <c r="C257" s="9" t="n">
        <v>3.9</v>
      </c>
      <c r="D257" s="9" t="n">
        <v>2.8</v>
      </c>
      <c r="E257" s="9" t="n">
        <v>0.1</v>
      </c>
      <c r="F257" s="13"/>
      <c r="G257" s="13" t="n">
        <v>0.27</v>
      </c>
      <c r="H257" s="13" t="n">
        <v>2.07</v>
      </c>
      <c r="I257" s="13" t="n">
        <v>1.4</v>
      </c>
      <c r="J257" s="13" t="n">
        <v>0.01</v>
      </c>
      <c r="K257" s="13"/>
      <c r="L257" s="13"/>
      <c r="M257" s="11" t="n">
        <f aca="false">A257</f>
        <v>359</v>
      </c>
      <c r="N257" s="13"/>
      <c r="O257" s="13" t="n">
        <v>0.28</v>
      </c>
      <c r="P257" s="13" t="n">
        <v>2.49</v>
      </c>
      <c r="Q257" s="13" t="n">
        <v>0.01</v>
      </c>
      <c r="R257" s="13" t="n">
        <v>0.08</v>
      </c>
      <c r="S257" s="13" t="n">
        <v>0.01</v>
      </c>
      <c r="T257" s="13"/>
      <c r="U257" s="13"/>
      <c r="V257" s="13"/>
      <c r="W257" s="13"/>
      <c r="X257" s="13" t="n">
        <v>0.16</v>
      </c>
      <c r="Y257" s="13"/>
    </row>
    <row r="258" customFormat="false" ht="11.25" hidden="false" customHeight="true" outlineLevel="0" collapsed="false">
      <c r="A258" s="12" t="n">
        <f aca="false">A257+1</f>
        <v>360</v>
      </c>
      <c r="B258" s="7" t="s">
        <v>397</v>
      </c>
      <c r="C258" s="9" t="n">
        <v>3.1</v>
      </c>
      <c r="D258" s="9" t="n">
        <v>2.3</v>
      </c>
      <c r="E258" s="9" t="n">
        <v>0.1</v>
      </c>
      <c r="F258" s="13"/>
      <c r="G258" s="13" t="n">
        <v>0.19</v>
      </c>
      <c r="H258" s="13" t="n">
        <v>1.65</v>
      </c>
      <c r="I258" s="13" t="n">
        <v>1.13</v>
      </c>
      <c r="J258" s="13" t="n">
        <v>0.01</v>
      </c>
      <c r="K258" s="13"/>
      <c r="L258" s="13"/>
      <c r="M258" s="11" t="n">
        <f aca="false">A258</f>
        <v>360</v>
      </c>
      <c r="N258" s="13"/>
      <c r="O258" s="13" t="n">
        <v>0.18</v>
      </c>
      <c r="P258" s="13" t="n">
        <v>2.09</v>
      </c>
      <c r="Q258" s="13"/>
      <c r="R258" s="13" t="n">
        <v>0.07</v>
      </c>
      <c r="S258" s="13" t="n">
        <v>0.01</v>
      </c>
      <c r="T258" s="13" t="n">
        <v>0.01</v>
      </c>
      <c r="U258" s="13"/>
      <c r="V258" s="13"/>
      <c r="W258" s="13"/>
      <c r="X258" s="13" t="n">
        <v>0.11</v>
      </c>
      <c r="Y258" s="13" t="n">
        <v>0.02</v>
      </c>
    </row>
    <row r="259" customFormat="false" ht="11.25" hidden="false" customHeight="true" outlineLevel="0" collapsed="false">
      <c r="A259" s="12" t="n">
        <f aca="false">A258+1</f>
        <v>361</v>
      </c>
      <c r="B259" s="7" t="s">
        <v>398</v>
      </c>
      <c r="C259" s="9" t="n">
        <v>12.1</v>
      </c>
      <c r="D259" s="9" t="n">
        <v>10.4</v>
      </c>
      <c r="E259" s="9" t="n">
        <v>0.5</v>
      </c>
      <c r="F259" s="13" t="n">
        <v>0.02</v>
      </c>
      <c r="G259" s="13" t="n">
        <v>0.95</v>
      </c>
      <c r="H259" s="13" t="n">
        <v>6.35</v>
      </c>
      <c r="I259" s="13" t="n">
        <v>3.98</v>
      </c>
      <c r="J259" s="13" t="n">
        <v>0.02</v>
      </c>
      <c r="K259" s="13"/>
      <c r="L259" s="13"/>
      <c r="M259" s="11" t="n">
        <f aca="false">A259</f>
        <v>361</v>
      </c>
      <c r="N259" s="13"/>
      <c r="O259" s="13" t="n">
        <v>1.1</v>
      </c>
      <c r="P259" s="13" t="n">
        <v>9.07</v>
      </c>
      <c r="Q259" s="13" t="n">
        <v>0.07</v>
      </c>
      <c r="R259" s="13" t="n">
        <v>0.29</v>
      </c>
      <c r="S259" s="13" t="n">
        <v>0.12</v>
      </c>
      <c r="T259" s="13" t="n">
        <v>0.05</v>
      </c>
      <c r="U259" s="13"/>
      <c r="V259" s="13"/>
      <c r="W259" s="13"/>
      <c r="X259" s="13" t="n">
        <v>0.5</v>
      </c>
      <c r="Y259" s="13" t="n">
        <v>0.05</v>
      </c>
    </row>
    <row r="260" s="42" customFormat="true" ht="11.25" hidden="false" customHeight="true" outlineLevel="0" collapsed="false">
      <c r="A260" s="12" t="n">
        <f aca="false">A259+1</f>
        <v>362</v>
      </c>
      <c r="B260" s="7" t="s">
        <v>399</v>
      </c>
      <c r="C260" s="9" t="n">
        <v>7.3</v>
      </c>
      <c r="D260" s="9" t="n">
        <v>6.5</v>
      </c>
      <c r="E260" s="9" t="n">
        <v>0.3</v>
      </c>
      <c r="F260" s="13" t="n">
        <v>0.01</v>
      </c>
      <c r="G260" s="13" t="n">
        <v>0.59</v>
      </c>
      <c r="H260" s="13" t="n">
        <v>3.77</v>
      </c>
      <c r="I260" s="13" t="n">
        <v>2.39</v>
      </c>
      <c r="J260" s="13" t="n">
        <v>0.01</v>
      </c>
      <c r="K260" s="13"/>
      <c r="L260" s="13"/>
      <c r="M260" s="11" t="n">
        <f aca="false">A260</f>
        <v>362</v>
      </c>
      <c r="N260" s="13"/>
      <c r="O260" s="13" t="n">
        <v>0.71</v>
      </c>
      <c r="P260" s="13" t="n">
        <v>5.63</v>
      </c>
      <c r="Q260" s="13" t="n">
        <v>0.06</v>
      </c>
      <c r="R260" s="13" t="n">
        <v>0.16</v>
      </c>
      <c r="S260" s="13" t="n">
        <v>0.09</v>
      </c>
      <c r="T260" s="13" t="n">
        <v>0.01</v>
      </c>
      <c r="U260" s="13"/>
      <c r="V260" s="13"/>
      <c r="W260" s="13"/>
      <c r="X260" s="13" t="n">
        <v>0.43</v>
      </c>
      <c r="Y260" s="13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  <c r="AN260" s="7"/>
      <c r="AO260" s="7"/>
      <c r="AP260" s="7"/>
      <c r="AQ260" s="7"/>
      <c r="AR260" s="7"/>
      <c r="AS260" s="7"/>
      <c r="AT260" s="7"/>
      <c r="AU260" s="7"/>
      <c r="AV260" s="7"/>
      <c r="AW260" s="7"/>
      <c r="AX260" s="7"/>
      <c r="AY260" s="7"/>
      <c r="AZ260" s="7"/>
      <c r="BA260" s="7"/>
      <c r="BB260" s="7"/>
      <c r="BC260" s="7"/>
      <c r="BD260" s="7"/>
      <c r="BE260" s="7"/>
      <c r="BF260" s="7"/>
      <c r="BG260" s="7"/>
      <c r="BH260" s="7"/>
      <c r="BI260" s="7"/>
      <c r="BJ260" s="7"/>
      <c r="BK260" s="7"/>
      <c r="BL260" s="7"/>
      <c r="BM260" s="7"/>
      <c r="BN260" s="7"/>
      <c r="BO260" s="7"/>
      <c r="BP260" s="7"/>
      <c r="BQ260" s="7"/>
      <c r="BR260" s="7"/>
      <c r="BS260" s="7"/>
      <c r="BT260" s="7"/>
      <c r="BU260" s="7"/>
      <c r="BV260" s="7"/>
      <c r="BW260" s="7"/>
      <c r="BX260" s="7"/>
      <c r="BY260" s="7"/>
      <c r="BZ260" s="7"/>
      <c r="CA260" s="7"/>
    </row>
    <row r="261" customFormat="false" ht="11.25" hidden="false" customHeight="true" outlineLevel="0" collapsed="false">
      <c r="A261" s="12" t="n">
        <f aca="false">A260+1</f>
        <v>363</v>
      </c>
      <c r="B261" s="7" t="s">
        <v>400</v>
      </c>
      <c r="C261" s="9" t="n">
        <v>3.9</v>
      </c>
      <c r="D261" s="9" t="n">
        <v>4</v>
      </c>
      <c r="E261" s="9" t="n">
        <v>0.2</v>
      </c>
      <c r="F261" s="13"/>
      <c r="G261" s="13" t="n">
        <v>0.22</v>
      </c>
      <c r="H261" s="13" t="n">
        <v>2.22</v>
      </c>
      <c r="I261" s="13" t="n">
        <v>1.25</v>
      </c>
      <c r="J261" s="13" t="n">
        <v>0.01</v>
      </c>
      <c r="K261" s="13" t="n">
        <v>0.02</v>
      </c>
      <c r="L261" s="13"/>
      <c r="M261" s="11" t="n">
        <f aca="false">A261</f>
        <v>363</v>
      </c>
      <c r="N261" s="13"/>
      <c r="O261" s="13" t="n">
        <v>0.42</v>
      </c>
      <c r="P261" s="13" t="n">
        <v>3.54</v>
      </c>
      <c r="Q261" s="13" t="n">
        <v>0.01</v>
      </c>
      <c r="R261" s="13" t="n">
        <v>0.12</v>
      </c>
      <c r="S261" s="13" t="n">
        <v>0.02</v>
      </c>
      <c r="T261" s="13" t="n">
        <v>0.01</v>
      </c>
      <c r="U261" s="13"/>
      <c r="V261" s="13"/>
      <c r="W261" s="13"/>
      <c r="X261" s="13" t="n">
        <v>0.15</v>
      </c>
      <c r="Y261" s="13" t="n">
        <v>0.07</v>
      </c>
    </row>
    <row r="262" customFormat="false" ht="11.25" hidden="false" customHeight="true" outlineLevel="0" collapsed="false">
      <c r="A262" s="12" t="n">
        <f aca="false">A261+1</f>
        <v>364</v>
      </c>
      <c r="B262" s="7" t="s">
        <v>401</v>
      </c>
      <c r="C262" s="9" t="n">
        <v>2.3</v>
      </c>
      <c r="D262" s="9" t="n">
        <v>2.3</v>
      </c>
      <c r="E262" s="9" t="n">
        <v>0.1</v>
      </c>
      <c r="F262" s="13"/>
      <c r="G262" s="13" t="n">
        <v>0.14</v>
      </c>
      <c r="H262" s="13" t="n">
        <v>1.36</v>
      </c>
      <c r="I262" s="13" t="n">
        <v>0.66</v>
      </c>
      <c r="J262" s="13"/>
      <c r="K262" s="13" t="s">
        <v>31</v>
      </c>
      <c r="L262" s="13"/>
      <c r="M262" s="11" t="n">
        <f aca="false">A262</f>
        <v>364</v>
      </c>
      <c r="N262" s="13"/>
      <c r="O262" s="13" t="n">
        <v>0.25</v>
      </c>
      <c r="P262" s="13" t="n">
        <v>1.98</v>
      </c>
      <c r="Q262" s="13"/>
      <c r="R262" s="13" t="n">
        <v>0.06</v>
      </c>
      <c r="S262" s="13" t="n">
        <v>0.01</v>
      </c>
      <c r="T262" s="13" t="s">
        <v>31</v>
      </c>
      <c r="U262" s="13"/>
      <c r="V262" s="13"/>
      <c r="W262" s="13"/>
      <c r="X262" s="13" t="n">
        <v>0.08</v>
      </c>
      <c r="Y262" s="13" t="s">
        <v>31</v>
      </c>
    </row>
    <row r="263" customFormat="false" ht="11.25" hidden="false" customHeight="true" outlineLevel="0" collapsed="false">
      <c r="A263" s="12" t="n">
        <f aca="false">A262+1</f>
        <v>365</v>
      </c>
      <c r="B263" s="7" t="s">
        <v>402</v>
      </c>
      <c r="C263" s="9" t="n">
        <v>11.2</v>
      </c>
      <c r="D263" s="9" t="n">
        <v>10.3</v>
      </c>
      <c r="E263" s="9" t="n">
        <v>0.5</v>
      </c>
      <c r="F263" s="13"/>
      <c r="G263" s="13" t="n">
        <v>0.68</v>
      </c>
      <c r="H263" s="13" t="n">
        <v>5.54</v>
      </c>
      <c r="I263" s="13" t="n">
        <v>4.2</v>
      </c>
      <c r="J263" s="13" t="n">
        <v>0.02</v>
      </c>
      <c r="K263" s="13" t="n">
        <v>0.02</v>
      </c>
      <c r="L263" s="13"/>
      <c r="M263" s="11" t="n">
        <f aca="false">A263</f>
        <v>365</v>
      </c>
      <c r="N263" s="13"/>
      <c r="O263" s="13" t="n">
        <v>0.77</v>
      </c>
      <c r="P263" s="13" t="n">
        <v>9.31</v>
      </c>
      <c r="Q263" s="13"/>
      <c r="R263" s="13" t="n">
        <v>0.43</v>
      </c>
      <c r="S263" s="13" t="n">
        <v>0.09</v>
      </c>
      <c r="T263" s="13" t="n">
        <v>0.02</v>
      </c>
      <c r="U263" s="13"/>
      <c r="V263" s="13"/>
      <c r="W263" s="13"/>
      <c r="X263" s="13" t="n">
        <v>0.41</v>
      </c>
      <c r="Y263" s="13" t="n">
        <v>0.02</v>
      </c>
    </row>
    <row r="264" customFormat="false" ht="11.25" hidden="false" customHeight="true" outlineLevel="0" collapsed="false">
      <c r="A264" s="12" t="n">
        <f aca="false">A263+1</f>
        <v>366</v>
      </c>
      <c r="B264" s="7" t="s">
        <v>403</v>
      </c>
      <c r="C264" s="9" t="n">
        <v>6.8</v>
      </c>
      <c r="D264" s="9" t="n">
        <v>6.8</v>
      </c>
      <c r="E264" s="9" t="n">
        <v>0.3</v>
      </c>
      <c r="F264" s="13" t="n">
        <v>0.01</v>
      </c>
      <c r="G264" s="13" t="n">
        <v>0.41</v>
      </c>
      <c r="H264" s="13" t="n">
        <v>3.4</v>
      </c>
      <c r="I264" s="13" t="n">
        <v>2.63</v>
      </c>
      <c r="J264" s="13" t="n">
        <v>0.01</v>
      </c>
      <c r="K264" s="13"/>
      <c r="L264" s="13"/>
      <c r="M264" s="11" t="n">
        <f aca="false">A264</f>
        <v>366</v>
      </c>
      <c r="N264" s="13"/>
      <c r="O264" s="13" t="n">
        <v>0.48</v>
      </c>
      <c r="P264" s="13" t="n">
        <v>6.11</v>
      </c>
      <c r="Q264" s="13" t="n">
        <v>0.06</v>
      </c>
      <c r="R264" s="13" t="n">
        <v>0.26</v>
      </c>
      <c r="S264" s="13" t="n">
        <v>0.04</v>
      </c>
      <c r="T264" s="13" t="n">
        <v>0.01</v>
      </c>
      <c r="U264" s="13"/>
      <c r="V264" s="13" t="n">
        <v>0.01</v>
      </c>
      <c r="W264" s="13"/>
      <c r="X264" s="13" t="n">
        <v>0.29</v>
      </c>
      <c r="Y264" s="13" t="n">
        <v>0.01</v>
      </c>
    </row>
    <row r="265" customFormat="false" ht="11.25" hidden="false" customHeight="true" outlineLevel="0" collapsed="false">
      <c r="A265" s="12" t="n">
        <f aca="false">A264+1</f>
        <v>367</v>
      </c>
      <c r="B265" s="7" t="s">
        <v>404</v>
      </c>
      <c r="C265" s="9" t="n">
        <v>3.1</v>
      </c>
      <c r="D265" s="9" t="n">
        <v>3.1</v>
      </c>
      <c r="E265" s="9" t="n">
        <v>0.1</v>
      </c>
      <c r="F265" s="13" t="n">
        <v>0.01</v>
      </c>
      <c r="G265" s="13" t="n">
        <v>0.21</v>
      </c>
      <c r="H265" s="13" t="n">
        <v>1.71</v>
      </c>
      <c r="I265" s="13" t="n">
        <v>0.93</v>
      </c>
      <c r="J265" s="13" t="n">
        <v>0.01</v>
      </c>
      <c r="K265" s="13"/>
      <c r="L265" s="13"/>
      <c r="M265" s="11" t="n">
        <f aca="false">A265</f>
        <v>367</v>
      </c>
      <c r="N265" s="13"/>
      <c r="O265" s="13" t="n">
        <v>0.32</v>
      </c>
      <c r="P265" s="13" t="n">
        <v>2.7</v>
      </c>
      <c r="Q265" s="13" t="n">
        <v>0.01</v>
      </c>
      <c r="R265" s="13" t="n">
        <v>0.09</v>
      </c>
      <c r="S265" s="13" t="n">
        <v>0.01</v>
      </c>
      <c r="T265" s="13" t="n">
        <v>0.01</v>
      </c>
      <c r="U265" s="13"/>
      <c r="V265" s="13"/>
      <c r="W265" s="13"/>
      <c r="X265" s="13" t="n">
        <v>0.08</v>
      </c>
      <c r="Y265" s="13" t="n">
        <v>0.01</v>
      </c>
    </row>
    <row r="266" customFormat="false" ht="11.25" hidden="false" customHeight="true" outlineLevel="0" collapsed="false">
      <c r="A266" s="12" t="n">
        <f aca="false">A265+1</f>
        <v>368</v>
      </c>
      <c r="B266" s="7" t="s">
        <v>405</v>
      </c>
      <c r="C266" s="9" t="n">
        <v>9.7</v>
      </c>
      <c r="D266" s="9" t="n">
        <v>7.7</v>
      </c>
      <c r="E266" s="9" t="n">
        <v>0.2</v>
      </c>
      <c r="F266" s="13" t="n">
        <v>0.02</v>
      </c>
      <c r="G266" s="13" t="n">
        <v>0.63</v>
      </c>
      <c r="H266" s="13" t="n">
        <v>4.96</v>
      </c>
      <c r="I266" s="13" t="n">
        <v>3.49</v>
      </c>
      <c r="J266" s="13" t="n">
        <v>0.04</v>
      </c>
      <c r="K266" s="13" t="n">
        <v>0.02</v>
      </c>
      <c r="L266" s="13"/>
      <c r="M266" s="11" t="n">
        <f aca="false">A266</f>
        <v>368</v>
      </c>
      <c r="N266" s="13"/>
      <c r="O266" s="13" t="n">
        <v>0.77</v>
      </c>
      <c r="P266" s="13" t="n">
        <v>6.79</v>
      </c>
      <c r="Q266" s="13" t="n">
        <v>0.04</v>
      </c>
      <c r="R266" s="13" t="n">
        <v>0.19</v>
      </c>
      <c r="S266" s="13" t="n">
        <v>0.04</v>
      </c>
      <c r="T266" s="13" t="n">
        <v>0.02</v>
      </c>
      <c r="U266" s="13"/>
      <c r="V266" s="13"/>
      <c r="W266" s="13"/>
      <c r="X266" s="13" t="n">
        <v>0.42</v>
      </c>
      <c r="Y266" s="13" t="n">
        <v>0.06</v>
      </c>
    </row>
    <row r="267" customFormat="false" ht="11.25" hidden="false" customHeight="true" outlineLevel="0" collapsed="false">
      <c r="A267" s="12" t="n">
        <f aca="false">A266+1</f>
        <v>369</v>
      </c>
      <c r="B267" s="7" t="s">
        <v>406</v>
      </c>
      <c r="C267" s="9" t="n">
        <v>3.4</v>
      </c>
      <c r="D267" s="9" t="n">
        <v>3.3</v>
      </c>
      <c r="E267" s="9" t="n">
        <v>0.1</v>
      </c>
      <c r="F267" s="13"/>
      <c r="G267" s="13" t="n">
        <v>0.2</v>
      </c>
      <c r="H267" s="13" t="n">
        <v>1.79</v>
      </c>
      <c r="I267" s="13" t="n">
        <v>1.1</v>
      </c>
      <c r="J267" s="13" t="n">
        <v>0.01</v>
      </c>
      <c r="K267" s="13" t="n">
        <v>0.01</v>
      </c>
      <c r="L267" s="13"/>
      <c r="M267" s="11" t="n">
        <f aca="false">A267</f>
        <v>369</v>
      </c>
      <c r="N267" s="13"/>
      <c r="O267" s="13" t="n">
        <v>0.36</v>
      </c>
      <c r="P267" s="13" t="n">
        <v>2.85</v>
      </c>
      <c r="Q267" s="13" t="n">
        <v>0.02</v>
      </c>
      <c r="R267" s="13"/>
      <c r="S267" s="13" t="n">
        <v>0.04</v>
      </c>
      <c r="T267" s="13" t="n">
        <v>0.03</v>
      </c>
      <c r="U267" s="13" t="n">
        <v>0.01</v>
      </c>
      <c r="V267" s="13"/>
      <c r="W267" s="13"/>
      <c r="X267" s="13" t="n">
        <v>0.16</v>
      </c>
      <c r="Y267" s="13" t="n">
        <v>0.01</v>
      </c>
    </row>
    <row r="268" customFormat="false" ht="11.25" hidden="false" customHeight="true" outlineLevel="0" collapsed="false">
      <c r="A268" s="12" t="n">
        <f aca="false">A267+1</f>
        <v>370</v>
      </c>
      <c r="B268" s="7" t="s">
        <v>407</v>
      </c>
      <c r="C268" s="9" t="n">
        <v>5.1</v>
      </c>
      <c r="D268" s="9" t="n">
        <v>4.9</v>
      </c>
      <c r="E268" s="9" t="n">
        <v>0.3</v>
      </c>
      <c r="F268" s="13"/>
      <c r="G268" s="13" t="n">
        <v>0.32</v>
      </c>
      <c r="H268" s="13" t="n">
        <v>2.82</v>
      </c>
      <c r="I268" s="13" t="n">
        <v>1.61</v>
      </c>
      <c r="J268" s="13" t="n">
        <v>0.01</v>
      </c>
      <c r="K268" s="13" t="n">
        <v>0.01</v>
      </c>
      <c r="L268" s="13"/>
      <c r="M268" s="11" t="n">
        <f aca="false">A268</f>
        <v>370</v>
      </c>
      <c r="N268" s="13"/>
      <c r="O268" s="13" t="n">
        <v>0.52</v>
      </c>
      <c r="P268" s="13" t="n">
        <v>4.28</v>
      </c>
      <c r="Q268" s="13" t="n">
        <v>0.03</v>
      </c>
      <c r="R268" s="13" t="n">
        <v>0.16</v>
      </c>
      <c r="S268" s="13" t="n">
        <v>0.04</v>
      </c>
      <c r="T268" s="13" t="n">
        <v>0.04</v>
      </c>
      <c r="U268" s="13" t="n">
        <v>0.01</v>
      </c>
      <c r="V268" s="13"/>
      <c r="W268" s="13"/>
      <c r="X268" s="13" t="n">
        <v>0.21</v>
      </c>
      <c r="Y268" s="13" t="n">
        <v>0.01</v>
      </c>
    </row>
    <row r="269" customFormat="false" ht="11.25" hidden="false" customHeight="true" outlineLevel="0" collapsed="false">
      <c r="A269" s="12" t="n">
        <f aca="false">A268+1</f>
        <v>371</v>
      </c>
      <c r="B269" s="7" t="s">
        <v>408</v>
      </c>
      <c r="C269" s="9" t="n">
        <v>2.9</v>
      </c>
      <c r="D269" s="9" t="n">
        <v>2.8</v>
      </c>
      <c r="E269" s="9" t="n">
        <v>0.1</v>
      </c>
      <c r="F269" s="13"/>
      <c r="G269" s="13" t="n">
        <v>0.13</v>
      </c>
      <c r="H269" s="13" t="n">
        <v>1.64</v>
      </c>
      <c r="I269" s="13" t="n">
        <v>0.99</v>
      </c>
      <c r="J269" s="13" t="n">
        <v>0.01</v>
      </c>
      <c r="K269" s="13" t="n">
        <v>0.01</v>
      </c>
      <c r="L269" s="13" t="n">
        <v>0.01</v>
      </c>
      <c r="M269" s="11" t="n">
        <f aca="false">A269</f>
        <v>371</v>
      </c>
      <c r="N269" s="13"/>
      <c r="O269" s="13" t="n">
        <v>0.26</v>
      </c>
      <c r="P269" s="13" t="n">
        <v>2.48</v>
      </c>
      <c r="Q269" s="13" t="n">
        <v>0.01</v>
      </c>
      <c r="R269" s="13" t="n">
        <v>0.09</v>
      </c>
      <c r="S269" s="13" t="n">
        <v>0.03</v>
      </c>
      <c r="T269" s="13" t="n">
        <v>0.01</v>
      </c>
      <c r="U269" s="13"/>
      <c r="V269" s="13"/>
      <c r="W269" s="13"/>
      <c r="X269" s="13" t="n">
        <v>0.13</v>
      </c>
      <c r="Y269" s="13" t="n">
        <v>0.05</v>
      </c>
    </row>
    <row r="270" customFormat="false" ht="11.25" hidden="false" customHeight="true" outlineLevel="0" collapsed="false">
      <c r="A270" s="12" t="n">
        <f aca="false">A269+1</f>
        <v>372</v>
      </c>
      <c r="B270" s="7" t="s">
        <v>409</v>
      </c>
      <c r="C270" s="9" t="n">
        <v>2.2</v>
      </c>
      <c r="D270" s="9" t="n">
        <v>2.6</v>
      </c>
      <c r="E270" s="9" t="n">
        <v>0.1</v>
      </c>
      <c r="F270" s="13"/>
      <c r="G270" s="13" t="n">
        <v>0.12</v>
      </c>
      <c r="H270" s="13" t="n">
        <v>1.27</v>
      </c>
      <c r="I270" s="13" t="n">
        <v>0.71</v>
      </c>
      <c r="J270" s="13" t="n">
        <v>0.01</v>
      </c>
      <c r="K270" s="13" t="n">
        <v>0.01</v>
      </c>
      <c r="L270" s="13"/>
      <c r="M270" s="11" t="n">
        <f aca="false">A270</f>
        <v>372</v>
      </c>
      <c r="N270" s="13"/>
      <c r="O270" s="13" t="n">
        <v>0.21</v>
      </c>
      <c r="P270" s="13" t="n">
        <v>2.35</v>
      </c>
      <c r="Q270" s="13" t="n">
        <v>0.01</v>
      </c>
      <c r="R270" s="13" t="n">
        <v>0.07</v>
      </c>
      <c r="S270" s="13" t="n">
        <v>0.01</v>
      </c>
      <c r="T270" s="13" t="n">
        <v>0.01</v>
      </c>
      <c r="U270" s="13"/>
      <c r="V270" s="13"/>
      <c r="W270" s="13"/>
      <c r="X270" s="13" t="n">
        <v>0.08</v>
      </c>
      <c r="Y270" s="13" t="n">
        <v>0.02</v>
      </c>
    </row>
    <row r="271" customFormat="false" ht="11.25" hidden="false" customHeight="true" outlineLevel="0" collapsed="false">
      <c r="A271" s="12" t="n">
        <f aca="false">A270+1</f>
        <v>373</v>
      </c>
      <c r="B271" s="7" t="s">
        <v>410</v>
      </c>
      <c r="C271" s="9" t="n">
        <v>3.5</v>
      </c>
      <c r="D271" s="9" t="n">
        <v>2.9</v>
      </c>
      <c r="E271" s="9" t="n">
        <v>0.2</v>
      </c>
      <c r="F271" s="13" t="n">
        <v>0.01</v>
      </c>
      <c r="G271" s="13" t="n">
        <v>0.19</v>
      </c>
      <c r="H271" s="13" t="n">
        <v>1.72</v>
      </c>
      <c r="I271" s="13" t="n">
        <v>1.38</v>
      </c>
      <c r="J271" s="13" t="n">
        <v>0.01</v>
      </c>
      <c r="K271" s="13"/>
      <c r="L271" s="13"/>
      <c r="M271" s="11" t="n">
        <f aca="false">A271</f>
        <v>373</v>
      </c>
      <c r="N271" s="13"/>
      <c r="O271" s="13" t="n">
        <v>0.24</v>
      </c>
      <c r="P271" s="13" t="n">
        <v>2.6</v>
      </c>
      <c r="Q271" s="13" t="n">
        <v>0.02</v>
      </c>
      <c r="R271" s="13" t="n">
        <v>0.12</v>
      </c>
      <c r="S271" s="13" t="n">
        <v>0.01</v>
      </c>
      <c r="T271" s="13" t="n">
        <v>0.01</v>
      </c>
      <c r="U271" s="13"/>
      <c r="V271" s="13"/>
      <c r="W271" s="13"/>
      <c r="X271" s="13" t="n">
        <v>0.2</v>
      </c>
      <c r="Y271" s="13" t="n">
        <v>0.01</v>
      </c>
    </row>
    <row r="272" customFormat="false" ht="11.25" hidden="false" customHeight="true" outlineLevel="0" collapsed="false">
      <c r="A272" s="12" t="n">
        <f aca="false">A271+1</f>
        <v>374</v>
      </c>
      <c r="B272" s="7" t="s">
        <v>412</v>
      </c>
      <c r="C272" s="9" t="n">
        <v>3.4</v>
      </c>
      <c r="D272" s="9" t="n">
        <v>3</v>
      </c>
      <c r="E272" s="9" t="n">
        <v>0.2</v>
      </c>
      <c r="F272" s="13" t="n">
        <v>0.01</v>
      </c>
      <c r="G272" s="13" t="n">
        <v>0.18</v>
      </c>
      <c r="H272" s="13" t="n">
        <v>1.68</v>
      </c>
      <c r="I272" s="13" t="n">
        <v>1.31</v>
      </c>
      <c r="J272" s="13" t="n">
        <v>0.01</v>
      </c>
      <c r="K272" s="13" t="n">
        <v>0.01</v>
      </c>
      <c r="L272" s="13" t="n">
        <v>0.01</v>
      </c>
      <c r="M272" s="11" t="n">
        <f aca="false">A272</f>
        <v>374</v>
      </c>
      <c r="N272" s="13"/>
      <c r="O272" s="13" t="n">
        <v>0.23</v>
      </c>
      <c r="P272" s="13" t="n">
        <v>2.69</v>
      </c>
      <c r="Q272" s="13" t="n">
        <v>0.02</v>
      </c>
      <c r="R272" s="13" t="n">
        <v>0.16</v>
      </c>
      <c r="S272" s="13" t="n">
        <v>0.01</v>
      </c>
      <c r="T272" s="13" t="n">
        <v>0.01</v>
      </c>
      <c r="U272" s="13"/>
      <c r="V272" s="13"/>
      <c r="W272" s="13"/>
      <c r="X272" s="13" t="n">
        <v>0.15</v>
      </c>
      <c r="Y272" s="13" t="n">
        <v>0.01</v>
      </c>
    </row>
    <row r="273" customFormat="false" ht="11.25" hidden="false" customHeight="true" outlineLevel="0" collapsed="false">
      <c r="A273" s="12" t="n">
        <f aca="false">A272+1</f>
        <v>375</v>
      </c>
      <c r="B273" s="7" t="s">
        <v>413</v>
      </c>
      <c r="C273" s="9" t="n">
        <v>2.7</v>
      </c>
      <c r="D273" s="9" t="n">
        <v>2.1</v>
      </c>
      <c r="E273" s="9" t="n">
        <v>0.1</v>
      </c>
      <c r="F273" s="13" t="n">
        <v>0.01</v>
      </c>
      <c r="G273" s="13" t="n">
        <v>0.15</v>
      </c>
      <c r="H273" s="13" t="n">
        <v>1.33</v>
      </c>
      <c r="I273" s="13" t="n">
        <v>1.11</v>
      </c>
      <c r="J273" s="13" t="n">
        <v>0.01</v>
      </c>
      <c r="K273" s="13"/>
      <c r="L273" s="13"/>
      <c r="M273" s="11" t="n">
        <f aca="false">A273</f>
        <v>375</v>
      </c>
      <c r="N273" s="13"/>
      <c r="O273" s="13" t="n">
        <v>0.16</v>
      </c>
      <c r="P273" s="13" t="n">
        <v>1.9</v>
      </c>
      <c r="Q273" s="13" t="n">
        <v>0.01</v>
      </c>
      <c r="R273" s="13" t="n">
        <v>0.11</v>
      </c>
      <c r="S273" s="13"/>
      <c r="T273" s="13" t="n">
        <v>0.01</v>
      </c>
      <c r="U273" s="13"/>
      <c r="V273" s="13"/>
      <c r="W273" s="13"/>
      <c r="X273" s="13" t="n">
        <v>0.15</v>
      </c>
      <c r="Y273" s="13" t="n">
        <v>0.03</v>
      </c>
    </row>
    <row r="274" customFormat="false" ht="11.25" hidden="false" customHeight="true" outlineLevel="0" collapsed="false">
      <c r="A274" s="12" t="n">
        <f aca="false">A273+1</f>
        <v>376</v>
      </c>
      <c r="B274" s="7" t="s">
        <v>414</v>
      </c>
      <c r="C274" s="9" t="n">
        <v>2</v>
      </c>
      <c r="D274" s="9" t="n">
        <v>1.9</v>
      </c>
      <c r="E274" s="9" t="n">
        <v>0.2</v>
      </c>
      <c r="F274" s="13"/>
      <c r="G274" s="13" t="n">
        <v>0.11</v>
      </c>
      <c r="H274" s="13" t="n">
        <v>1.08</v>
      </c>
      <c r="I274" s="13" t="n">
        <v>0.66</v>
      </c>
      <c r="J274" s="13"/>
      <c r="K274" s="13" t="n">
        <v>0.01</v>
      </c>
      <c r="L274" s="13"/>
      <c r="M274" s="11" t="n">
        <f aca="false">A274</f>
        <v>376</v>
      </c>
      <c r="N274" s="13"/>
      <c r="O274" s="13" t="n">
        <v>0.17</v>
      </c>
      <c r="P274" s="13" t="n">
        <v>1.65</v>
      </c>
      <c r="Q274" s="13" t="n">
        <v>0.01</v>
      </c>
      <c r="R274" s="13" t="n">
        <v>0.1</v>
      </c>
      <c r="S274" s="13" t="n">
        <v>0.02</v>
      </c>
      <c r="T274" s="13" t="n">
        <v>0.03</v>
      </c>
      <c r="U274" s="13"/>
      <c r="V274" s="13"/>
      <c r="W274" s="13"/>
      <c r="X274" s="13" t="n">
        <v>0.07</v>
      </c>
      <c r="Y274" s="13" t="n">
        <v>0.01</v>
      </c>
    </row>
    <row r="275" customFormat="false" ht="11.25" hidden="false" customHeight="true" outlineLevel="0" collapsed="false">
      <c r="A275" s="12" t="n">
        <f aca="false">A274+1</f>
        <v>377</v>
      </c>
      <c r="B275" s="7" t="s">
        <v>415</v>
      </c>
      <c r="C275" s="9" t="n">
        <v>3.1</v>
      </c>
      <c r="D275" s="9" t="n">
        <v>3.1</v>
      </c>
      <c r="E275" s="9" t="n">
        <v>0.3</v>
      </c>
      <c r="F275" s="13" t="n">
        <v>0.01</v>
      </c>
      <c r="G275" s="13" t="n">
        <v>0.15</v>
      </c>
      <c r="H275" s="13" t="n">
        <v>1.59</v>
      </c>
      <c r="I275" s="13" t="n">
        <v>1.13</v>
      </c>
      <c r="J275" s="13" t="n">
        <v>0.01</v>
      </c>
      <c r="K275" s="13" t="n">
        <v>0.01</v>
      </c>
      <c r="L275" s="13" t="n">
        <v>0.01</v>
      </c>
      <c r="M275" s="11" t="n">
        <f aca="false">A275</f>
        <v>377</v>
      </c>
      <c r="N275" s="13"/>
      <c r="O275" s="13" t="n">
        <v>0.25</v>
      </c>
      <c r="P275" s="13" t="n">
        <v>2.81</v>
      </c>
      <c r="Q275" s="13" t="n">
        <v>0.04</v>
      </c>
      <c r="R275" s="13" t="n">
        <v>0.17</v>
      </c>
      <c r="S275" s="13" t="n">
        <v>0.03</v>
      </c>
      <c r="T275" s="13" t="n">
        <v>0.05</v>
      </c>
      <c r="U275" s="13" t="n">
        <v>0.01</v>
      </c>
      <c r="V275" s="13" t="n">
        <v>0.03</v>
      </c>
      <c r="W275" s="13"/>
      <c r="X275" s="13" t="n">
        <v>0.11</v>
      </c>
      <c r="Y275" s="13" t="n">
        <v>0.01</v>
      </c>
    </row>
    <row r="276" customFormat="false" ht="11.25" hidden="false" customHeight="true" outlineLevel="0" collapsed="false">
      <c r="A276" s="12" t="n">
        <f aca="false">A275+1</f>
        <v>378</v>
      </c>
      <c r="B276" s="7" t="s">
        <v>416</v>
      </c>
      <c r="C276" s="9" t="n">
        <v>11.7</v>
      </c>
      <c r="D276" s="9" t="n">
        <v>11.5</v>
      </c>
      <c r="E276" s="9" t="n">
        <v>0.4</v>
      </c>
      <c r="F276" s="13" t="n">
        <v>0.02</v>
      </c>
      <c r="G276" s="13" t="n">
        <v>0.86</v>
      </c>
      <c r="H276" s="13" t="n">
        <v>6.1</v>
      </c>
      <c r="I276" s="13" t="n">
        <v>4.08</v>
      </c>
      <c r="J276" s="13" t="n">
        <v>0.02</v>
      </c>
      <c r="K276" s="13"/>
      <c r="L276" s="13"/>
      <c r="M276" s="11" t="n">
        <f aca="false">A276</f>
        <v>378</v>
      </c>
      <c r="N276" s="13"/>
      <c r="O276" s="13" t="n">
        <v>1.09</v>
      </c>
      <c r="P276" s="13" t="n">
        <v>10.21</v>
      </c>
      <c r="Q276" s="13" t="n">
        <v>0.07</v>
      </c>
      <c r="R276" s="13" t="n">
        <v>0.32</v>
      </c>
      <c r="S276" s="13" t="n">
        <v>0.1</v>
      </c>
      <c r="T276" s="13" t="n">
        <v>0.02</v>
      </c>
      <c r="U276" s="13"/>
      <c r="V276" s="13"/>
      <c r="W276" s="13"/>
      <c r="X276" s="13" t="n">
        <v>0.67</v>
      </c>
      <c r="Y276" s="13" t="n">
        <v>0.05</v>
      </c>
    </row>
    <row r="277" customFormat="false" ht="11.25" hidden="false" customHeight="true" outlineLevel="0" collapsed="false">
      <c r="A277" s="12" t="n">
        <f aca="false">A276+1</f>
        <v>379</v>
      </c>
      <c r="B277" s="7" t="s">
        <v>417</v>
      </c>
      <c r="C277" s="9" t="n">
        <v>8.2</v>
      </c>
      <c r="D277" s="9" t="n">
        <v>9.2</v>
      </c>
      <c r="E277" s="9" t="n">
        <v>0.5</v>
      </c>
      <c r="F277" s="13"/>
      <c r="G277" s="13" t="n">
        <v>0.56</v>
      </c>
      <c r="H277" s="13" t="n">
        <v>4.4</v>
      </c>
      <c r="I277" s="13" t="n">
        <v>2.62</v>
      </c>
      <c r="J277" s="13" t="n">
        <v>0.02</v>
      </c>
      <c r="K277" s="13"/>
      <c r="L277" s="13"/>
      <c r="M277" s="11" t="n">
        <f aca="false">A277</f>
        <v>379</v>
      </c>
      <c r="N277" s="13"/>
      <c r="O277" s="13" t="n">
        <v>0.95</v>
      </c>
      <c r="P277" s="13" t="n">
        <v>8.03</v>
      </c>
      <c r="Q277" s="13" t="n">
        <v>0.04</v>
      </c>
      <c r="R277" s="13" t="n">
        <v>0.26</v>
      </c>
      <c r="S277" s="13" t="n">
        <v>0.15</v>
      </c>
      <c r="T277" s="13" t="n">
        <v>0.02</v>
      </c>
      <c r="U277" s="13"/>
      <c r="V277" s="13"/>
      <c r="W277" s="13"/>
      <c r="X277" s="13" t="n">
        <v>0.54</v>
      </c>
      <c r="Y277" s="13" t="n">
        <v>0.04</v>
      </c>
    </row>
    <row r="278" customFormat="false" ht="11.25" hidden="false" customHeight="true" outlineLevel="0" collapsed="false">
      <c r="A278" s="12" t="n">
        <f aca="false">A277+1</f>
        <v>380</v>
      </c>
      <c r="B278" s="7" t="s">
        <v>418</v>
      </c>
      <c r="C278" s="9" t="n">
        <v>6.1</v>
      </c>
      <c r="D278" s="9" t="n">
        <v>6.7</v>
      </c>
      <c r="E278" s="9" t="n">
        <v>0.3</v>
      </c>
      <c r="F278" s="13"/>
      <c r="G278" s="13" t="n">
        <v>0.42</v>
      </c>
      <c r="H278" s="13" t="n">
        <v>3.46</v>
      </c>
      <c r="I278" s="13" t="n">
        <v>1.83</v>
      </c>
      <c r="J278" s="13" t="n">
        <v>0.01</v>
      </c>
      <c r="K278" s="13" t="n">
        <v>0.01</v>
      </c>
      <c r="L278" s="13"/>
      <c r="M278" s="11" t="n">
        <f aca="false">A278</f>
        <v>380</v>
      </c>
      <c r="N278" s="13"/>
      <c r="O278" s="13" t="n">
        <v>0.73</v>
      </c>
      <c r="P278" s="13" t="n">
        <v>5.86</v>
      </c>
      <c r="Q278" s="13" t="n">
        <v>0.01</v>
      </c>
      <c r="R278" s="13" t="n">
        <v>0.22</v>
      </c>
      <c r="S278" s="13" t="n">
        <v>0.05</v>
      </c>
      <c r="T278" s="13" t="n">
        <v>0.03</v>
      </c>
      <c r="U278" s="13"/>
      <c r="V278" s="13"/>
      <c r="W278" s="13"/>
      <c r="X278" s="13" t="n">
        <v>0.22</v>
      </c>
      <c r="Y278" s="13" t="n">
        <v>0.03</v>
      </c>
    </row>
    <row r="279" customFormat="false" ht="11.25" hidden="false" customHeight="true" outlineLevel="0" collapsed="false">
      <c r="A279" s="12" t="n">
        <f aca="false">A278+1</f>
        <v>381</v>
      </c>
      <c r="B279" s="7" t="s">
        <v>419</v>
      </c>
      <c r="C279" s="9" t="n">
        <v>7.9</v>
      </c>
      <c r="D279" s="9" t="n">
        <v>9.2</v>
      </c>
      <c r="E279" s="9" t="n">
        <v>0.4</v>
      </c>
      <c r="F279" s="13"/>
      <c r="G279" s="13" t="n">
        <v>0.59</v>
      </c>
      <c r="H279" s="13" t="n">
        <v>4.59</v>
      </c>
      <c r="I279" s="13" t="n">
        <v>2.15</v>
      </c>
      <c r="J279" s="13" t="n">
        <v>0.02</v>
      </c>
      <c r="K279" s="13" t="n">
        <v>0.02</v>
      </c>
      <c r="L279" s="13"/>
      <c r="M279" s="11" t="n">
        <f aca="false">A279</f>
        <v>381</v>
      </c>
      <c r="N279" s="13"/>
      <c r="O279" s="13" t="n">
        <v>1.01</v>
      </c>
      <c r="P279" s="13" t="n">
        <v>8.04</v>
      </c>
      <c r="Q279" s="13" t="n">
        <v>0.03</v>
      </c>
      <c r="R279" s="13" t="n">
        <v>0.25</v>
      </c>
      <c r="S279" s="13" t="n">
        <v>0.07</v>
      </c>
      <c r="T279" s="13" t="n">
        <v>0.05</v>
      </c>
      <c r="U279" s="13" t="n">
        <v>0.02</v>
      </c>
      <c r="V279" s="13"/>
      <c r="W279" s="13"/>
      <c r="X279" s="13" t="n">
        <v>0.23</v>
      </c>
      <c r="Y279" s="13" t="n">
        <v>0.04</v>
      </c>
    </row>
    <row r="280" customFormat="false" ht="11.25" hidden="false" customHeight="true" outlineLevel="0" collapsed="false">
      <c r="A280" s="12" t="n">
        <f aca="false">A279+1</f>
        <v>382</v>
      </c>
      <c r="B280" s="7" t="s">
        <v>420</v>
      </c>
      <c r="C280" s="9" t="n">
        <v>2</v>
      </c>
      <c r="D280" s="9" t="n">
        <v>2.1</v>
      </c>
      <c r="E280" s="9" t="n">
        <v>0.1</v>
      </c>
      <c r="F280" s="13" t="s">
        <v>31</v>
      </c>
      <c r="G280" s="13" t="n">
        <v>0.15</v>
      </c>
      <c r="H280" s="13" t="n">
        <v>1.18</v>
      </c>
      <c r="I280" s="13" t="n">
        <v>0.61</v>
      </c>
      <c r="J280" s="13" t="s">
        <v>31</v>
      </c>
      <c r="K280" s="13" t="s">
        <v>31</v>
      </c>
      <c r="L280" s="13" t="s">
        <v>31</v>
      </c>
      <c r="M280" s="11" t="n">
        <f aca="false">A280</f>
        <v>382</v>
      </c>
      <c r="N280" s="13"/>
      <c r="O280" s="13" t="n">
        <v>0.22</v>
      </c>
      <c r="P280" s="13" t="n">
        <v>1.83</v>
      </c>
      <c r="Q280" s="13" t="n">
        <v>0.01</v>
      </c>
      <c r="R280" s="13" t="n">
        <v>0.08</v>
      </c>
      <c r="S280" s="13" t="s">
        <v>31</v>
      </c>
      <c r="T280" s="13" t="n">
        <v>0.01</v>
      </c>
      <c r="U280" s="13"/>
      <c r="V280" s="13"/>
      <c r="W280" s="13"/>
      <c r="X280" s="13" t="n">
        <v>0.04</v>
      </c>
      <c r="Y280" s="13" t="s">
        <v>31</v>
      </c>
    </row>
    <row r="281" customFormat="false" ht="11.25" hidden="false" customHeight="true" outlineLevel="0" collapsed="false">
      <c r="A281" s="104"/>
      <c r="B281" s="105"/>
      <c r="C281" s="106" t="s">
        <v>659</v>
      </c>
      <c r="D281" s="106" t="s">
        <v>660</v>
      </c>
      <c r="E281" s="106" t="s">
        <v>661</v>
      </c>
      <c r="F281" s="107"/>
      <c r="G281" s="107"/>
      <c r="H281" s="107"/>
      <c r="I281" s="107"/>
      <c r="J281" s="107"/>
      <c r="K281" s="107"/>
      <c r="L281" s="107"/>
      <c r="M281" s="104"/>
      <c r="N281" s="107"/>
      <c r="O281" s="107"/>
      <c r="P281" s="107"/>
      <c r="Q281" s="107"/>
      <c r="R281" s="107"/>
      <c r="S281" s="107"/>
      <c r="T281" s="107"/>
      <c r="U281" s="107"/>
      <c r="V281" s="107"/>
      <c r="W281" s="107"/>
      <c r="X281" s="107"/>
      <c r="Y281" s="107"/>
      <c r="Z281" s="86"/>
      <c r="AA281" s="86"/>
      <c r="AB281" s="86"/>
      <c r="AC281" s="86"/>
      <c r="AD281" s="86"/>
      <c r="AE281" s="86"/>
      <c r="AF281" s="86"/>
      <c r="AG281" s="86"/>
      <c r="AH281" s="86"/>
      <c r="AI281" s="86"/>
      <c r="AJ281" s="86"/>
      <c r="AK281" s="86"/>
      <c r="AL281" s="86"/>
      <c r="AM281" s="86"/>
      <c r="AN281" s="86"/>
      <c r="AO281" s="86"/>
      <c r="AP281" s="86"/>
      <c r="AQ281" s="86"/>
      <c r="AR281" s="86"/>
      <c r="AS281" s="86"/>
      <c r="AT281" s="86"/>
      <c r="AU281" s="86"/>
      <c r="AV281" s="86"/>
      <c r="AW281" s="86"/>
      <c r="AX281" s="86"/>
      <c r="AY281" s="86"/>
      <c r="AZ281" s="86"/>
      <c r="BA281" s="86"/>
      <c r="BB281" s="86"/>
      <c r="BC281" s="86"/>
      <c r="BD281" s="86"/>
      <c r="BE281" s="86"/>
      <c r="BF281" s="86"/>
      <c r="BG281" s="86"/>
      <c r="BH281" s="86"/>
      <c r="BI281" s="86"/>
      <c r="BJ281" s="108"/>
      <c r="BK281" s="108"/>
      <c r="BL281" s="108"/>
      <c r="BM281" s="108"/>
      <c r="BN281" s="108"/>
      <c r="BO281" s="108"/>
      <c r="BP281" s="108"/>
      <c r="BQ281" s="108"/>
      <c r="BR281" s="108"/>
      <c r="BS281" s="108"/>
      <c r="BT281" s="108"/>
      <c r="BU281" s="108"/>
      <c r="BV281" s="108"/>
      <c r="BW281" s="108"/>
      <c r="BX281" s="108"/>
      <c r="BY281" s="108"/>
      <c r="BZ281" s="108"/>
      <c r="CA281" s="108"/>
    </row>
    <row r="282" customFormat="false" ht="11.25" hidden="false" customHeight="true" outlineLevel="0" collapsed="false">
      <c r="A282" s="29" t="s">
        <v>662</v>
      </c>
      <c r="B282" s="110" t="s">
        <v>1</v>
      </c>
      <c r="C282" s="27" t="s">
        <v>663</v>
      </c>
      <c r="D282" s="27" t="s">
        <v>664</v>
      </c>
      <c r="E282" s="27" t="s">
        <v>664</v>
      </c>
      <c r="F282" s="86" t="s">
        <v>665</v>
      </c>
      <c r="G282" s="86" t="s">
        <v>666</v>
      </c>
      <c r="H282" s="86" t="s">
        <v>667</v>
      </c>
      <c r="I282" s="86" t="s">
        <v>668</v>
      </c>
      <c r="J282" s="86" t="s">
        <v>669</v>
      </c>
      <c r="K282" s="86" t="s">
        <v>670</v>
      </c>
      <c r="L282" s="86" t="s">
        <v>671</v>
      </c>
      <c r="M282" s="29" t="str">
        <f aca="false">A282</f>
        <v>Número do</v>
      </c>
      <c r="N282" s="86" t="s">
        <v>672</v>
      </c>
      <c r="O282" s="86" t="s">
        <v>673</v>
      </c>
      <c r="P282" s="86" t="s">
        <v>674</v>
      </c>
      <c r="Q282" s="86" t="s">
        <v>675</v>
      </c>
      <c r="R282" s="111" t="s">
        <v>676</v>
      </c>
      <c r="S282" s="111" t="s">
        <v>677</v>
      </c>
      <c r="T282" s="86" t="s">
        <v>678</v>
      </c>
      <c r="U282" s="86" t="s">
        <v>679</v>
      </c>
      <c r="V282" s="86" t="s">
        <v>680</v>
      </c>
      <c r="W282" s="86" t="s">
        <v>681</v>
      </c>
      <c r="X282" s="86" t="s">
        <v>682</v>
      </c>
      <c r="Y282" s="86" t="s">
        <v>683</v>
      </c>
      <c r="Z282" s="112"/>
      <c r="AA282" s="112"/>
      <c r="AB282" s="112"/>
      <c r="AC282" s="112"/>
      <c r="AD282" s="112"/>
      <c r="AE282" s="112"/>
      <c r="AF282" s="112"/>
      <c r="AG282" s="112"/>
      <c r="AH282" s="112"/>
      <c r="AI282" s="112"/>
      <c r="AJ282" s="112"/>
      <c r="AK282" s="112"/>
      <c r="AL282" s="112"/>
      <c r="AM282" s="112"/>
      <c r="AN282" s="113"/>
      <c r="AO282" s="113"/>
      <c r="AP282" s="113"/>
      <c r="AQ282" s="113"/>
      <c r="AR282" s="113"/>
      <c r="AS282" s="113"/>
      <c r="AT282" s="113"/>
      <c r="AU282" s="113"/>
      <c r="AV282" s="113"/>
      <c r="AW282" s="113"/>
      <c r="AX282" s="113"/>
      <c r="AY282" s="113"/>
      <c r="AZ282" s="113"/>
      <c r="BA282" s="113"/>
      <c r="BB282" s="113"/>
      <c r="BC282" s="113"/>
      <c r="BD282" s="113"/>
      <c r="BE282" s="113"/>
      <c r="BF282" s="113"/>
      <c r="BG282" s="113"/>
      <c r="BH282" s="113"/>
      <c r="BI282" s="113"/>
      <c r="BJ282" s="113"/>
      <c r="BK282" s="113"/>
      <c r="BL282" s="113"/>
      <c r="BM282" s="113"/>
      <c r="BN282" s="113"/>
      <c r="BO282" s="113"/>
      <c r="BP282" s="113"/>
      <c r="BQ282" s="113"/>
      <c r="BR282" s="113"/>
      <c r="BS282" s="113"/>
      <c r="BT282" s="113"/>
      <c r="BU282" s="113"/>
      <c r="BV282" s="113"/>
      <c r="BW282" s="113"/>
      <c r="BX282" s="113"/>
      <c r="BY282" s="113"/>
      <c r="BZ282" s="113"/>
      <c r="CA282" s="113"/>
    </row>
    <row r="283" customFormat="false" ht="11.25" hidden="false" customHeight="true" outlineLevel="0" collapsed="false">
      <c r="A283" s="114" t="s">
        <v>684</v>
      </c>
      <c r="B283" s="115"/>
      <c r="C283" s="116" t="s">
        <v>685</v>
      </c>
      <c r="D283" s="116" t="s">
        <v>685</v>
      </c>
      <c r="E283" s="116" t="s">
        <v>685</v>
      </c>
      <c r="F283" s="117" t="s">
        <v>685</v>
      </c>
      <c r="G283" s="117" t="s">
        <v>685</v>
      </c>
      <c r="H283" s="117" t="s">
        <v>685</v>
      </c>
      <c r="I283" s="117" t="s">
        <v>685</v>
      </c>
      <c r="J283" s="117" t="s">
        <v>685</v>
      </c>
      <c r="K283" s="117" t="s">
        <v>685</v>
      </c>
      <c r="L283" s="117" t="s">
        <v>685</v>
      </c>
      <c r="M283" s="114" t="str">
        <f aca="false">A283</f>
        <v>Alimento</v>
      </c>
      <c r="N283" s="117" t="s">
        <v>685</v>
      </c>
      <c r="O283" s="117" t="s">
        <v>685</v>
      </c>
      <c r="P283" s="117" t="s">
        <v>685</v>
      </c>
      <c r="Q283" s="117" t="s">
        <v>685</v>
      </c>
      <c r="R283" s="117" t="s">
        <v>685</v>
      </c>
      <c r="S283" s="117" t="s">
        <v>685</v>
      </c>
      <c r="T283" s="117" t="s">
        <v>685</v>
      </c>
      <c r="U283" s="117" t="s">
        <v>685</v>
      </c>
      <c r="V283" s="117" t="s">
        <v>685</v>
      </c>
      <c r="W283" s="117" t="s">
        <v>685</v>
      </c>
      <c r="X283" s="117" t="s">
        <v>685</v>
      </c>
      <c r="Y283" s="117" t="s">
        <v>685</v>
      </c>
      <c r="Z283" s="112"/>
      <c r="AA283" s="112"/>
      <c r="AB283" s="112"/>
      <c r="AC283" s="112"/>
      <c r="AD283" s="112"/>
      <c r="AE283" s="112"/>
      <c r="AF283" s="112"/>
      <c r="AG283" s="112"/>
      <c r="AH283" s="112"/>
      <c r="AI283" s="112"/>
      <c r="AJ283" s="112"/>
      <c r="AK283" s="112"/>
      <c r="AL283" s="112"/>
      <c r="AM283" s="112"/>
      <c r="AN283" s="113"/>
      <c r="AO283" s="113"/>
      <c r="AP283" s="113"/>
      <c r="AQ283" s="113"/>
      <c r="AR283" s="113"/>
      <c r="AS283" s="113"/>
      <c r="AT283" s="113"/>
      <c r="AU283" s="113"/>
      <c r="AV283" s="113"/>
      <c r="AW283" s="113"/>
      <c r="AX283" s="113"/>
      <c r="AY283" s="113"/>
      <c r="AZ283" s="113"/>
      <c r="BA283" s="113"/>
      <c r="BB283" s="113"/>
      <c r="BC283" s="113"/>
      <c r="BD283" s="113"/>
      <c r="BE283" s="113"/>
      <c r="BF283" s="113"/>
      <c r="BG283" s="113"/>
      <c r="BH283" s="113"/>
      <c r="BI283" s="113"/>
      <c r="BJ283" s="113"/>
      <c r="BK283" s="113"/>
      <c r="BL283" s="113"/>
      <c r="BM283" s="113"/>
      <c r="BN283" s="113"/>
      <c r="BO283" s="113"/>
      <c r="BP283" s="113"/>
      <c r="BQ283" s="113"/>
      <c r="BR283" s="113"/>
      <c r="BS283" s="113"/>
      <c r="BT283" s="113"/>
      <c r="BU283" s="113"/>
      <c r="BV283" s="113"/>
      <c r="BW283" s="113"/>
      <c r="BX283" s="113"/>
      <c r="BY283" s="113"/>
      <c r="BZ283" s="113"/>
      <c r="CA283" s="113"/>
    </row>
    <row r="284" customFormat="false" ht="11.25" hidden="false" customHeight="true" outlineLevel="0" collapsed="false">
      <c r="A284" s="12" t="n">
        <f aca="false">A280+1</f>
        <v>383</v>
      </c>
      <c r="B284" s="7" t="s">
        <v>421</v>
      </c>
      <c r="C284" s="9" t="n">
        <v>4.5</v>
      </c>
      <c r="D284" s="9" t="n">
        <v>5.2</v>
      </c>
      <c r="E284" s="9" t="n">
        <v>0.3</v>
      </c>
      <c r="F284" s="13" t="n">
        <v>0.01</v>
      </c>
      <c r="G284" s="13" t="n">
        <v>0.32</v>
      </c>
      <c r="H284" s="13" t="n">
        <v>2.48</v>
      </c>
      <c r="I284" s="13" t="n">
        <v>1.36</v>
      </c>
      <c r="J284" s="13" t="n">
        <v>0.01</v>
      </c>
      <c r="K284" s="13" t="n">
        <v>0.01</v>
      </c>
      <c r="L284" s="13" t="n">
        <v>0.01</v>
      </c>
      <c r="M284" s="11" t="n">
        <f aca="false">A284</f>
        <v>383</v>
      </c>
      <c r="N284" s="13"/>
      <c r="O284" s="13" t="n">
        <v>0.51</v>
      </c>
      <c r="P284" s="13" t="n">
        <v>4.64</v>
      </c>
      <c r="Q284" s="13"/>
      <c r="R284" s="13" t="n">
        <v>0.22</v>
      </c>
      <c r="S284" s="13"/>
      <c r="T284" s="13" t="n">
        <v>0.04</v>
      </c>
      <c r="U284" s="13"/>
      <c r="V284" s="13"/>
      <c r="W284" s="13"/>
      <c r="X284" s="13" t="n">
        <v>0.11</v>
      </c>
      <c r="Y284" s="13" t="n">
        <v>0.02</v>
      </c>
    </row>
    <row r="285" customFormat="false" ht="11.25" hidden="false" customHeight="true" outlineLevel="0" collapsed="false">
      <c r="A285" s="12" t="n">
        <f aca="false">A284+1</f>
        <v>384</v>
      </c>
      <c r="B285" s="7" t="s">
        <v>422</v>
      </c>
      <c r="C285" s="9" t="n">
        <v>10.5</v>
      </c>
      <c r="D285" s="9" t="n">
        <v>8.3</v>
      </c>
      <c r="E285" s="9" t="n">
        <v>0.4</v>
      </c>
      <c r="F285" s="13" t="n">
        <v>0.03</v>
      </c>
      <c r="G285" s="13" t="n">
        <v>0.68</v>
      </c>
      <c r="H285" s="13" t="n">
        <v>5.11</v>
      </c>
      <c r="I285" s="13" t="n">
        <v>4.42</v>
      </c>
      <c r="J285" s="13" t="n">
        <v>0.04</v>
      </c>
      <c r="K285" s="13"/>
      <c r="L285" s="13"/>
      <c r="M285" s="11" t="n">
        <f aca="false">A285</f>
        <v>384</v>
      </c>
      <c r="N285" s="13" t="n">
        <v>0.12</v>
      </c>
      <c r="O285" s="13" t="n">
        <v>0.59</v>
      </c>
      <c r="P285" s="13" t="n">
        <v>7.52</v>
      </c>
      <c r="Q285" s="13" t="n">
        <v>0.03</v>
      </c>
      <c r="R285" s="13" t="n">
        <v>0.24</v>
      </c>
      <c r="S285" s="13" t="n">
        <v>0.08</v>
      </c>
      <c r="T285" s="13" t="n">
        <v>0.05</v>
      </c>
      <c r="U285" s="13"/>
      <c r="V285" s="13" t="n">
        <v>0.05</v>
      </c>
      <c r="W285" s="13"/>
      <c r="X285" s="13" t="n">
        <v>0.71</v>
      </c>
      <c r="Y285" s="13" t="n">
        <v>0.22</v>
      </c>
    </row>
    <row r="286" customFormat="false" ht="11.25" hidden="false" customHeight="true" outlineLevel="0" collapsed="false">
      <c r="A286" s="12" t="n">
        <f aca="false">A285+1</f>
        <v>385</v>
      </c>
      <c r="B286" s="7" t="s">
        <v>423</v>
      </c>
      <c r="C286" s="9" t="n">
        <v>8.7</v>
      </c>
      <c r="D286" s="9" t="n">
        <v>7.5</v>
      </c>
      <c r="E286" s="9" t="n">
        <v>0.3</v>
      </c>
      <c r="F286" s="13" t="n">
        <v>0.02</v>
      </c>
      <c r="G286" s="13" t="n">
        <v>0.7</v>
      </c>
      <c r="H286" s="13" t="n">
        <v>4.45</v>
      </c>
      <c r="I286" s="13" t="n">
        <v>3.05</v>
      </c>
      <c r="J286" s="13" t="n">
        <v>0.03</v>
      </c>
      <c r="K286" s="13"/>
      <c r="L286" s="13"/>
      <c r="M286" s="11" t="n">
        <f aca="false">A286</f>
        <v>385</v>
      </c>
      <c r="N286" s="13" t="n">
        <v>0.18</v>
      </c>
      <c r="O286" s="13" t="n">
        <v>0.4</v>
      </c>
      <c r="P286" s="13" t="n">
        <v>6.76</v>
      </c>
      <c r="Q286" s="13" t="n">
        <v>0.04</v>
      </c>
      <c r="R286" s="13" t="n">
        <v>0.18</v>
      </c>
      <c r="S286" s="13" t="n">
        <v>0.1</v>
      </c>
      <c r="T286" s="13" t="n">
        <v>0.03</v>
      </c>
      <c r="U286" s="13"/>
      <c r="V286" s="13" t="n">
        <v>0.05</v>
      </c>
      <c r="W286" s="13"/>
      <c r="X286" s="13" t="n">
        <v>0.59</v>
      </c>
      <c r="Y286" s="13" t="n">
        <v>0.07</v>
      </c>
    </row>
    <row r="287" customFormat="false" ht="11.25" hidden="false" customHeight="true" outlineLevel="0" collapsed="false">
      <c r="A287" s="12" t="n">
        <f aca="false">A286+1</f>
        <v>386</v>
      </c>
      <c r="B287" s="7" t="s">
        <v>424</v>
      </c>
      <c r="C287" s="9" t="n">
        <v>2.6</v>
      </c>
      <c r="D287" s="9" t="n">
        <v>3.4</v>
      </c>
      <c r="E287" s="9" t="n">
        <v>4.7</v>
      </c>
      <c r="F287" s="13" t="n">
        <v>0.01</v>
      </c>
      <c r="G287" s="13" t="n">
        <v>0.03</v>
      </c>
      <c r="H287" s="13" t="n">
        <v>1.76</v>
      </c>
      <c r="I287" s="13" t="n">
        <v>0.65</v>
      </c>
      <c r="J287" s="13" t="n">
        <v>0.05</v>
      </c>
      <c r="K287" s="13" t="n">
        <v>0.06</v>
      </c>
      <c r="L287" s="13" t="n">
        <v>0.02</v>
      </c>
      <c r="M287" s="11" t="n">
        <f aca="false">A287</f>
        <v>386</v>
      </c>
      <c r="N287" s="13"/>
      <c r="O287" s="13" t="n">
        <v>0.02</v>
      </c>
      <c r="P287" s="13" t="n">
        <v>3.32</v>
      </c>
      <c r="Q287" s="13" t="n">
        <v>0.07</v>
      </c>
      <c r="R287" s="13" t="n">
        <v>4.33</v>
      </c>
      <c r="S287" s="13" t="n">
        <v>0.32</v>
      </c>
      <c r="T287" s="13" t="n">
        <v>0.01</v>
      </c>
      <c r="U287" s="13"/>
      <c r="V287" s="13"/>
      <c r="W287" s="13"/>
      <c r="X287" s="13" t="n">
        <v>0.45</v>
      </c>
      <c r="Y287" s="13" t="n">
        <v>0.13</v>
      </c>
    </row>
    <row r="288" customFormat="false" ht="11.25" hidden="false" customHeight="true" outlineLevel="0" collapsed="false">
      <c r="A288" s="12" t="n">
        <v>388</v>
      </c>
      <c r="B288" s="66" t="s">
        <v>426</v>
      </c>
      <c r="C288" s="46" t="n">
        <v>5.08333333333333</v>
      </c>
      <c r="D288" s="46" t="n">
        <v>7.35333333333333</v>
      </c>
      <c r="E288" s="46" t="n">
        <v>11.54</v>
      </c>
      <c r="F288" s="48"/>
      <c r="G288" s="48" t="n">
        <v>0.126666666666667</v>
      </c>
      <c r="H288" s="48" t="n">
        <v>3.12666666666667</v>
      </c>
      <c r="I288" s="48" t="n">
        <v>1.51</v>
      </c>
      <c r="J288" s="48" t="n">
        <v>0.08</v>
      </c>
      <c r="K288" s="48" t="n">
        <v>0.0966666666666667</v>
      </c>
      <c r="L288" s="48" t="n">
        <v>0.04</v>
      </c>
      <c r="M288" s="11" t="n">
        <f aca="false">A288</f>
        <v>388</v>
      </c>
      <c r="N288" s="48"/>
      <c r="O288" s="48" t="n">
        <v>0.156666666666667</v>
      </c>
      <c r="P288" s="48" t="n">
        <v>7.09666666666667</v>
      </c>
      <c r="Q288" s="48" t="n">
        <v>0.07</v>
      </c>
      <c r="R288" s="48" t="n">
        <v>10.4733333333333</v>
      </c>
      <c r="S288" s="48" t="n">
        <v>1.04333333333333</v>
      </c>
      <c r="T288" s="48"/>
      <c r="U288" s="48"/>
      <c r="V288" s="48"/>
      <c r="W288" s="48"/>
      <c r="X288" s="48" t="n">
        <v>0.273333333333333</v>
      </c>
      <c r="Y288" s="48"/>
      <c r="Z288" s="42"/>
      <c r="AA288" s="42"/>
      <c r="AB288" s="42"/>
      <c r="AC288" s="42"/>
      <c r="AD288" s="42"/>
      <c r="AE288" s="42"/>
      <c r="AF288" s="42"/>
      <c r="AG288" s="42"/>
      <c r="AH288" s="42"/>
      <c r="AI288" s="42"/>
      <c r="AJ288" s="42"/>
      <c r="AK288" s="42"/>
      <c r="AL288" s="42"/>
      <c r="AM288" s="42"/>
      <c r="AN288" s="42"/>
      <c r="AO288" s="42"/>
      <c r="AP288" s="42"/>
      <c r="AQ288" s="42"/>
      <c r="AR288" s="42"/>
      <c r="AS288" s="42"/>
      <c r="AT288" s="42"/>
      <c r="AU288" s="42"/>
      <c r="AV288" s="42"/>
      <c r="AW288" s="42"/>
      <c r="AX288" s="42"/>
      <c r="AY288" s="42"/>
      <c r="AZ288" s="42"/>
      <c r="BA288" s="42"/>
      <c r="BB288" s="42"/>
      <c r="BC288" s="42"/>
      <c r="BD288" s="42"/>
      <c r="BE288" s="42"/>
      <c r="BF288" s="42"/>
      <c r="BG288" s="42"/>
      <c r="BH288" s="42"/>
      <c r="BI288" s="42"/>
      <c r="BJ288" s="42"/>
      <c r="BK288" s="42"/>
      <c r="BL288" s="42"/>
      <c r="BM288" s="42"/>
      <c r="BN288" s="42"/>
      <c r="BO288" s="42"/>
      <c r="BP288" s="42"/>
      <c r="BQ288" s="42"/>
      <c r="BR288" s="42"/>
      <c r="BS288" s="42"/>
      <c r="BT288" s="42"/>
      <c r="BU288" s="42"/>
      <c r="BV288" s="42"/>
      <c r="BW288" s="42"/>
      <c r="BX288" s="42"/>
      <c r="BY288" s="42"/>
      <c r="BZ288" s="42"/>
      <c r="CA288" s="42"/>
    </row>
    <row r="289" customFormat="false" ht="11.25" hidden="false" customHeight="true" outlineLevel="0" collapsed="false">
      <c r="A289" s="12" t="n">
        <v>390</v>
      </c>
      <c r="B289" s="7" t="s">
        <v>428</v>
      </c>
      <c r="C289" s="9" t="n">
        <v>5.4</v>
      </c>
      <c r="D289" s="9" t="n">
        <v>5.2</v>
      </c>
      <c r="E289" s="9" t="n">
        <v>1.4</v>
      </c>
      <c r="F289" s="13"/>
      <c r="G289" s="13" t="n">
        <v>0.03</v>
      </c>
      <c r="H289" s="13" t="n">
        <v>2.62</v>
      </c>
      <c r="I289" s="13" t="n">
        <v>2.56</v>
      </c>
      <c r="J289" s="13" t="n">
        <v>0.08</v>
      </c>
      <c r="K289" s="13" t="n">
        <v>0.08</v>
      </c>
      <c r="L289" s="13" t="n">
        <v>0.03</v>
      </c>
      <c r="M289" s="11" t="n">
        <f aca="false">A289</f>
        <v>390</v>
      </c>
      <c r="N289" s="13"/>
      <c r="O289" s="13" t="n">
        <v>0.04</v>
      </c>
      <c r="P289" s="13" t="n">
        <v>5.12</v>
      </c>
      <c r="Q289" s="13" t="n">
        <v>0.03</v>
      </c>
      <c r="R289" s="13" t="n">
        <v>1.22</v>
      </c>
      <c r="S289" s="13" t="n">
        <v>0.07</v>
      </c>
      <c r="T289" s="13"/>
      <c r="U289" s="13"/>
      <c r="V289" s="13"/>
      <c r="W289" s="13"/>
      <c r="X289" s="13" t="n">
        <v>6.21</v>
      </c>
      <c r="Y289" s="13" t="n">
        <v>0.96</v>
      </c>
    </row>
    <row r="290" customFormat="false" ht="11.25" hidden="false" customHeight="true" outlineLevel="0" collapsed="false">
      <c r="A290" s="12" t="n">
        <v>391</v>
      </c>
      <c r="B290" s="7" t="s">
        <v>429</v>
      </c>
      <c r="C290" s="9" t="n">
        <v>4.4</v>
      </c>
      <c r="D290" s="9" t="n">
        <v>6.6</v>
      </c>
      <c r="E290" s="9" t="n">
        <v>3</v>
      </c>
      <c r="F290" s="13"/>
      <c r="G290" s="13" t="n">
        <v>0.09</v>
      </c>
      <c r="H290" s="13" t="n">
        <v>3.36</v>
      </c>
      <c r="I290" s="13" t="n">
        <v>0.93</v>
      </c>
      <c r="J290" s="13"/>
      <c r="K290" s="13" t="n">
        <v>0.03</v>
      </c>
      <c r="L290" s="13"/>
      <c r="M290" s="11" t="n">
        <f aca="false">A290</f>
        <v>391</v>
      </c>
      <c r="N290" s="13"/>
      <c r="O290" s="13" t="n">
        <v>0.8</v>
      </c>
      <c r="P290" s="13" t="n">
        <v>5.75</v>
      </c>
      <c r="Q290" s="13"/>
      <c r="R290" s="13" t="n">
        <v>2.96</v>
      </c>
      <c r="S290" s="13" t="n">
        <v>0.01</v>
      </c>
      <c r="T290" s="13" t="n">
        <v>0.06</v>
      </c>
      <c r="U290" s="13"/>
      <c r="V290" s="13"/>
      <c r="W290" s="13"/>
      <c r="X290" s="13" t="n">
        <v>0.03</v>
      </c>
      <c r="Y290" s="13" t="n">
        <v>0.01</v>
      </c>
    </row>
    <row r="291" customFormat="false" ht="11.25" hidden="false" customHeight="true" outlineLevel="0" collapsed="false">
      <c r="A291" s="12" t="n">
        <f aca="false">A290+1</f>
        <v>392</v>
      </c>
      <c r="B291" s="7" t="s">
        <v>430</v>
      </c>
      <c r="C291" s="9" t="n">
        <v>4.4</v>
      </c>
      <c r="D291" s="9" t="n">
        <v>7.5</v>
      </c>
      <c r="E291" s="9" t="n">
        <v>2.3</v>
      </c>
      <c r="F291" s="13"/>
      <c r="G291" s="13" t="n">
        <v>0.09</v>
      </c>
      <c r="H291" s="13" t="n">
        <v>3.23</v>
      </c>
      <c r="I291" s="13" t="n">
        <v>1</v>
      </c>
      <c r="J291" s="13" t="n">
        <v>0.01</v>
      </c>
      <c r="K291" s="13" t="s">
        <v>31</v>
      </c>
      <c r="L291" s="13"/>
      <c r="M291" s="11" t="n">
        <f aca="false">A291</f>
        <v>392</v>
      </c>
      <c r="N291" s="13"/>
      <c r="O291" s="13" t="n">
        <v>0.69</v>
      </c>
      <c r="P291" s="13" t="n">
        <v>6.73</v>
      </c>
      <c r="Q291" s="13" t="n">
        <v>0.03</v>
      </c>
      <c r="R291" s="13" t="n">
        <v>2.18</v>
      </c>
      <c r="S291" s="13" t="n">
        <v>0.09</v>
      </c>
      <c r="T291" s="13" t="s">
        <v>31</v>
      </c>
      <c r="U291" s="13"/>
      <c r="V291" s="13" t="s">
        <v>31</v>
      </c>
      <c r="W291" s="13" t="s">
        <v>31</v>
      </c>
      <c r="X291" s="13" t="n">
        <v>0.03</v>
      </c>
      <c r="Y291" s="13" t="n">
        <v>0.01</v>
      </c>
    </row>
    <row r="292" s="42" customFormat="true" ht="11.25" hidden="false" customHeight="true" outlineLevel="0" collapsed="false">
      <c r="A292" s="12" t="n">
        <f aca="false">A291+1</f>
        <v>393</v>
      </c>
      <c r="B292" s="7" t="s">
        <v>431</v>
      </c>
      <c r="C292" s="9" t="n">
        <v>2.2</v>
      </c>
      <c r="D292" s="9" t="n">
        <v>3.4</v>
      </c>
      <c r="E292" s="9" t="n">
        <v>1.2</v>
      </c>
      <c r="F292" s="13"/>
      <c r="G292" s="13" t="n">
        <v>0.04</v>
      </c>
      <c r="H292" s="13" t="n">
        <v>1.57</v>
      </c>
      <c r="I292" s="13" t="n">
        <v>0.59</v>
      </c>
      <c r="J292" s="13" t="n">
        <v>0.01</v>
      </c>
      <c r="K292" s="120" t="s">
        <v>31</v>
      </c>
      <c r="L292" s="120" t="s">
        <v>31</v>
      </c>
      <c r="M292" s="11" t="n">
        <f aca="false">A292</f>
        <v>393</v>
      </c>
      <c r="N292" s="13"/>
      <c r="O292" s="13" t="n">
        <v>0.26</v>
      </c>
      <c r="P292" s="13" t="n">
        <v>3.14</v>
      </c>
      <c r="Q292" s="13" t="n">
        <v>0.02</v>
      </c>
      <c r="R292" s="13" t="n">
        <v>1.16</v>
      </c>
      <c r="S292" s="13" t="n">
        <v>0.04</v>
      </c>
      <c r="T292" s="120" t="s">
        <v>31</v>
      </c>
      <c r="U292" s="13"/>
      <c r="V292" s="13" t="s">
        <v>31</v>
      </c>
      <c r="W292" s="13" t="s">
        <v>31</v>
      </c>
      <c r="X292" s="13" t="n">
        <v>0.01</v>
      </c>
      <c r="Y292" s="13"/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  <c r="AN292" s="7"/>
      <c r="AO292" s="7"/>
      <c r="AP292" s="7"/>
      <c r="AQ292" s="7"/>
      <c r="AR292" s="7"/>
      <c r="AS292" s="7"/>
      <c r="AT292" s="7"/>
      <c r="AU292" s="7"/>
      <c r="AV292" s="7"/>
      <c r="AW292" s="7"/>
      <c r="AX292" s="7"/>
      <c r="AY292" s="7"/>
      <c r="AZ292" s="7"/>
      <c r="BA292" s="7"/>
      <c r="BB292" s="7"/>
      <c r="BC292" s="7"/>
      <c r="BD292" s="7"/>
      <c r="BE292" s="7"/>
      <c r="BF292" s="7"/>
      <c r="BG292" s="7"/>
      <c r="BH292" s="7"/>
      <c r="BI292" s="7"/>
      <c r="BJ292" s="7"/>
      <c r="BK292" s="7"/>
      <c r="BL292" s="7"/>
      <c r="BM292" s="7"/>
      <c r="BN292" s="7"/>
      <c r="BO292" s="7"/>
      <c r="BP292" s="7"/>
      <c r="BQ292" s="7"/>
      <c r="BR292" s="7"/>
      <c r="BS292" s="7"/>
      <c r="BT292" s="7"/>
      <c r="BU292" s="7"/>
      <c r="BV292" s="7"/>
      <c r="BW292" s="7"/>
      <c r="BX292" s="7"/>
      <c r="BY292" s="7"/>
      <c r="BZ292" s="7"/>
      <c r="CA292" s="7"/>
    </row>
    <row r="293" customFormat="false" ht="11.25" hidden="false" customHeight="true" outlineLevel="0" collapsed="false">
      <c r="A293" s="12" t="n">
        <f aca="false">A292+1</f>
        <v>394</v>
      </c>
      <c r="B293" s="7" t="s">
        <v>432</v>
      </c>
      <c r="C293" s="9" t="n">
        <v>4.9</v>
      </c>
      <c r="D293" s="9" t="n">
        <v>6.3</v>
      </c>
      <c r="E293" s="9" t="n">
        <v>3.4</v>
      </c>
      <c r="F293" s="13"/>
      <c r="G293" s="13" t="n">
        <v>0.12</v>
      </c>
      <c r="H293" s="13" t="n">
        <v>3.49</v>
      </c>
      <c r="I293" s="13" t="n">
        <v>1.16</v>
      </c>
      <c r="J293" s="13" t="n">
        <v>0.01</v>
      </c>
      <c r="K293" s="13" t="n">
        <v>0.01</v>
      </c>
      <c r="L293" s="13"/>
      <c r="M293" s="11" t="n">
        <f aca="false">A293</f>
        <v>394</v>
      </c>
      <c r="N293" s="13"/>
      <c r="O293" s="13" t="n">
        <v>0.66</v>
      </c>
      <c r="P293" s="13" t="n">
        <v>5.56</v>
      </c>
      <c r="Q293" s="13" t="n">
        <v>0.06</v>
      </c>
      <c r="R293" s="13" t="n">
        <v>3.15</v>
      </c>
      <c r="S293" s="13" t="n">
        <v>0.13</v>
      </c>
      <c r="T293" s="13" t="n">
        <v>0.09</v>
      </c>
      <c r="U293" s="13"/>
      <c r="V293" s="13"/>
      <c r="W293" s="13"/>
      <c r="X293" s="13" t="n">
        <v>0.09</v>
      </c>
      <c r="Y293" s="13"/>
    </row>
    <row r="294" customFormat="false" ht="11.25" hidden="false" customHeight="true" outlineLevel="0" collapsed="false">
      <c r="A294" s="12" t="n">
        <f aca="false">A293+1</f>
        <v>395</v>
      </c>
      <c r="B294" s="16" t="s">
        <v>433</v>
      </c>
      <c r="C294" s="9" t="n">
        <v>3.49966666666667</v>
      </c>
      <c r="D294" s="9" t="n">
        <v>4.25966666666667</v>
      </c>
      <c r="E294" s="9" t="n">
        <v>1.58766666666667</v>
      </c>
      <c r="F294" s="13"/>
      <c r="G294" s="13" t="n">
        <v>0.0573333333333333</v>
      </c>
      <c r="H294" s="13" t="n">
        <v>2.332</v>
      </c>
      <c r="I294" s="13" t="n">
        <v>1.03366666666667</v>
      </c>
      <c r="J294" s="13" t="n">
        <v>0.019</v>
      </c>
      <c r="K294" s="13" t="n">
        <v>0.019</v>
      </c>
      <c r="L294" s="13" t="n">
        <v>0.00966666666666667</v>
      </c>
      <c r="M294" s="11" t="n">
        <f aca="false">A294</f>
        <v>395</v>
      </c>
      <c r="N294" s="13" t="n">
        <v>0.00966666666666667</v>
      </c>
      <c r="O294" s="13" t="n">
        <v>0.369</v>
      </c>
      <c r="P294" s="13" t="n">
        <v>0.083</v>
      </c>
      <c r="Q294" s="13" t="n">
        <v>0.0383333333333333</v>
      </c>
      <c r="R294" s="13" t="n">
        <v>1.412</v>
      </c>
      <c r="S294" s="13" t="n">
        <v>0.0383333333333333</v>
      </c>
      <c r="T294" s="13" t="n">
        <v>0.083</v>
      </c>
      <c r="U294" s="13"/>
      <c r="V294" s="13" t="n">
        <v>0.00966666666666667</v>
      </c>
      <c r="W294" s="13"/>
      <c r="X294" s="13" t="n">
        <v>0.083</v>
      </c>
      <c r="Y294" s="13" t="n">
        <v>0.019</v>
      </c>
    </row>
    <row r="295" customFormat="false" ht="11.25" hidden="false" customHeight="true" outlineLevel="0" collapsed="false">
      <c r="A295" s="12" t="n">
        <f aca="false">A294+1</f>
        <v>396</v>
      </c>
      <c r="B295" s="7" t="s">
        <v>434</v>
      </c>
      <c r="C295" s="9" t="n">
        <v>3.1</v>
      </c>
      <c r="D295" s="9" t="n">
        <v>3.8</v>
      </c>
      <c r="E295" s="9" t="n">
        <v>2.2</v>
      </c>
      <c r="F295" s="13"/>
      <c r="G295" s="13" t="n">
        <v>0.06</v>
      </c>
      <c r="H295" s="13" t="n">
        <v>2.28</v>
      </c>
      <c r="I295" s="13" t="n">
        <v>0.76</v>
      </c>
      <c r="J295" s="13" t="n">
        <v>0.02</v>
      </c>
      <c r="K295" s="13" t="s">
        <v>31</v>
      </c>
      <c r="L295" s="13"/>
      <c r="M295" s="11" t="n">
        <f aca="false">A295</f>
        <v>396</v>
      </c>
      <c r="N295" s="13" t="n">
        <v>0.01</v>
      </c>
      <c r="O295" s="13" t="n">
        <v>0.38</v>
      </c>
      <c r="P295" s="13" t="n">
        <v>3.35</v>
      </c>
      <c r="Q295" s="13" t="n">
        <v>0.02</v>
      </c>
      <c r="R295" s="13" t="n">
        <v>2.11</v>
      </c>
      <c r="S295" s="13" t="n">
        <v>0.09</v>
      </c>
      <c r="T295" s="13" t="s">
        <v>31</v>
      </c>
      <c r="U295" s="13" t="s">
        <v>31</v>
      </c>
      <c r="V295" s="13"/>
      <c r="W295" s="13"/>
      <c r="X295" s="13" t="n">
        <v>0.12</v>
      </c>
      <c r="Y295" s="13" t="n">
        <v>0.02</v>
      </c>
    </row>
    <row r="296" s="42" customFormat="true" ht="11.25" hidden="false" customHeight="true" outlineLevel="0" collapsed="false">
      <c r="A296" s="12" t="n">
        <f aca="false">A295+1</f>
        <v>397</v>
      </c>
      <c r="B296" s="7" t="s">
        <v>435</v>
      </c>
      <c r="C296" s="9" t="n">
        <v>3</v>
      </c>
      <c r="D296" s="9" t="n">
        <v>4.1</v>
      </c>
      <c r="E296" s="9" t="n">
        <v>2.2</v>
      </c>
      <c r="F296" s="13"/>
      <c r="G296" s="13" t="n">
        <v>0.05</v>
      </c>
      <c r="H296" s="13" t="n">
        <v>2.24</v>
      </c>
      <c r="I296" s="13" t="n">
        <v>0.68</v>
      </c>
      <c r="J296" s="13" t="n">
        <v>0.01</v>
      </c>
      <c r="K296" s="13" t="n">
        <v>0.02</v>
      </c>
      <c r="L296" s="13"/>
      <c r="M296" s="11" t="n">
        <f aca="false">A296</f>
        <v>397</v>
      </c>
      <c r="N296" s="13"/>
      <c r="O296" s="13" t="n">
        <v>0.45</v>
      </c>
      <c r="P296" s="13" t="n">
        <v>3.61</v>
      </c>
      <c r="Q296" s="13" t="n">
        <v>0.02</v>
      </c>
      <c r="R296" s="13" t="n">
        <v>2</v>
      </c>
      <c r="S296" s="13" t="n">
        <v>0.09</v>
      </c>
      <c r="T296" s="13" t="n">
        <v>0.05</v>
      </c>
      <c r="U296" s="13"/>
      <c r="V296" s="13"/>
      <c r="W296" s="13"/>
      <c r="X296" s="13" t="n">
        <v>0.04</v>
      </c>
      <c r="Y296" s="13"/>
      <c r="Z296" s="7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  <c r="AN296" s="7"/>
      <c r="AO296" s="7"/>
      <c r="AP296" s="7"/>
      <c r="AQ296" s="7"/>
      <c r="AR296" s="7"/>
      <c r="AS296" s="7"/>
      <c r="AT296" s="7"/>
      <c r="AU296" s="7"/>
      <c r="AV296" s="7"/>
      <c r="AW296" s="7"/>
      <c r="AX296" s="7"/>
      <c r="AY296" s="7"/>
      <c r="AZ296" s="7"/>
      <c r="BA296" s="7"/>
      <c r="BB296" s="7"/>
      <c r="BC296" s="7"/>
      <c r="BD296" s="7"/>
      <c r="BE296" s="7"/>
      <c r="BF296" s="7"/>
      <c r="BG296" s="7"/>
      <c r="BH296" s="7"/>
      <c r="BI296" s="7"/>
      <c r="BJ296" s="7"/>
      <c r="BK296" s="7"/>
      <c r="BL296" s="7"/>
      <c r="BM296" s="7"/>
      <c r="BN296" s="7"/>
      <c r="BO296" s="7"/>
      <c r="BP296" s="7"/>
      <c r="BQ296" s="7"/>
      <c r="BR296" s="7"/>
      <c r="BS296" s="7"/>
      <c r="BT296" s="7"/>
      <c r="BU296" s="7"/>
      <c r="BV296" s="7"/>
      <c r="BW296" s="7"/>
      <c r="BX296" s="7"/>
      <c r="BY296" s="7"/>
      <c r="BZ296" s="7"/>
      <c r="CA296" s="7"/>
    </row>
    <row r="297" customFormat="false" ht="11.25" hidden="false" customHeight="true" outlineLevel="0" collapsed="false">
      <c r="A297" s="12" t="n">
        <f aca="false">A296+1</f>
        <v>398</v>
      </c>
      <c r="B297" s="7" t="s">
        <v>436</v>
      </c>
      <c r="C297" s="9" t="n">
        <v>2</v>
      </c>
      <c r="D297" s="9" t="n">
        <v>2.1</v>
      </c>
      <c r="E297" s="9" t="n">
        <v>1.1</v>
      </c>
      <c r="F297" s="13"/>
      <c r="G297" s="13" t="n">
        <v>0.12</v>
      </c>
      <c r="H297" s="13" t="n">
        <v>1.31</v>
      </c>
      <c r="I297" s="13" t="n">
        <v>0.5</v>
      </c>
      <c r="J297" s="13" t="n">
        <v>0.01</v>
      </c>
      <c r="K297" s="13" t="s">
        <v>31</v>
      </c>
      <c r="L297" s="13"/>
      <c r="M297" s="11" t="n">
        <f aca="false">A297</f>
        <v>398</v>
      </c>
      <c r="N297" s="13" t="n">
        <v>0.01</v>
      </c>
      <c r="O297" s="13" t="n">
        <v>0.2</v>
      </c>
      <c r="P297" s="13" t="n">
        <v>1.84</v>
      </c>
      <c r="Q297" s="13" t="n">
        <v>0.01</v>
      </c>
      <c r="R297" s="13" t="n">
        <v>1.1</v>
      </c>
      <c r="S297" s="13" t="n">
        <v>0.05</v>
      </c>
      <c r="T297" s="13" t="s">
        <v>31</v>
      </c>
      <c r="U297" s="13" t="s">
        <v>31</v>
      </c>
      <c r="V297" s="13"/>
      <c r="W297" s="13"/>
      <c r="X297" s="13"/>
      <c r="Y297" s="13"/>
    </row>
    <row r="298" customFormat="false" ht="11.25" hidden="false" customHeight="true" outlineLevel="0" collapsed="false">
      <c r="A298" s="12" t="n">
        <f aca="false">A297+1</f>
        <v>399</v>
      </c>
      <c r="B298" s="7" t="s">
        <v>437</v>
      </c>
      <c r="C298" s="9" t="n">
        <v>1.6</v>
      </c>
      <c r="D298" s="9" t="n">
        <v>2.1</v>
      </c>
      <c r="E298" s="9" t="n">
        <v>0.8</v>
      </c>
      <c r="F298" s="13"/>
      <c r="G298" s="13" t="n">
        <v>0.03</v>
      </c>
      <c r="H298" s="13" t="n">
        <v>1.19</v>
      </c>
      <c r="I298" s="13" t="n">
        <v>0.4</v>
      </c>
      <c r="J298" s="13" t="s">
        <v>31</v>
      </c>
      <c r="K298" s="13" t="n">
        <v>0.01</v>
      </c>
      <c r="L298" s="13"/>
      <c r="M298" s="11" t="n">
        <f aca="false">A298</f>
        <v>399</v>
      </c>
      <c r="N298" s="13"/>
      <c r="O298" s="13" t="n">
        <v>0.24</v>
      </c>
      <c r="P298" s="13" t="n">
        <v>1.82</v>
      </c>
      <c r="Q298" s="13" t="n">
        <v>0.01</v>
      </c>
      <c r="R298" s="13" t="n">
        <v>0.8</v>
      </c>
      <c r="S298" s="13" t="n">
        <v>0.02</v>
      </c>
      <c r="T298" s="13" t="n">
        <v>0.03</v>
      </c>
      <c r="U298" s="13"/>
      <c r="V298" s="13"/>
      <c r="W298" s="13"/>
      <c r="X298" s="13" t="n">
        <v>0.01</v>
      </c>
      <c r="Y298" s="13"/>
    </row>
    <row r="299" customFormat="false" ht="11.25" hidden="false" customHeight="true" outlineLevel="0" collapsed="false">
      <c r="A299" s="12" t="n">
        <f aca="false">A298+1</f>
        <v>400</v>
      </c>
      <c r="B299" s="7" t="s">
        <v>438</v>
      </c>
      <c r="C299" s="9" t="n">
        <v>1.3</v>
      </c>
      <c r="D299" s="9" t="n">
        <v>0.7</v>
      </c>
      <c r="E299" s="9" t="n">
        <v>0.6</v>
      </c>
      <c r="F299" s="13" t="s">
        <v>31</v>
      </c>
      <c r="G299" s="13" t="n">
        <v>0.02</v>
      </c>
      <c r="H299" s="13" t="n">
        <v>0.69</v>
      </c>
      <c r="I299" s="13" t="n">
        <v>0.58</v>
      </c>
      <c r="J299" s="13" t="n">
        <v>0.01</v>
      </c>
      <c r="K299" s="13" t="n">
        <v>0.01</v>
      </c>
      <c r="L299" s="13" t="n">
        <v>0.01</v>
      </c>
      <c r="M299" s="11" t="n">
        <f aca="false">A299</f>
        <v>400</v>
      </c>
      <c r="N299" s="13"/>
      <c r="O299" s="13" t="n">
        <v>0.05</v>
      </c>
      <c r="P299" s="13" t="n">
        <v>0.58</v>
      </c>
      <c r="Q299" s="13" t="n">
        <v>0.01</v>
      </c>
      <c r="R299" s="13" t="n">
        <v>0.38</v>
      </c>
      <c r="S299" s="13" t="n">
        <v>0.01</v>
      </c>
      <c r="T299" s="13" t="n">
        <v>0.13</v>
      </c>
      <c r="U299" s="13"/>
      <c r="V299" s="13" t="n">
        <v>0.03</v>
      </c>
      <c r="W299" s="13" t="n">
        <v>0.02</v>
      </c>
      <c r="X299" s="13" t="n">
        <v>0.01</v>
      </c>
      <c r="Y299" s="13"/>
    </row>
    <row r="300" customFormat="false" ht="11.25" hidden="false" customHeight="true" outlineLevel="0" collapsed="false">
      <c r="A300" s="12" t="n">
        <f aca="false">A299+1</f>
        <v>401</v>
      </c>
      <c r="B300" s="7" t="s">
        <v>439</v>
      </c>
      <c r="C300" s="9" t="n">
        <v>1.6</v>
      </c>
      <c r="D300" s="9" t="n">
        <v>2.4</v>
      </c>
      <c r="E300" s="9" t="n">
        <v>3.3</v>
      </c>
      <c r="F300" s="13"/>
      <c r="G300" s="13" t="n">
        <v>0.02</v>
      </c>
      <c r="H300" s="13" t="n">
        <v>1.09</v>
      </c>
      <c r="I300" s="13" t="n">
        <v>0.44</v>
      </c>
      <c r="J300" s="13" t="n">
        <v>0.03</v>
      </c>
      <c r="K300" s="13" t="n">
        <v>0.04</v>
      </c>
      <c r="L300" s="13" t="n">
        <v>0.02</v>
      </c>
      <c r="M300" s="11" t="n">
        <f aca="false">A300</f>
        <v>401</v>
      </c>
      <c r="N300" s="13"/>
      <c r="O300" s="13" t="n">
        <v>0.05</v>
      </c>
      <c r="P300" s="13" t="n">
        <v>2.24</v>
      </c>
      <c r="Q300" s="13" t="n">
        <v>0.03</v>
      </c>
      <c r="R300" s="13" t="n">
        <v>3.01</v>
      </c>
      <c r="S300" s="13" t="n">
        <v>0.23</v>
      </c>
      <c r="T300" s="13" t="n">
        <v>0.04</v>
      </c>
      <c r="U300" s="13" t="n">
        <v>0.02</v>
      </c>
      <c r="V300" s="13"/>
      <c r="W300" s="13"/>
      <c r="X300" s="13" t="n">
        <v>0.02</v>
      </c>
      <c r="Y300" s="13" t="n">
        <v>0.02</v>
      </c>
    </row>
    <row r="301" customFormat="false" ht="11.25" hidden="false" customHeight="true" outlineLevel="0" collapsed="false">
      <c r="A301" s="12" t="n">
        <f aca="false">A300+1</f>
        <v>402</v>
      </c>
      <c r="B301" s="7" t="s">
        <v>440</v>
      </c>
      <c r="C301" s="9" t="n">
        <v>5.2</v>
      </c>
      <c r="D301" s="9" t="n">
        <v>7.2</v>
      </c>
      <c r="E301" s="9" t="n">
        <v>3.9</v>
      </c>
      <c r="F301" s="13"/>
      <c r="G301" s="13" t="n">
        <v>0.11</v>
      </c>
      <c r="H301" s="13" t="n">
        <v>3.94</v>
      </c>
      <c r="I301" s="13" t="n">
        <v>1.01</v>
      </c>
      <c r="J301" s="13" t="n">
        <v>0.02</v>
      </c>
      <c r="K301" s="13" t="n">
        <v>0.03</v>
      </c>
      <c r="L301" s="13"/>
      <c r="M301" s="11" t="n">
        <f aca="false">A301</f>
        <v>402</v>
      </c>
      <c r="N301" s="13"/>
      <c r="O301" s="13" t="n">
        <v>0.88</v>
      </c>
      <c r="P301" s="13" t="n">
        <v>6.31</v>
      </c>
      <c r="Q301" s="13" t="n">
        <v>0.03</v>
      </c>
      <c r="R301" s="13" t="n">
        <v>3.57</v>
      </c>
      <c r="S301" s="13" t="n">
        <v>0.2</v>
      </c>
      <c r="T301" s="13" t="n">
        <v>0.07</v>
      </c>
      <c r="U301" s="13"/>
      <c r="V301" s="13"/>
      <c r="W301" s="13"/>
      <c r="X301" s="13" t="n">
        <v>0.07</v>
      </c>
      <c r="Y301" s="13"/>
    </row>
    <row r="302" customFormat="false" ht="11.25" hidden="false" customHeight="true" outlineLevel="0" collapsed="false">
      <c r="A302" s="12" t="n">
        <f aca="false">A301+1</f>
        <v>403</v>
      </c>
      <c r="B302" s="7" t="s">
        <v>441</v>
      </c>
      <c r="C302" s="9" t="n">
        <v>2.1</v>
      </c>
      <c r="D302" s="9" t="n">
        <v>2.6</v>
      </c>
      <c r="E302" s="9" t="n">
        <v>1.8</v>
      </c>
      <c r="F302" s="13"/>
      <c r="G302" s="13" t="n">
        <v>0.04</v>
      </c>
      <c r="H302" s="13" t="n">
        <v>1.48</v>
      </c>
      <c r="I302" s="13" t="n">
        <v>0.57</v>
      </c>
      <c r="J302" s="13" t="n">
        <v>0.01</v>
      </c>
      <c r="K302" s="13" t="s">
        <v>31</v>
      </c>
      <c r="L302" s="13" t="s">
        <v>31</v>
      </c>
      <c r="M302" s="11" t="n">
        <f aca="false">A302</f>
        <v>403</v>
      </c>
      <c r="N302" s="13" t="n">
        <v>0.01</v>
      </c>
      <c r="O302" s="13" t="n">
        <v>0.19</v>
      </c>
      <c r="P302" s="13" t="n">
        <v>2.36</v>
      </c>
      <c r="Q302" s="13" t="n">
        <v>0.02</v>
      </c>
      <c r="R302" s="13" t="n">
        <v>1.73</v>
      </c>
      <c r="S302" s="13" t="n">
        <v>0.09</v>
      </c>
      <c r="T302" s="13" t="s">
        <v>31</v>
      </c>
      <c r="U302" s="13" t="s">
        <v>31</v>
      </c>
      <c r="V302" s="13"/>
      <c r="W302" s="13"/>
      <c r="X302" s="13" t="n">
        <v>0.1</v>
      </c>
      <c r="Y302" s="13" t="n">
        <v>0.02</v>
      </c>
    </row>
    <row r="303" customFormat="false" ht="11.25" hidden="false" customHeight="true" outlineLevel="0" collapsed="false">
      <c r="A303" s="12" t="n">
        <f aca="false">A302+1</f>
        <v>404</v>
      </c>
      <c r="B303" s="7" t="s">
        <v>442</v>
      </c>
      <c r="C303" s="9" t="n">
        <v>2.2</v>
      </c>
      <c r="D303" s="9" t="n">
        <v>2.5</v>
      </c>
      <c r="E303" s="9" t="n">
        <v>1.5</v>
      </c>
      <c r="F303" s="13"/>
      <c r="G303" s="13" t="n">
        <v>0.04</v>
      </c>
      <c r="H303" s="13" t="n">
        <v>1.58</v>
      </c>
      <c r="I303" s="13" t="n">
        <v>0.55</v>
      </c>
      <c r="J303" s="13" t="n">
        <v>0.01</v>
      </c>
      <c r="K303" s="13" t="s">
        <v>31</v>
      </c>
      <c r="L303" s="13"/>
      <c r="M303" s="11" t="n">
        <f aca="false">A303</f>
        <v>404</v>
      </c>
      <c r="N303" s="13" t="n">
        <v>0.01</v>
      </c>
      <c r="O303" s="13" t="n">
        <v>0.23</v>
      </c>
      <c r="P303" s="13" t="n">
        <v>2.26</v>
      </c>
      <c r="Q303" s="13" t="n">
        <v>0.02</v>
      </c>
      <c r="R303" s="13" t="n">
        <v>1.42</v>
      </c>
      <c r="S303" s="13" t="n">
        <v>0.07</v>
      </c>
      <c r="T303" s="13" t="s">
        <v>31</v>
      </c>
      <c r="U303" s="13" t="s">
        <v>31</v>
      </c>
      <c r="V303" s="13"/>
      <c r="W303" s="13"/>
      <c r="X303" s="13" t="n">
        <v>0.09</v>
      </c>
      <c r="Y303" s="13" t="n">
        <v>0.02</v>
      </c>
    </row>
    <row r="304" customFormat="false" ht="11.25" hidden="false" customHeight="true" outlineLevel="0" collapsed="false">
      <c r="A304" s="12" t="n">
        <f aca="false">A303+1</f>
        <v>405</v>
      </c>
      <c r="B304" s="7" t="s">
        <v>443</v>
      </c>
      <c r="C304" s="9" t="n">
        <v>1.4</v>
      </c>
      <c r="D304" s="9" t="n">
        <v>1.9</v>
      </c>
      <c r="E304" s="9" t="n">
        <v>1</v>
      </c>
      <c r="F304" s="13"/>
      <c r="G304" s="13" t="n">
        <v>0.03</v>
      </c>
      <c r="H304" s="13" t="n">
        <v>1.04</v>
      </c>
      <c r="I304" s="13" t="n">
        <v>0.31</v>
      </c>
      <c r="J304" s="13" t="s">
        <v>31</v>
      </c>
      <c r="K304" s="13" t="n">
        <v>0.01</v>
      </c>
      <c r="L304" s="13"/>
      <c r="M304" s="11" t="n">
        <f aca="false">A304</f>
        <v>405</v>
      </c>
      <c r="N304" s="13"/>
      <c r="O304" s="13" t="n">
        <v>0.23</v>
      </c>
      <c r="P304" s="13" t="n">
        <v>1.63</v>
      </c>
      <c r="Q304" s="13" t="n">
        <v>0.01</v>
      </c>
      <c r="R304" s="13" t="n">
        <v>0.92</v>
      </c>
      <c r="S304" s="13" t="n">
        <v>0.04</v>
      </c>
      <c r="T304" s="13" t="n">
        <v>0.05</v>
      </c>
      <c r="U304" s="13"/>
      <c r="V304" s="13"/>
      <c r="W304" s="13"/>
      <c r="X304" s="13" t="n">
        <v>0.01</v>
      </c>
      <c r="Y304" s="13"/>
    </row>
    <row r="305" customFormat="false" ht="11.25" hidden="false" customHeight="true" outlineLevel="0" collapsed="false">
      <c r="A305" s="12" t="n">
        <f aca="false">A304+1</f>
        <v>406</v>
      </c>
      <c r="B305" s="7" t="s">
        <v>444</v>
      </c>
      <c r="C305" s="9" t="n">
        <v>2.2</v>
      </c>
      <c r="D305" s="9" t="n">
        <v>2.7</v>
      </c>
      <c r="E305" s="9" t="n">
        <v>1.8</v>
      </c>
      <c r="F305" s="13"/>
      <c r="G305" s="13" t="n">
        <v>0.04</v>
      </c>
      <c r="H305" s="13" t="n">
        <v>1.53</v>
      </c>
      <c r="I305" s="13" t="n">
        <v>0.56</v>
      </c>
      <c r="J305" s="13" t="n">
        <v>0.01</v>
      </c>
      <c r="K305" s="13" t="s">
        <v>31</v>
      </c>
      <c r="L305" s="13" t="s">
        <v>31</v>
      </c>
      <c r="M305" s="11" t="n">
        <f aca="false">A305</f>
        <v>406</v>
      </c>
      <c r="N305" s="13" t="n">
        <v>0.01</v>
      </c>
      <c r="O305" s="13" t="n">
        <v>0.22</v>
      </c>
      <c r="P305" s="13" t="n">
        <v>2.45</v>
      </c>
      <c r="Q305" s="13" t="n">
        <v>0.02</v>
      </c>
      <c r="R305" s="13" t="n">
        <v>1.7</v>
      </c>
      <c r="S305" s="13" t="n">
        <v>0.1</v>
      </c>
      <c r="T305" s="13" t="s">
        <v>31</v>
      </c>
      <c r="U305" s="13" t="s">
        <v>31</v>
      </c>
      <c r="V305" s="13" t="s">
        <v>31</v>
      </c>
      <c r="W305" s="13"/>
      <c r="X305" s="13" t="n">
        <v>0.1</v>
      </c>
      <c r="Y305" s="13" t="n">
        <v>0.02</v>
      </c>
    </row>
    <row r="306" s="42" customFormat="true" ht="11.25" hidden="false" customHeight="true" outlineLevel="0" collapsed="false">
      <c r="A306" s="12" t="n">
        <f aca="false">A305+1</f>
        <v>407</v>
      </c>
      <c r="B306" s="7" t="s">
        <v>445</v>
      </c>
      <c r="C306" s="9" t="n">
        <v>2.2</v>
      </c>
      <c r="D306" s="9" t="n">
        <v>3.2</v>
      </c>
      <c r="E306" s="9" t="n">
        <v>0.9</v>
      </c>
      <c r="F306" s="13"/>
      <c r="G306" s="13" t="n">
        <v>0.06</v>
      </c>
      <c r="H306" s="13" t="n">
        <v>1.66</v>
      </c>
      <c r="I306" s="13" t="n">
        <v>0.46</v>
      </c>
      <c r="J306" s="13" t="n">
        <v>0.01</v>
      </c>
      <c r="K306" s="13" t="n">
        <v>0.01</v>
      </c>
      <c r="L306" s="13"/>
      <c r="M306" s="11" t="n">
        <f aca="false">A306</f>
        <v>407</v>
      </c>
      <c r="N306" s="13"/>
      <c r="O306" s="13" t="n">
        <v>0.44</v>
      </c>
      <c r="P306" s="13" t="n">
        <v>2.75</v>
      </c>
      <c r="Q306" s="13" t="n">
        <v>0.03</v>
      </c>
      <c r="R306" s="13" t="n">
        <v>0.8</v>
      </c>
      <c r="S306" s="13" t="n">
        <v>0.03</v>
      </c>
      <c r="T306" s="13" t="n">
        <v>0.03</v>
      </c>
      <c r="U306" s="13"/>
      <c r="V306" s="13"/>
      <c r="W306" s="13"/>
      <c r="X306" s="13" t="n">
        <v>0.03</v>
      </c>
      <c r="Y306" s="13"/>
      <c r="Z306" s="7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  <c r="AN306" s="7"/>
      <c r="AO306" s="7"/>
      <c r="AP306" s="7"/>
      <c r="AQ306" s="7"/>
      <c r="AR306" s="7"/>
      <c r="AS306" s="7"/>
      <c r="AT306" s="7"/>
      <c r="AU306" s="7"/>
      <c r="AV306" s="7"/>
      <c r="AW306" s="7"/>
      <c r="AX306" s="7"/>
      <c r="AY306" s="7"/>
      <c r="AZ306" s="7"/>
      <c r="BA306" s="7"/>
      <c r="BB306" s="7"/>
      <c r="BC306" s="7"/>
      <c r="BD306" s="7"/>
      <c r="BE306" s="7"/>
      <c r="BF306" s="7"/>
      <c r="BG306" s="7"/>
      <c r="BH306" s="7"/>
      <c r="BI306" s="7"/>
      <c r="BJ306" s="7"/>
      <c r="BK306" s="7"/>
      <c r="BL306" s="7"/>
      <c r="BM306" s="7"/>
      <c r="BN306" s="7"/>
      <c r="BO306" s="7"/>
      <c r="BP306" s="7"/>
      <c r="BQ306" s="7"/>
      <c r="BR306" s="7"/>
      <c r="BS306" s="7"/>
      <c r="BT306" s="7"/>
      <c r="BU306" s="7"/>
      <c r="BV306" s="7"/>
      <c r="BW306" s="7"/>
      <c r="BX306" s="7"/>
      <c r="BY306" s="7"/>
      <c r="BZ306" s="7"/>
      <c r="CA306" s="7"/>
    </row>
    <row r="307" s="42" customFormat="true" ht="11.25" hidden="false" customHeight="true" outlineLevel="0" collapsed="false">
      <c r="A307" s="12" t="n">
        <f aca="false">A306+1</f>
        <v>408</v>
      </c>
      <c r="B307" s="7" t="s">
        <v>446</v>
      </c>
      <c r="C307" s="9" t="n">
        <v>1.1</v>
      </c>
      <c r="D307" s="9" t="n">
        <v>1.1</v>
      </c>
      <c r="E307" s="9" t="n">
        <v>0.6</v>
      </c>
      <c r="F307" s="13"/>
      <c r="G307" s="13" t="n">
        <v>0.02</v>
      </c>
      <c r="H307" s="13" t="n">
        <v>0.74</v>
      </c>
      <c r="I307" s="13" t="n">
        <v>0.33</v>
      </c>
      <c r="J307" s="13" t="n">
        <v>0.01</v>
      </c>
      <c r="K307" s="13" t="s">
        <v>31</v>
      </c>
      <c r="L307" s="13" t="s">
        <v>31</v>
      </c>
      <c r="M307" s="11" t="n">
        <f aca="false">A307</f>
        <v>408</v>
      </c>
      <c r="N307" s="13"/>
      <c r="O307" s="13" t="n">
        <v>0.07</v>
      </c>
      <c r="P307" s="13" t="n">
        <v>0.98</v>
      </c>
      <c r="Q307" s="13" t="n">
        <v>0.01</v>
      </c>
      <c r="R307" s="13" t="n">
        <v>0.53</v>
      </c>
      <c r="S307" s="13" t="n">
        <v>0.02</v>
      </c>
      <c r="T307" s="13" t="s">
        <v>31</v>
      </c>
      <c r="U307" s="13" t="s">
        <v>31</v>
      </c>
      <c r="V307" s="13"/>
      <c r="W307" s="13"/>
      <c r="X307" s="13" t="n">
        <v>0.04</v>
      </c>
      <c r="Y307" s="13" t="n">
        <v>0.01</v>
      </c>
      <c r="Z307" s="7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  <c r="AN307" s="7"/>
      <c r="AO307" s="7"/>
      <c r="AP307" s="7"/>
      <c r="AQ307" s="7"/>
      <c r="AR307" s="7"/>
      <c r="AS307" s="7"/>
      <c r="AT307" s="7"/>
      <c r="AU307" s="7"/>
      <c r="AV307" s="7"/>
      <c r="AW307" s="7"/>
      <c r="AX307" s="7"/>
      <c r="AY307" s="7"/>
      <c r="AZ307" s="7"/>
      <c r="BA307" s="7"/>
      <c r="BB307" s="7"/>
      <c r="BC307" s="7"/>
      <c r="BD307" s="7"/>
      <c r="BE307" s="7"/>
      <c r="BF307" s="7"/>
      <c r="BG307" s="7"/>
      <c r="BH307" s="7"/>
      <c r="BI307" s="7"/>
      <c r="BJ307" s="7"/>
      <c r="BK307" s="7"/>
      <c r="BL307" s="7"/>
      <c r="BM307" s="7"/>
      <c r="BN307" s="7"/>
      <c r="BO307" s="7"/>
      <c r="BP307" s="7"/>
      <c r="BQ307" s="7"/>
      <c r="BR307" s="7"/>
      <c r="BS307" s="7"/>
      <c r="BT307" s="7"/>
      <c r="BU307" s="7"/>
      <c r="BV307" s="7"/>
      <c r="BW307" s="7"/>
      <c r="BX307" s="7"/>
      <c r="BY307" s="7"/>
      <c r="BZ307" s="7"/>
      <c r="CA307" s="7"/>
    </row>
    <row r="308" s="42" customFormat="true" ht="11.25" hidden="false" customHeight="true" outlineLevel="0" collapsed="false">
      <c r="A308" s="12" t="n">
        <f aca="false">A307+1</f>
        <v>409</v>
      </c>
      <c r="B308" s="7" t="s">
        <v>447</v>
      </c>
      <c r="C308" s="9" t="n">
        <v>1.1</v>
      </c>
      <c r="D308" s="9" t="n">
        <v>1.3</v>
      </c>
      <c r="E308" s="9" t="s">
        <v>31</v>
      </c>
      <c r="F308" s="13"/>
      <c r="G308" s="13" t="n">
        <v>0.03</v>
      </c>
      <c r="H308" s="13" t="n">
        <v>0.79</v>
      </c>
      <c r="I308" s="13" t="n">
        <v>0.25</v>
      </c>
      <c r="J308" s="13" t="s">
        <v>31</v>
      </c>
      <c r="K308" s="13" t="n">
        <v>0.01</v>
      </c>
      <c r="L308" s="13"/>
      <c r="M308" s="11" t="n">
        <f aca="false">A308</f>
        <v>409</v>
      </c>
      <c r="N308" s="13"/>
      <c r="O308" s="13" t="n">
        <v>0.16</v>
      </c>
      <c r="P308" s="13" t="n">
        <v>1.16</v>
      </c>
      <c r="Q308" s="13" t="n">
        <v>0.01</v>
      </c>
      <c r="R308" s="13" t="s">
        <v>31</v>
      </c>
      <c r="S308" s="13" t="n">
        <v>0.01</v>
      </c>
      <c r="T308" s="13" t="n">
        <v>0.02</v>
      </c>
      <c r="U308" s="13"/>
      <c r="V308" s="13"/>
      <c r="W308" s="13"/>
      <c r="X308" s="13" t="n">
        <v>0.01</v>
      </c>
      <c r="Y308" s="13"/>
      <c r="Z308" s="7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  <c r="AN308" s="7"/>
      <c r="AO308" s="7"/>
      <c r="AP308" s="7"/>
      <c r="AQ308" s="7"/>
      <c r="AR308" s="7"/>
      <c r="AS308" s="7"/>
      <c r="AT308" s="7"/>
      <c r="AU308" s="7"/>
      <c r="AV308" s="7"/>
      <c r="AW308" s="7"/>
      <c r="AX308" s="7"/>
      <c r="AY308" s="7"/>
      <c r="AZ308" s="7"/>
      <c r="BA308" s="7"/>
      <c r="BB308" s="7"/>
      <c r="BC308" s="7"/>
      <c r="BD308" s="7"/>
      <c r="BE308" s="7"/>
      <c r="BF308" s="7"/>
      <c r="BG308" s="7"/>
      <c r="BH308" s="7"/>
      <c r="BI308" s="7"/>
      <c r="BJ308" s="7"/>
      <c r="BK308" s="7"/>
      <c r="BL308" s="7"/>
      <c r="BM308" s="7"/>
      <c r="BN308" s="7"/>
      <c r="BO308" s="7"/>
      <c r="BP308" s="7"/>
      <c r="BQ308" s="7"/>
      <c r="BR308" s="7"/>
      <c r="BS308" s="7"/>
      <c r="BT308" s="7"/>
      <c r="BU308" s="7"/>
      <c r="BV308" s="7"/>
      <c r="BW308" s="7"/>
      <c r="BX308" s="7"/>
      <c r="BY308" s="7"/>
      <c r="BZ308" s="7"/>
      <c r="CA308" s="7"/>
    </row>
    <row r="309" s="35" customFormat="true" ht="11.25" hidden="false" customHeight="true" outlineLevel="0" collapsed="false">
      <c r="A309" s="12" t="n">
        <f aca="false">A308+1</f>
        <v>410</v>
      </c>
      <c r="B309" s="7" t="s">
        <v>448</v>
      </c>
      <c r="C309" s="9" t="n">
        <v>0.9</v>
      </c>
      <c r="D309" s="9" t="n">
        <v>0.9</v>
      </c>
      <c r="E309" s="9" t="n">
        <v>0.3</v>
      </c>
      <c r="F309" s="13"/>
      <c r="G309" s="13" t="n">
        <v>0.02</v>
      </c>
      <c r="H309" s="13" t="n">
        <v>0.65</v>
      </c>
      <c r="I309" s="13" t="n">
        <v>0.27</v>
      </c>
      <c r="J309" s="13" t="s">
        <v>31</v>
      </c>
      <c r="K309" s="13" t="s">
        <v>31</v>
      </c>
      <c r="L309" s="13" t="s">
        <v>31</v>
      </c>
      <c r="M309" s="11" t="n">
        <f aca="false">A309</f>
        <v>410</v>
      </c>
      <c r="N309" s="13"/>
      <c r="O309" s="13" t="n">
        <v>0.07</v>
      </c>
      <c r="P309" s="13" t="n">
        <v>0.8</v>
      </c>
      <c r="Q309" s="13" t="n">
        <v>0.01</v>
      </c>
      <c r="R309" s="13" t="n">
        <v>0.31</v>
      </c>
      <c r="S309" s="13" t="n">
        <v>0.01</v>
      </c>
      <c r="T309" s="13" t="s">
        <v>31</v>
      </c>
      <c r="U309" s="13" t="s">
        <v>31</v>
      </c>
      <c r="V309" s="13"/>
      <c r="W309" s="13"/>
      <c r="X309" s="13" t="n">
        <v>0.04</v>
      </c>
      <c r="Y309" s="13" t="s">
        <v>31</v>
      </c>
      <c r="Z309" s="7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  <c r="AN309" s="7"/>
      <c r="AO309" s="7"/>
      <c r="AP309" s="7"/>
      <c r="AQ309" s="7"/>
      <c r="AR309" s="7"/>
      <c r="AS309" s="7"/>
      <c r="AT309" s="7"/>
      <c r="AU309" s="7"/>
      <c r="AV309" s="7"/>
      <c r="AW309" s="7"/>
      <c r="AX309" s="7"/>
      <c r="AY309" s="7"/>
      <c r="AZ309" s="7"/>
      <c r="BA309" s="7"/>
      <c r="BB309" s="7"/>
      <c r="BC309" s="7"/>
      <c r="BD309" s="7"/>
      <c r="BE309" s="7"/>
      <c r="BF309" s="7"/>
      <c r="BG309" s="7"/>
      <c r="BH309" s="7"/>
      <c r="BI309" s="7"/>
      <c r="BJ309" s="7"/>
      <c r="BK309" s="7"/>
      <c r="BL309" s="7"/>
      <c r="BM309" s="7"/>
      <c r="BN309" s="7"/>
      <c r="BO309" s="7"/>
      <c r="BP309" s="7"/>
      <c r="BQ309" s="7"/>
      <c r="BR309" s="7"/>
      <c r="BS309" s="7"/>
      <c r="BT309" s="7"/>
      <c r="BU309" s="7"/>
      <c r="BV309" s="7"/>
      <c r="BW309" s="7"/>
      <c r="BX309" s="7"/>
      <c r="BY309" s="7"/>
      <c r="BZ309" s="7"/>
      <c r="CA309" s="7"/>
    </row>
    <row r="310" s="42" customFormat="true" ht="11.25" hidden="false" customHeight="true" outlineLevel="0" collapsed="false">
      <c r="A310" s="12" t="n">
        <f aca="false">A309+1</f>
        <v>411</v>
      </c>
      <c r="B310" s="7" t="s">
        <v>449</v>
      </c>
      <c r="C310" s="9" t="n">
        <v>4.2</v>
      </c>
      <c r="D310" s="9" t="n">
        <v>5.4</v>
      </c>
      <c r="E310" s="9" t="n">
        <v>3.9</v>
      </c>
      <c r="F310" s="13"/>
      <c r="G310" s="13" t="n">
        <v>0.07</v>
      </c>
      <c r="H310" s="13" t="n">
        <v>3.08</v>
      </c>
      <c r="I310" s="13" t="n">
        <v>1.02</v>
      </c>
      <c r="J310" s="13" t="n">
        <v>0.01</v>
      </c>
      <c r="K310" s="13" t="s">
        <v>31</v>
      </c>
      <c r="L310" s="13"/>
      <c r="M310" s="11" t="n">
        <f aca="false">A310</f>
        <v>411</v>
      </c>
      <c r="N310" s="13" t="n">
        <v>0.02</v>
      </c>
      <c r="O310" s="13" t="n">
        <v>0.5</v>
      </c>
      <c r="P310" s="13" t="n">
        <v>4.8</v>
      </c>
      <c r="Q310" s="13" t="n">
        <v>0.04</v>
      </c>
      <c r="R310" s="13" t="n">
        <v>3.64</v>
      </c>
      <c r="S310" s="13" t="n">
        <v>0.21</v>
      </c>
      <c r="T310" s="13" t="s">
        <v>31</v>
      </c>
      <c r="U310" s="13" t="s">
        <v>31</v>
      </c>
      <c r="V310" s="13"/>
      <c r="W310" s="13"/>
      <c r="X310" s="13" t="n">
        <v>0.19</v>
      </c>
      <c r="Y310" s="13" t="n">
        <v>0.04</v>
      </c>
      <c r="Z310" s="7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  <c r="AN310" s="7"/>
      <c r="AO310" s="7"/>
      <c r="AP310" s="7"/>
      <c r="AQ310" s="7"/>
      <c r="AR310" s="7"/>
      <c r="AS310" s="7"/>
      <c r="AT310" s="7"/>
      <c r="AU310" s="7"/>
      <c r="AV310" s="7"/>
      <c r="AW310" s="7"/>
      <c r="AX310" s="7"/>
      <c r="AY310" s="7"/>
      <c r="AZ310" s="7"/>
      <c r="BA310" s="7"/>
      <c r="BB310" s="7"/>
      <c r="BC310" s="7"/>
      <c r="BD310" s="7"/>
      <c r="BE310" s="7"/>
      <c r="BF310" s="7"/>
      <c r="BG310" s="7"/>
      <c r="BH310" s="7"/>
      <c r="BI310" s="7"/>
      <c r="BJ310" s="7"/>
      <c r="BK310" s="7"/>
      <c r="BL310" s="7"/>
      <c r="BM310" s="7"/>
      <c r="BN310" s="7"/>
      <c r="BO310" s="7"/>
      <c r="BP310" s="7"/>
      <c r="BQ310" s="7"/>
      <c r="BR310" s="7"/>
      <c r="BS310" s="7"/>
      <c r="BT310" s="7"/>
      <c r="BU310" s="7"/>
      <c r="BV310" s="7"/>
      <c r="BW310" s="7"/>
      <c r="BX310" s="7"/>
      <c r="BY310" s="7"/>
      <c r="BZ310" s="7"/>
      <c r="CA310" s="7"/>
    </row>
    <row r="311" s="42" customFormat="true" ht="11.25" hidden="false" customHeight="true" outlineLevel="0" collapsed="false">
      <c r="A311" s="12" t="n">
        <f aca="false">A310+1</f>
        <v>412</v>
      </c>
      <c r="B311" s="7" t="s">
        <v>450</v>
      </c>
      <c r="C311" s="9" t="n">
        <v>6.5</v>
      </c>
      <c r="D311" s="9" t="n">
        <v>9.6</v>
      </c>
      <c r="E311" s="9" t="n">
        <v>3.6</v>
      </c>
      <c r="F311" s="13"/>
      <c r="G311" s="13" t="n">
        <v>0.12</v>
      </c>
      <c r="H311" s="13" t="n">
        <v>4.96</v>
      </c>
      <c r="I311" s="13" t="n">
        <v>1.31</v>
      </c>
      <c r="J311" s="13" t="n">
        <v>0.02</v>
      </c>
      <c r="K311" s="13" t="n">
        <v>0.02</v>
      </c>
      <c r="L311" s="13"/>
      <c r="M311" s="11" t="n">
        <f aca="false">A311</f>
        <v>412</v>
      </c>
      <c r="N311" s="13"/>
      <c r="O311" s="13" t="n">
        <v>1.13</v>
      </c>
      <c r="P311" s="13" t="n">
        <v>8.44</v>
      </c>
      <c r="Q311" s="13" t="n">
        <v>0.02</v>
      </c>
      <c r="R311" s="13" t="n">
        <v>3.41</v>
      </c>
      <c r="S311" s="13" t="n">
        <v>0.12</v>
      </c>
      <c r="T311" s="13" t="n">
        <v>0.08</v>
      </c>
      <c r="U311" s="13"/>
      <c r="V311" s="13"/>
      <c r="W311" s="13"/>
      <c r="X311" s="13" t="n">
        <v>0.06</v>
      </c>
      <c r="Y311" s="13"/>
      <c r="Z311" s="7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  <c r="AN311" s="7"/>
      <c r="AO311" s="7"/>
      <c r="AP311" s="7"/>
      <c r="AQ311" s="7"/>
      <c r="AR311" s="7"/>
      <c r="AS311" s="7"/>
      <c r="AT311" s="7"/>
      <c r="AU311" s="7"/>
      <c r="AV311" s="7"/>
      <c r="AW311" s="7"/>
      <c r="AX311" s="7"/>
      <c r="AY311" s="7"/>
      <c r="AZ311" s="7"/>
      <c r="BA311" s="7"/>
      <c r="BB311" s="7"/>
      <c r="BC311" s="7"/>
      <c r="BD311" s="7"/>
      <c r="BE311" s="7"/>
      <c r="BF311" s="7"/>
      <c r="BG311" s="7"/>
      <c r="BH311" s="7"/>
      <c r="BI311" s="7"/>
      <c r="BJ311" s="7"/>
      <c r="BK311" s="7"/>
      <c r="BL311" s="7"/>
      <c r="BM311" s="7"/>
      <c r="BN311" s="7"/>
      <c r="BO311" s="7"/>
      <c r="BP311" s="7"/>
      <c r="BQ311" s="7"/>
      <c r="BR311" s="7"/>
      <c r="BS311" s="7"/>
      <c r="BT311" s="7"/>
      <c r="BU311" s="7"/>
      <c r="BV311" s="7"/>
      <c r="BW311" s="7"/>
      <c r="BX311" s="7"/>
      <c r="BY311" s="7"/>
      <c r="BZ311" s="7"/>
      <c r="CA311" s="7"/>
    </row>
    <row r="312" customFormat="false" ht="11.25" hidden="false" customHeight="true" outlineLevel="0" collapsed="false">
      <c r="A312" s="12" t="n">
        <f aca="false">A311+1</f>
        <v>413</v>
      </c>
      <c r="B312" s="7" t="s">
        <v>451</v>
      </c>
      <c r="C312" s="9" t="n">
        <v>3.3</v>
      </c>
      <c r="D312" s="9" t="n">
        <v>4.2</v>
      </c>
      <c r="E312" s="9" t="n">
        <v>3.1</v>
      </c>
      <c r="F312" s="13"/>
      <c r="G312" s="13" t="n">
        <v>0.06</v>
      </c>
      <c r="H312" s="13" t="n">
        <v>2.41</v>
      </c>
      <c r="I312" s="13" t="n">
        <v>0.82</v>
      </c>
      <c r="J312" s="13" t="n">
        <v>0.01</v>
      </c>
      <c r="K312" s="13" t="s">
        <v>31</v>
      </c>
      <c r="L312" s="13"/>
      <c r="M312" s="11" t="n">
        <f aca="false">A312</f>
        <v>413</v>
      </c>
      <c r="N312" s="13" t="n">
        <v>0.01</v>
      </c>
      <c r="O312" s="13" t="n">
        <v>0.42</v>
      </c>
      <c r="P312" s="13" t="n">
        <v>3.76</v>
      </c>
      <c r="Q312" s="13" t="n">
        <v>0.03</v>
      </c>
      <c r="R312" s="13" t="n">
        <v>2.86</v>
      </c>
      <c r="S312" s="13" t="n">
        <v>0.17</v>
      </c>
      <c r="T312" s="13" t="s">
        <v>31</v>
      </c>
      <c r="U312" s="13" t="s">
        <v>31</v>
      </c>
      <c r="V312" s="13"/>
      <c r="W312" s="13"/>
      <c r="X312" s="13" t="n">
        <v>0.14</v>
      </c>
      <c r="Y312" s="13" t="n">
        <v>0.04</v>
      </c>
    </row>
    <row r="313" customFormat="false" ht="11.25" hidden="false" customHeight="true" outlineLevel="0" collapsed="false">
      <c r="A313" s="12" t="n">
        <f aca="false">A312+1</f>
        <v>414</v>
      </c>
      <c r="B313" s="7" t="s">
        <v>452</v>
      </c>
      <c r="C313" s="9" t="n">
        <v>3</v>
      </c>
      <c r="D313" s="9" t="n">
        <v>4.5</v>
      </c>
      <c r="E313" s="9" t="n">
        <v>1.6</v>
      </c>
      <c r="F313" s="13"/>
      <c r="G313" s="13" t="n">
        <v>0.06</v>
      </c>
      <c r="H313" s="13" t="n">
        <v>2.3</v>
      </c>
      <c r="I313" s="13" t="n">
        <v>0.61</v>
      </c>
      <c r="J313" s="13" t="n">
        <v>0.01</v>
      </c>
      <c r="K313" s="13" t="n">
        <v>0.02</v>
      </c>
      <c r="L313" s="13"/>
      <c r="M313" s="11" t="n">
        <f aca="false">A313</f>
        <v>414</v>
      </c>
      <c r="N313" s="13"/>
      <c r="O313" s="13" t="n">
        <v>0.57</v>
      </c>
      <c r="P313" s="13" t="n">
        <v>3.87</v>
      </c>
      <c r="Q313" s="13" t="n">
        <v>0.02</v>
      </c>
      <c r="R313" s="13" t="n">
        <v>1.45</v>
      </c>
      <c r="S313" s="13" t="n">
        <v>0.04</v>
      </c>
      <c r="T313" s="13" t="n">
        <v>0.05</v>
      </c>
      <c r="U313" s="13"/>
      <c r="V313" s="13"/>
      <c r="W313" s="13"/>
      <c r="X313" s="13" t="n">
        <v>0.03</v>
      </c>
      <c r="Y313" s="13"/>
    </row>
    <row r="314" s="104" customFormat="true" ht="11.25" hidden="false" customHeight="true" outlineLevel="0" collapsed="false">
      <c r="A314" s="12" t="n">
        <f aca="false">A313+1</f>
        <v>415</v>
      </c>
      <c r="B314" s="7" t="s">
        <v>453</v>
      </c>
      <c r="C314" s="9" t="n">
        <v>5.7</v>
      </c>
      <c r="D314" s="9" t="n">
        <v>5.8</v>
      </c>
      <c r="E314" s="9" t="n">
        <v>0.8</v>
      </c>
      <c r="F314" s="13" t="n">
        <v>0.02</v>
      </c>
      <c r="G314" s="13" t="n">
        <v>0.39</v>
      </c>
      <c r="H314" s="13" t="n">
        <v>3.06</v>
      </c>
      <c r="I314" s="13" t="n">
        <v>1.97</v>
      </c>
      <c r="J314" s="13" t="n">
        <v>0.02</v>
      </c>
      <c r="K314" s="13"/>
      <c r="L314" s="13"/>
      <c r="M314" s="11" t="n">
        <f aca="false">A314</f>
        <v>415</v>
      </c>
      <c r="N314" s="13" t="n">
        <v>0.12</v>
      </c>
      <c r="O314" s="13" t="n">
        <v>0.58</v>
      </c>
      <c r="P314" s="13" t="n">
        <v>4.96</v>
      </c>
      <c r="Q314" s="13" t="n">
        <v>0.03</v>
      </c>
      <c r="R314" s="13" t="n">
        <v>0.68</v>
      </c>
      <c r="S314" s="13" t="n">
        <v>0.08</v>
      </c>
      <c r="T314" s="13" t="n">
        <v>0.03</v>
      </c>
      <c r="U314" s="13"/>
      <c r="V314" s="13"/>
      <c r="W314" s="13" t="n">
        <v>0.01</v>
      </c>
      <c r="X314" s="13" t="n">
        <v>0.81</v>
      </c>
      <c r="Y314" s="13" t="n">
        <v>0.19</v>
      </c>
      <c r="Z314" s="7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  <c r="AN314" s="7"/>
      <c r="AO314" s="7"/>
      <c r="AP314" s="7"/>
      <c r="AQ314" s="7"/>
      <c r="AR314" s="7"/>
      <c r="AS314" s="7"/>
      <c r="AT314" s="7"/>
      <c r="AU314" s="7"/>
      <c r="AV314" s="7"/>
      <c r="AW314" s="7"/>
      <c r="AX314" s="7"/>
      <c r="AY314" s="7"/>
      <c r="AZ314" s="7"/>
      <c r="BA314" s="7"/>
      <c r="BB314" s="7"/>
      <c r="BC314" s="7"/>
      <c r="BD314" s="7"/>
      <c r="BE314" s="7"/>
      <c r="BF314" s="7"/>
      <c r="BG314" s="7"/>
      <c r="BH314" s="7"/>
      <c r="BI314" s="7"/>
      <c r="BJ314" s="7"/>
      <c r="BK314" s="7"/>
      <c r="BL314" s="7"/>
      <c r="BM314" s="7"/>
      <c r="BN314" s="7"/>
      <c r="BO314" s="7"/>
      <c r="BP314" s="7"/>
      <c r="BQ314" s="7"/>
      <c r="BR314" s="7"/>
      <c r="BS314" s="7"/>
      <c r="BT314" s="7"/>
      <c r="BU314" s="7"/>
      <c r="BV314" s="7"/>
      <c r="BW314" s="7"/>
      <c r="BX314" s="7"/>
      <c r="BY314" s="7"/>
      <c r="BZ314" s="7"/>
      <c r="CA314" s="7"/>
    </row>
    <row r="315" s="113" customFormat="true" ht="11.25" hidden="false" customHeight="true" outlineLevel="0" collapsed="false">
      <c r="A315" s="12" t="n">
        <f aca="false">A314+1</f>
        <v>416</v>
      </c>
      <c r="B315" s="7" t="s">
        <v>454</v>
      </c>
      <c r="C315" s="9" t="n">
        <v>5.9</v>
      </c>
      <c r="D315" s="9" t="n">
        <v>6</v>
      </c>
      <c r="E315" s="9" t="n">
        <v>3.7</v>
      </c>
      <c r="F315" s="13"/>
      <c r="G315" s="13" t="n">
        <v>0.29</v>
      </c>
      <c r="H315" s="13" t="n">
        <v>3.18</v>
      </c>
      <c r="I315" s="13" t="n">
        <v>2.19</v>
      </c>
      <c r="J315" s="13" t="n">
        <v>0.03</v>
      </c>
      <c r="K315" s="13" t="n">
        <v>0.03</v>
      </c>
      <c r="L315" s="13" t="n">
        <v>0.02</v>
      </c>
      <c r="M315" s="11" t="n">
        <f aca="false">A315</f>
        <v>416</v>
      </c>
      <c r="N315" s="13" t="n">
        <v>0.07</v>
      </c>
      <c r="O315" s="13" t="n">
        <v>0.41</v>
      </c>
      <c r="P315" s="13" t="n">
        <v>5.37</v>
      </c>
      <c r="Q315" s="13" t="n">
        <v>0.07</v>
      </c>
      <c r="R315" s="13" t="n">
        <v>3.28</v>
      </c>
      <c r="S315" s="13" t="n">
        <v>0.29</v>
      </c>
      <c r="T315" s="13" t="n">
        <v>0.03</v>
      </c>
      <c r="U315" s="13"/>
      <c r="V315" s="13" t="n">
        <v>0.02</v>
      </c>
      <c r="W315" s="13"/>
      <c r="X315" s="13" t="n">
        <v>0.33</v>
      </c>
      <c r="Y315" s="13" t="n">
        <v>0.11</v>
      </c>
      <c r="Z315" s="7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  <c r="AN315" s="7"/>
      <c r="AO315" s="7"/>
      <c r="AP315" s="7"/>
      <c r="AQ315" s="7"/>
      <c r="AR315" s="7"/>
      <c r="AS315" s="7"/>
      <c r="AT315" s="7"/>
      <c r="AU315" s="7"/>
      <c r="AV315" s="7"/>
      <c r="AW315" s="7"/>
      <c r="AX315" s="7"/>
      <c r="AY315" s="7"/>
      <c r="AZ315" s="7"/>
      <c r="BA315" s="7"/>
      <c r="BB315" s="7"/>
      <c r="BC315" s="7"/>
      <c r="BD315" s="7"/>
      <c r="BE315" s="7"/>
      <c r="BF315" s="7"/>
      <c r="BG315" s="7"/>
      <c r="BH315" s="7"/>
      <c r="BI315" s="7"/>
      <c r="BJ315" s="7"/>
      <c r="BK315" s="7"/>
      <c r="BL315" s="7"/>
      <c r="BM315" s="7"/>
      <c r="BN315" s="7"/>
      <c r="BO315" s="7"/>
      <c r="BP315" s="7"/>
      <c r="BQ315" s="7"/>
      <c r="BR315" s="7"/>
      <c r="BS315" s="7"/>
      <c r="BT315" s="7"/>
      <c r="BU315" s="7"/>
      <c r="BV315" s="7"/>
      <c r="BW315" s="7"/>
      <c r="BX315" s="7"/>
      <c r="BY315" s="7"/>
      <c r="BZ315" s="7"/>
      <c r="CA315" s="7"/>
    </row>
    <row r="316" s="109" customFormat="true" ht="11.25" hidden="false" customHeight="true" outlineLevel="0" collapsed="false">
      <c r="A316" s="104"/>
      <c r="B316" s="105"/>
      <c r="C316" s="106" t="s">
        <v>659</v>
      </c>
      <c r="D316" s="106" t="s">
        <v>660</v>
      </c>
      <c r="E316" s="106" t="s">
        <v>661</v>
      </c>
      <c r="F316" s="107"/>
      <c r="G316" s="107"/>
      <c r="H316" s="107"/>
      <c r="I316" s="107"/>
      <c r="J316" s="107"/>
      <c r="K316" s="107"/>
      <c r="L316" s="107"/>
      <c r="M316" s="104"/>
      <c r="N316" s="107"/>
      <c r="O316" s="107"/>
      <c r="P316" s="107"/>
      <c r="Q316" s="107"/>
      <c r="R316" s="107"/>
      <c r="S316" s="107"/>
      <c r="T316" s="107"/>
      <c r="U316" s="107"/>
      <c r="V316" s="107"/>
      <c r="W316" s="107"/>
      <c r="X316" s="107"/>
      <c r="Y316" s="107"/>
      <c r="Z316" s="86"/>
      <c r="AA316" s="86"/>
      <c r="AB316" s="86"/>
      <c r="AC316" s="86"/>
      <c r="AD316" s="86"/>
      <c r="AE316" s="86"/>
      <c r="AF316" s="86"/>
      <c r="AG316" s="86"/>
      <c r="AH316" s="86"/>
      <c r="AI316" s="86"/>
      <c r="AJ316" s="86"/>
      <c r="AK316" s="86"/>
      <c r="AL316" s="86"/>
      <c r="AM316" s="86"/>
      <c r="AN316" s="86"/>
      <c r="AO316" s="86"/>
      <c r="AP316" s="86"/>
      <c r="AQ316" s="86"/>
      <c r="AR316" s="86"/>
      <c r="AS316" s="86"/>
      <c r="AT316" s="86"/>
      <c r="AU316" s="86"/>
      <c r="AV316" s="86"/>
      <c r="AW316" s="86"/>
      <c r="AX316" s="86"/>
      <c r="AY316" s="86"/>
      <c r="AZ316" s="86"/>
      <c r="BA316" s="86"/>
      <c r="BB316" s="86"/>
      <c r="BC316" s="86"/>
      <c r="BD316" s="86"/>
      <c r="BE316" s="86"/>
      <c r="BF316" s="86"/>
      <c r="BG316" s="86"/>
      <c r="BH316" s="86"/>
      <c r="BI316" s="86"/>
      <c r="BJ316" s="108"/>
      <c r="BK316" s="108"/>
      <c r="BL316" s="108"/>
      <c r="BM316" s="108"/>
      <c r="BN316" s="108"/>
      <c r="BO316" s="108"/>
      <c r="BP316" s="108"/>
      <c r="BQ316" s="108"/>
      <c r="BR316" s="108"/>
      <c r="BS316" s="108"/>
      <c r="BT316" s="108"/>
      <c r="BU316" s="108"/>
      <c r="BV316" s="108"/>
      <c r="BW316" s="108"/>
      <c r="BX316" s="108"/>
      <c r="BY316" s="108"/>
      <c r="BZ316" s="108"/>
      <c r="CA316" s="108"/>
    </row>
    <row r="317" s="42" customFormat="true" ht="11.25" hidden="false" customHeight="true" outlineLevel="0" collapsed="false">
      <c r="A317" s="29" t="s">
        <v>662</v>
      </c>
      <c r="B317" s="110" t="s">
        <v>1</v>
      </c>
      <c r="C317" s="27" t="s">
        <v>663</v>
      </c>
      <c r="D317" s="27" t="s">
        <v>664</v>
      </c>
      <c r="E317" s="27" t="s">
        <v>664</v>
      </c>
      <c r="F317" s="86" t="s">
        <v>665</v>
      </c>
      <c r="G317" s="86" t="s">
        <v>666</v>
      </c>
      <c r="H317" s="86" t="s">
        <v>667</v>
      </c>
      <c r="I317" s="86" t="s">
        <v>668</v>
      </c>
      <c r="J317" s="86" t="s">
        <v>669</v>
      </c>
      <c r="K317" s="86" t="s">
        <v>670</v>
      </c>
      <c r="L317" s="86" t="s">
        <v>671</v>
      </c>
      <c r="M317" s="29" t="str">
        <f aca="false">A317</f>
        <v>Número do</v>
      </c>
      <c r="N317" s="86" t="s">
        <v>672</v>
      </c>
      <c r="O317" s="86" t="s">
        <v>673</v>
      </c>
      <c r="P317" s="86" t="s">
        <v>674</v>
      </c>
      <c r="Q317" s="86" t="s">
        <v>675</v>
      </c>
      <c r="R317" s="111" t="s">
        <v>676</v>
      </c>
      <c r="S317" s="111" t="s">
        <v>677</v>
      </c>
      <c r="T317" s="86" t="s">
        <v>678</v>
      </c>
      <c r="U317" s="86" t="s">
        <v>679</v>
      </c>
      <c r="V317" s="86" t="s">
        <v>680</v>
      </c>
      <c r="W317" s="86" t="s">
        <v>681</v>
      </c>
      <c r="X317" s="86" t="s">
        <v>682</v>
      </c>
      <c r="Y317" s="86" t="s">
        <v>683</v>
      </c>
      <c r="Z317" s="112"/>
      <c r="AA317" s="112"/>
      <c r="AB317" s="112"/>
      <c r="AC317" s="112"/>
      <c r="AD317" s="112"/>
      <c r="AE317" s="112"/>
      <c r="AF317" s="112"/>
      <c r="AG317" s="112"/>
      <c r="AH317" s="112"/>
      <c r="AI317" s="112"/>
      <c r="AJ317" s="112"/>
      <c r="AK317" s="112"/>
      <c r="AL317" s="112"/>
      <c r="AM317" s="112"/>
      <c r="AN317" s="113"/>
      <c r="AO317" s="113"/>
      <c r="AP317" s="113"/>
      <c r="AQ317" s="113"/>
      <c r="AR317" s="113"/>
      <c r="AS317" s="113"/>
      <c r="AT317" s="113"/>
      <c r="AU317" s="113"/>
      <c r="AV317" s="113"/>
      <c r="AW317" s="113"/>
      <c r="AX317" s="113"/>
      <c r="AY317" s="113"/>
      <c r="AZ317" s="113"/>
      <c r="BA317" s="113"/>
      <c r="BB317" s="113"/>
      <c r="BC317" s="113"/>
      <c r="BD317" s="113"/>
      <c r="BE317" s="113"/>
      <c r="BF317" s="113"/>
      <c r="BG317" s="113"/>
      <c r="BH317" s="113"/>
      <c r="BI317" s="113"/>
      <c r="BJ317" s="113"/>
      <c r="BK317" s="113"/>
      <c r="BL317" s="113"/>
      <c r="BM317" s="113"/>
      <c r="BN317" s="113"/>
      <c r="BO317" s="113"/>
      <c r="BP317" s="113"/>
      <c r="BQ317" s="113"/>
      <c r="BR317" s="113"/>
      <c r="BS317" s="113"/>
      <c r="BT317" s="113"/>
      <c r="BU317" s="113"/>
      <c r="BV317" s="113"/>
      <c r="BW317" s="113"/>
      <c r="BX317" s="113"/>
      <c r="BY317" s="113"/>
      <c r="BZ317" s="113"/>
      <c r="CA317" s="113"/>
    </row>
    <row r="318" customFormat="false" ht="11.25" hidden="false" customHeight="true" outlineLevel="0" collapsed="false">
      <c r="A318" s="114" t="s">
        <v>684</v>
      </c>
      <c r="B318" s="115"/>
      <c r="C318" s="116" t="s">
        <v>685</v>
      </c>
      <c r="D318" s="116" t="s">
        <v>685</v>
      </c>
      <c r="E318" s="116" t="s">
        <v>685</v>
      </c>
      <c r="F318" s="117" t="s">
        <v>685</v>
      </c>
      <c r="G318" s="117" t="s">
        <v>685</v>
      </c>
      <c r="H318" s="117" t="s">
        <v>685</v>
      </c>
      <c r="I318" s="117" t="s">
        <v>685</v>
      </c>
      <c r="J318" s="117" t="s">
        <v>685</v>
      </c>
      <c r="K318" s="117" t="s">
        <v>685</v>
      </c>
      <c r="L318" s="117" t="s">
        <v>685</v>
      </c>
      <c r="M318" s="114" t="str">
        <f aca="false">A318</f>
        <v>Alimento</v>
      </c>
      <c r="N318" s="117" t="s">
        <v>685</v>
      </c>
      <c r="O318" s="117" t="s">
        <v>685</v>
      </c>
      <c r="P318" s="117" t="s">
        <v>685</v>
      </c>
      <c r="Q318" s="117" t="s">
        <v>685</v>
      </c>
      <c r="R318" s="117" t="s">
        <v>685</v>
      </c>
      <c r="S318" s="117" t="s">
        <v>685</v>
      </c>
      <c r="T318" s="117" t="s">
        <v>685</v>
      </c>
      <c r="U318" s="117" t="s">
        <v>685</v>
      </c>
      <c r="V318" s="117" t="s">
        <v>685</v>
      </c>
      <c r="W318" s="117" t="s">
        <v>685</v>
      </c>
      <c r="X318" s="117" t="s">
        <v>685</v>
      </c>
      <c r="Y318" s="117" t="s">
        <v>685</v>
      </c>
      <c r="Z318" s="112"/>
      <c r="AA318" s="112"/>
      <c r="AB318" s="112"/>
      <c r="AC318" s="112"/>
      <c r="AD318" s="112"/>
      <c r="AE318" s="112"/>
      <c r="AF318" s="112"/>
      <c r="AG318" s="112"/>
      <c r="AH318" s="112"/>
      <c r="AI318" s="112"/>
      <c r="AJ318" s="112"/>
      <c r="AK318" s="112"/>
      <c r="AL318" s="112"/>
      <c r="AM318" s="112"/>
      <c r="AN318" s="113"/>
      <c r="AO318" s="113"/>
      <c r="AP318" s="113"/>
      <c r="AQ318" s="113"/>
      <c r="AR318" s="113"/>
      <c r="AS318" s="113"/>
      <c r="AT318" s="113"/>
      <c r="AU318" s="113"/>
      <c r="AV318" s="113"/>
      <c r="AW318" s="113"/>
      <c r="AX318" s="113"/>
      <c r="AY318" s="113"/>
      <c r="AZ318" s="113"/>
      <c r="BA318" s="113"/>
      <c r="BB318" s="113"/>
      <c r="BC318" s="113"/>
      <c r="BD318" s="113"/>
      <c r="BE318" s="113"/>
      <c r="BF318" s="113"/>
      <c r="BG318" s="113"/>
      <c r="BH318" s="113"/>
      <c r="BI318" s="113"/>
      <c r="BJ318" s="113"/>
      <c r="BK318" s="113"/>
      <c r="BL318" s="113"/>
      <c r="BM318" s="113"/>
      <c r="BN318" s="113"/>
      <c r="BO318" s="113"/>
      <c r="BP318" s="113"/>
      <c r="BQ318" s="113"/>
      <c r="BR318" s="113"/>
      <c r="BS318" s="113"/>
      <c r="BT318" s="113"/>
      <c r="BU318" s="113"/>
      <c r="BV318" s="113"/>
      <c r="BW318" s="113"/>
      <c r="BX318" s="113"/>
      <c r="BY318" s="113"/>
      <c r="BZ318" s="113"/>
      <c r="CA318" s="113"/>
    </row>
    <row r="319" customFormat="false" ht="11.25" hidden="false" customHeight="true" outlineLevel="0" collapsed="false">
      <c r="A319" s="12" t="n">
        <f aca="false">A315+1</f>
        <v>417</v>
      </c>
      <c r="B319" s="7" t="s">
        <v>455</v>
      </c>
      <c r="C319" s="9" t="n">
        <v>5.1</v>
      </c>
      <c r="D319" s="9" t="n">
        <v>4.8</v>
      </c>
      <c r="E319" s="9" t="n">
        <v>1.2</v>
      </c>
      <c r="F319" s="13"/>
      <c r="G319" s="13" t="n">
        <v>0.26</v>
      </c>
      <c r="H319" s="13" t="n">
        <v>2.72</v>
      </c>
      <c r="I319" s="13" t="n">
        <v>2.01</v>
      </c>
      <c r="J319" s="13" t="n">
        <v>0.02</v>
      </c>
      <c r="K319" s="13" t="n">
        <v>0.01</v>
      </c>
      <c r="L319" s="13"/>
      <c r="M319" s="11" t="n">
        <f aca="false">A319</f>
        <v>417</v>
      </c>
      <c r="N319" s="13" t="n">
        <v>0.05</v>
      </c>
      <c r="O319" s="13" t="n">
        <v>0.42</v>
      </c>
      <c r="P319" s="13" t="n">
        <v>4.25</v>
      </c>
      <c r="Q319" s="13" t="n">
        <v>0.02</v>
      </c>
      <c r="R319" s="13" t="n">
        <v>1.08</v>
      </c>
      <c r="S319" s="13" t="n">
        <v>0.1</v>
      </c>
      <c r="T319" s="13" t="n">
        <v>0.04</v>
      </c>
      <c r="U319" s="13" t="n">
        <v>0.02</v>
      </c>
      <c r="V319" s="13"/>
      <c r="W319" s="13"/>
      <c r="X319" s="13" t="n">
        <v>0.3</v>
      </c>
      <c r="Y319" s="13" t="n">
        <v>0.06</v>
      </c>
    </row>
    <row r="320" customFormat="false" ht="11.25" hidden="false" customHeight="true" outlineLevel="0" collapsed="false">
      <c r="A320" s="12" t="n">
        <f aca="false">A319+1</f>
        <v>418</v>
      </c>
      <c r="B320" s="7" t="s">
        <v>456</v>
      </c>
      <c r="C320" s="9" t="n">
        <v>5.2</v>
      </c>
      <c r="D320" s="9" t="n">
        <v>7.3</v>
      </c>
      <c r="E320" s="9" t="n">
        <v>3.5</v>
      </c>
      <c r="F320" s="13" t="n">
        <v>0.01</v>
      </c>
      <c r="G320" s="13" t="n">
        <v>0.16</v>
      </c>
      <c r="H320" s="13" t="n">
        <v>3.59</v>
      </c>
      <c r="I320" s="13" t="n">
        <v>1.35</v>
      </c>
      <c r="J320" s="13" t="n">
        <v>0.02</v>
      </c>
      <c r="K320" s="13"/>
      <c r="L320" s="13"/>
      <c r="M320" s="11" t="n">
        <f aca="false">A320</f>
        <v>418</v>
      </c>
      <c r="N320" s="13" t="n">
        <v>0.01</v>
      </c>
      <c r="O320" s="13" t="n">
        <v>0.52</v>
      </c>
      <c r="P320" s="13" t="n">
        <v>6.7</v>
      </c>
      <c r="Q320" s="13" t="n">
        <v>0.08</v>
      </c>
      <c r="R320" s="13" t="n">
        <v>3.08</v>
      </c>
      <c r="S320" s="13" t="n">
        <v>0.17</v>
      </c>
      <c r="T320" s="13"/>
      <c r="U320" s="13"/>
      <c r="V320" s="13"/>
      <c r="W320" s="13"/>
      <c r="X320" s="13" t="n">
        <v>0.04</v>
      </c>
      <c r="Y320" s="13"/>
    </row>
    <row r="321" customFormat="false" ht="11.25" hidden="false" customHeight="true" outlineLevel="0" collapsed="false">
      <c r="A321" s="12" t="n">
        <f aca="false">A320+1</f>
        <v>419</v>
      </c>
      <c r="B321" s="7" t="s">
        <v>457</v>
      </c>
      <c r="C321" s="9" t="n">
        <v>5</v>
      </c>
      <c r="D321" s="9" t="n">
        <v>7.2</v>
      </c>
      <c r="E321" s="9" t="n">
        <v>4.3</v>
      </c>
      <c r="F321" s="13"/>
      <c r="G321" s="13" t="n">
        <v>0.14</v>
      </c>
      <c r="H321" s="13" t="n">
        <v>3.46</v>
      </c>
      <c r="I321" s="13" t="n">
        <v>1.33</v>
      </c>
      <c r="J321" s="13" t="n">
        <v>0.03</v>
      </c>
      <c r="K321" s="13"/>
      <c r="L321" s="13"/>
      <c r="M321" s="11" t="n">
        <f aca="false">A321</f>
        <v>419</v>
      </c>
      <c r="N321" s="13"/>
      <c r="O321" s="13" t="n">
        <v>0.45</v>
      </c>
      <c r="P321" s="13" t="n">
        <v>6.6</v>
      </c>
      <c r="Q321" s="13" t="n">
        <v>0.1</v>
      </c>
      <c r="R321" s="13" t="n">
        <v>3.85</v>
      </c>
      <c r="S321" s="13" t="n">
        <v>0.25</v>
      </c>
      <c r="T321" s="13" t="n">
        <v>0.09</v>
      </c>
      <c r="U321" s="13"/>
      <c r="V321" s="13"/>
      <c r="W321" s="13"/>
      <c r="X321" s="13" t="n">
        <v>0.04</v>
      </c>
      <c r="Y321" s="13"/>
    </row>
    <row r="322" customFormat="false" ht="11.25" hidden="false" customHeight="true" outlineLevel="0" collapsed="false">
      <c r="A322" s="12" t="n">
        <f aca="false">A321+1</f>
        <v>420</v>
      </c>
      <c r="B322" s="7" t="s">
        <v>458</v>
      </c>
      <c r="C322" s="9" t="n">
        <v>4.7</v>
      </c>
      <c r="D322" s="9" t="n">
        <v>6.8</v>
      </c>
      <c r="E322" s="9" t="n">
        <v>3.4</v>
      </c>
      <c r="F322" s="13"/>
      <c r="G322" s="13" t="n">
        <v>0.14</v>
      </c>
      <c r="H322" s="13" t="n">
        <v>3.26</v>
      </c>
      <c r="I322" s="13" t="n">
        <v>1.26</v>
      </c>
      <c r="J322" s="13" t="n">
        <v>0.02</v>
      </c>
      <c r="K322" s="13"/>
      <c r="L322" s="13"/>
      <c r="M322" s="11" t="n">
        <f aca="false">A322</f>
        <v>420</v>
      </c>
      <c r="N322" s="13"/>
      <c r="O322" s="13" t="n">
        <v>0.44</v>
      </c>
      <c r="P322" s="13" t="n">
        <v>6.2</v>
      </c>
      <c r="Q322" s="13" t="n">
        <v>0.09</v>
      </c>
      <c r="R322" s="13" t="n">
        <v>3</v>
      </c>
      <c r="S322" s="13" t="n">
        <v>0.17</v>
      </c>
      <c r="T322" s="13" t="n">
        <v>0.09</v>
      </c>
      <c r="U322" s="13"/>
      <c r="V322" s="13"/>
      <c r="W322" s="13"/>
      <c r="X322" s="13" t="n">
        <v>0.04</v>
      </c>
      <c r="Y322" s="13"/>
    </row>
    <row r="323" customFormat="false" ht="11.25" hidden="false" customHeight="true" outlineLevel="0" collapsed="false">
      <c r="A323" s="12" t="n">
        <f aca="false">A322+1</f>
        <v>421</v>
      </c>
      <c r="B323" s="7" t="s">
        <v>459</v>
      </c>
      <c r="C323" s="9" t="n">
        <v>4</v>
      </c>
      <c r="D323" s="9" t="n">
        <v>5</v>
      </c>
      <c r="E323" s="9" t="n">
        <v>1.7</v>
      </c>
      <c r="F323" s="13" t="n">
        <v>0.01</v>
      </c>
      <c r="G323" s="13" t="n">
        <v>0.15</v>
      </c>
      <c r="H323" s="13" t="n">
        <v>2.52</v>
      </c>
      <c r="I323" s="13" t="n">
        <v>1.24</v>
      </c>
      <c r="J323" s="13" t="n">
        <v>0.02</v>
      </c>
      <c r="K323" s="13"/>
      <c r="L323" s="13"/>
      <c r="M323" s="11" t="n">
        <f aca="false">A323</f>
        <v>421</v>
      </c>
      <c r="N323" s="13"/>
      <c r="O323" s="13" t="n">
        <v>0.25</v>
      </c>
      <c r="P323" s="13" t="n">
        <v>4.66</v>
      </c>
      <c r="Q323" s="13" t="n">
        <v>0.08</v>
      </c>
      <c r="R323" s="13" t="n">
        <v>1.48</v>
      </c>
      <c r="S323" s="13" t="n">
        <v>0.05</v>
      </c>
      <c r="T323" s="13" t="n">
        <v>0.06</v>
      </c>
      <c r="U323" s="13"/>
      <c r="V323" s="13"/>
      <c r="W323" s="13"/>
      <c r="X323" s="13" t="n">
        <v>0.03</v>
      </c>
      <c r="Y323" s="13"/>
    </row>
    <row r="324" customFormat="false" ht="11.25" hidden="false" customHeight="true" outlineLevel="0" collapsed="false">
      <c r="A324" s="12" t="n">
        <f aca="false">A323+1</f>
        <v>422</v>
      </c>
      <c r="B324" s="7" t="s">
        <v>460</v>
      </c>
      <c r="C324" s="9" t="n">
        <v>6.5</v>
      </c>
      <c r="D324" s="9" t="n">
        <v>8.2</v>
      </c>
      <c r="E324" s="9" t="n">
        <v>2.7</v>
      </c>
      <c r="F324" s="13"/>
      <c r="G324" s="13" t="n">
        <v>0.25</v>
      </c>
      <c r="H324" s="13" t="n">
        <v>4.17</v>
      </c>
      <c r="I324" s="13" t="n">
        <v>2.01</v>
      </c>
      <c r="J324" s="13" t="n">
        <v>0.03</v>
      </c>
      <c r="K324" s="13"/>
      <c r="L324" s="13"/>
      <c r="M324" s="11" t="n">
        <f aca="false">A324</f>
        <v>422</v>
      </c>
      <c r="N324" s="13"/>
      <c r="O324" s="13" t="n">
        <v>0.29</v>
      </c>
      <c r="P324" s="13" t="n">
        <v>7.66</v>
      </c>
      <c r="Q324" s="13" t="n">
        <v>0.13</v>
      </c>
      <c r="R324" s="13" t="n">
        <v>2.43</v>
      </c>
      <c r="S324" s="13" t="n">
        <v>0.11</v>
      </c>
      <c r="T324" s="13" t="n">
        <v>0.09</v>
      </c>
      <c r="U324" s="13"/>
      <c r="V324" s="13"/>
      <c r="W324" s="13"/>
      <c r="X324" s="13" t="n">
        <v>0.03</v>
      </c>
      <c r="Y324" s="13"/>
    </row>
    <row r="325" customFormat="false" ht="11.25" hidden="false" customHeight="true" outlineLevel="0" collapsed="false">
      <c r="A325" s="12" t="n">
        <f aca="false">A324+1</f>
        <v>423</v>
      </c>
      <c r="B325" s="7" t="s">
        <v>461</v>
      </c>
      <c r="C325" s="9" t="n">
        <v>7</v>
      </c>
      <c r="D325" s="9" t="n">
        <v>8.7</v>
      </c>
      <c r="E325" s="9" t="n">
        <v>2.6</v>
      </c>
      <c r="F325" s="13"/>
      <c r="G325" s="13" t="n">
        <v>0.27</v>
      </c>
      <c r="H325" s="13" t="n">
        <v>4.47</v>
      </c>
      <c r="I325" s="13" t="n">
        <v>2.17</v>
      </c>
      <c r="J325" s="13" t="n">
        <v>0.03</v>
      </c>
      <c r="K325" s="13"/>
      <c r="L325" s="13"/>
      <c r="M325" s="11" t="n">
        <f aca="false">A325</f>
        <v>423</v>
      </c>
      <c r="N325" s="13"/>
      <c r="O325" s="13" t="n">
        <v>0.44</v>
      </c>
      <c r="P325" s="13" t="n">
        <v>8.07</v>
      </c>
      <c r="Q325" s="13" t="n">
        <v>0.13</v>
      </c>
      <c r="R325" s="13" t="n">
        <v>2.35</v>
      </c>
      <c r="S325" s="13" t="n">
        <v>0.1</v>
      </c>
      <c r="T325" s="13" t="n">
        <v>0.1</v>
      </c>
      <c r="U325" s="13"/>
      <c r="V325" s="13"/>
      <c r="W325" s="13"/>
      <c r="X325" s="13" t="n">
        <v>0.03</v>
      </c>
      <c r="Y325" s="13"/>
    </row>
    <row r="326" customFormat="false" ht="11.25" hidden="false" customHeight="true" outlineLevel="0" collapsed="false">
      <c r="A326" s="12" t="n">
        <f aca="false">A325+1</f>
        <v>424</v>
      </c>
      <c r="B326" s="42" t="s">
        <v>462</v>
      </c>
      <c r="C326" s="46" t="n">
        <v>6.12</v>
      </c>
      <c r="D326" s="46" t="n">
        <v>8.12</v>
      </c>
      <c r="E326" s="46" t="n">
        <v>4.68333333333333</v>
      </c>
      <c r="F326" s="48"/>
      <c r="G326" s="48" t="n">
        <v>0.166666666666667</v>
      </c>
      <c r="H326" s="48" t="n">
        <v>4.15333333333333</v>
      </c>
      <c r="I326" s="48" t="n">
        <v>1.74333333333333</v>
      </c>
      <c r="J326" s="48"/>
      <c r="K326" s="48"/>
      <c r="L326" s="48"/>
      <c r="M326" s="11" t="n">
        <f aca="false">A326</f>
        <v>424</v>
      </c>
      <c r="N326" s="48"/>
      <c r="O326" s="48" t="n">
        <v>0.596666666666667</v>
      </c>
      <c r="P326" s="48" t="n">
        <v>7.35666666666667</v>
      </c>
      <c r="Q326" s="48" t="n">
        <v>0.123333333333333</v>
      </c>
      <c r="R326" s="48" t="n">
        <v>4.40666666666667</v>
      </c>
      <c r="S326" s="48" t="n">
        <v>0.276666666666667</v>
      </c>
      <c r="T326" s="48"/>
      <c r="U326" s="48"/>
      <c r="V326" s="48"/>
      <c r="W326" s="48"/>
      <c r="X326" s="48"/>
      <c r="Y326" s="48"/>
      <c r="Z326" s="42"/>
      <c r="AA326" s="42"/>
      <c r="AB326" s="42"/>
      <c r="AC326" s="42"/>
      <c r="AD326" s="42"/>
      <c r="AE326" s="42"/>
      <c r="AF326" s="42"/>
      <c r="AG326" s="42"/>
      <c r="AH326" s="42"/>
      <c r="AI326" s="42"/>
      <c r="AJ326" s="42"/>
      <c r="AK326" s="42"/>
      <c r="AL326" s="42"/>
      <c r="AM326" s="42"/>
      <c r="AN326" s="42"/>
      <c r="AO326" s="42"/>
      <c r="AP326" s="42"/>
      <c r="AQ326" s="42"/>
      <c r="AR326" s="42"/>
      <c r="AS326" s="42"/>
      <c r="AT326" s="42"/>
      <c r="AU326" s="42"/>
      <c r="AV326" s="42"/>
      <c r="AW326" s="42"/>
      <c r="AX326" s="42"/>
      <c r="AY326" s="42"/>
      <c r="AZ326" s="42"/>
      <c r="BA326" s="42"/>
      <c r="BB326" s="42"/>
      <c r="BC326" s="42"/>
      <c r="BD326" s="42"/>
      <c r="BE326" s="42"/>
      <c r="BF326" s="42"/>
      <c r="BG326" s="42"/>
      <c r="BH326" s="42"/>
      <c r="BI326" s="42"/>
      <c r="BJ326" s="42"/>
      <c r="BK326" s="42"/>
      <c r="BL326" s="42"/>
      <c r="BM326" s="42"/>
      <c r="BN326" s="42"/>
      <c r="BO326" s="42"/>
      <c r="BP326" s="42"/>
      <c r="BQ326" s="42"/>
      <c r="BR326" s="42"/>
      <c r="BS326" s="42"/>
      <c r="BT326" s="42"/>
      <c r="BU326" s="42"/>
      <c r="BV326" s="42"/>
      <c r="BW326" s="42"/>
      <c r="BX326" s="42"/>
      <c r="BY326" s="42"/>
      <c r="BZ326" s="42"/>
      <c r="CA326" s="42"/>
    </row>
    <row r="327" customFormat="false" ht="11.25" hidden="false" customHeight="true" outlineLevel="0" collapsed="false">
      <c r="A327" s="12" t="n">
        <f aca="false">A326+1</f>
        <v>425</v>
      </c>
      <c r="B327" s="7" t="s">
        <v>463</v>
      </c>
      <c r="C327" s="9" t="n">
        <v>1.6</v>
      </c>
      <c r="D327" s="9" t="n">
        <v>1.2</v>
      </c>
      <c r="E327" s="9" t="n">
        <v>1.4</v>
      </c>
      <c r="F327" s="13"/>
      <c r="G327" s="13" t="n">
        <v>0.03</v>
      </c>
      <c r="H327" s="13" t="n">
        <v>1.1</v>
      </c>
      <c r="I327" s="13" t="n">
        <v>0.47</v>
      </c>
      <c r="J327" s="13" t="n">
        <v>0.02</v>
      </c>
      <c r="K327" s="13" t="s">
        <v>31</v>
      </c>
      <c r="L327" s="13" t="s">
        <v>31</v>
      </c>
      <c r="M327" s="11" t="n">
        <f aca="false">A327</f>
        <v>425</v>
      </c>
      <c r="N327" s="13"/>
      <c r="O327" s="13" t="n">
        <v>0.11</v>
      </c>
      <c r="P327" s="13" t="n">
        <v>1.6</v>
      </c>
      <c r="Q327" s="13" t="n">
        <v>0.01</v>
      </c>
      <c r="R327" s="13" t="n">
        <v>1.41</v>
      </c>
      <c r="S327" s="13" t="n">
        <v>0.03</v>
      </c>
      <c r="T327" s="13" t="s">
        <v>31</v>
      </c>
      <c r="U327" s="13" t="s">
        <v>31</v>
      </c>
      <c r="V327" s="13"/>
      <c r="W327" s="13"/>
      <c r="X327" s="13" t="n">
        <v>0.02</v>
      </c>
      <c r="Y327" s="13" t="s">
        <v>31</v>
      </c>
    </row>
    <row r="328" customFormat="false" ht="11.25" hidden="false" customHeight="true" outlineLevel="0" collapsed="false">
      <c r="A328" s="12" t="n">
        <f aca="false">A327+1</f>
        <v>426</v>
      </c>
      <c r="B328" s="7" t="s">
        <v>464</v>
      </c>
      <c r="C328" s="9" t="n">
        <v>0.4</v>
      </c>
      <c r="D328" s="9" t="n">
        <v>0.4</v>
      </c>
      <c r="E328" s="9" t="n">
        <v>0.7</v>
      </c>
      <c r="F328" s="13" t="n">
        <v>0.01</v>
      </c>
      <c r="G328" s="13" t="n">
        <v>0.01</v>
      </c>
      <c r="H328" s="13" t="n">
        <v>0.26</v>
      </c>
      <c r="I328" s="13" t="n">
        <v>0.14</v>
      </c>
      <c r="J328" s="13" t="s">
        <v>31</v>
      </c>
      <c r="K328" s="13" t="n">
        <v>0.01</v>
      </c>
      <c r="L328" s="13"/>
      <c r="M328" s="11" t="n">
        <f aca="false">A328</f>
        <v>426</v>
      </c>
      <c r="N328" s="13"/>
      <c r="O328" s="13" t="n">
        <v>0.03</v>
      </c>
      <c r="P328" s="13" t="n">
        <v>0.41</v>
      </c>
      <c r="Q328" s="13" t="s">
        <v>31</v>
      </c>
      <c r="R328" s="13" t="n">
        <v>0.63</v>
      </c>
      <c r="S328" s="13" t="n">
        <v>0.03</v>
      </c>
      <c r="T328" s="13" t="n">
        <v>0.06</v>
      </c>
      <c r="U328" s="13"/>
      <c r="V328" s="13"/>
      <c r="W328" s="13"/>
      <c r="X328" s="13"/>
      <c r="Y328" s="13"/>
    </row>
    <row r="329" s="42" customFormat="true" ht="11.25" hidden="false" customHeight="true" outlineLevel="0" collapsed="false">
      <c r="A329" s="12" t="n">
        <f aca="false">A328+1</f>
        <v>427</v>
      </c>
      <c r="B329" s="7" t="s">
        <v>465</v>
      </c>
      <c r="C329" s="9" t="n">
        <v>3.5</v>
      </c>
      <c r="D329" s="9" t="n">
        <v>3.9</v>
      </c>
      <c r="E329" s="9" t="n">
        <v>1.2</v>
      </c>
      <c r="F329" s="13" t="n">
        <v>0.01</v>
      </c>
      <c r="G329" s="13" t="n">
        <v>0.13</v>
      </c>
      <c r="H329" s="13" t="n">
        <v>2.17</v>
      </c>
      <c r="I329" s="13" t="n">
        <v>1.12</v>
      </c>
      <c r="J329" s="13" t="n">
        <v>0.02</v>
      </c>
      <c r="K329" s="13"/>
      <c r="L329" s="13"/>
      <c r="M329" s="11" t="n">
        <f aca="false">A329</f>
        <v>427</v>
      </c>
      <c r="N329" s="13"/>
      <c r="O329" s="13" t="n">
        <v>0.21</v>
      </c>
      <c r="P329" s="13" t="n">
        <v>3.37</v>
      </c>
      <c r="Q329" s="13" t="n">
        <v>0.06</v>
      </c>
      <c r="R329" s="13" t="n">
        <v>1.12</v>
      </c>
      <c r="S329" s="13" t="n">
        <v>0.05</v>
      </c>
      <c r="T329" s="13" t="n">
        <v>0.05</v>
      </c>
      <c r="U329" s="13"/>
      <c r="V329" s="13"/>
      <c r="W329" s="13"/>
      <c r="X329" s="13"/>
      <c r="Y329" s="13"/>
      <c r="Z329" s="7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  <c r="AN329" s="7"/>
      <c r="AO329" s="7"/>
      <c r="AP329" s="7"/>
      <c r="AQ329" s="7"/>
      <c r="AR329" s="7"/>
      <c r="AS329" s="7"/>
      <c r="AT329" s="7"/>
      <c r="AU329" s="7"/>
      <c r="AV329" s="7"/>
      <c r="AW329" s="7"/>
      <c r="AX329" s="7"/>
      <c r="AY329" s="7"/>
      <c r="AZ329" s="7"/>
      <c r="BA329" s="7"/>
      <c r="BB329" s="7"/>
      <c r="BC329" s="7"/>
      <c r="BD329" s="7"/>
      <c r="BE329" s="7"/>
      <c r="BF329" s="7"/>
      <c r="BG329" s="7"/>
      <c r="BH329" s="7"/>
      <c r="BI329" s="7"/>
      <c r="BJ329" s="7"/>
      <c r="BK329" s="7"/>
      <c r="BL329" s="7"/>
      <c r="BM329" s="7"/>
      <c r="BN329" s="7"/>
      <c r="BO329" s="7"/>
      <c r="BP329" s="7"/>
      <c r="BQ329" s="7"/>
      <c r="BR329" s="7"/>
      <c r="BS329" s="7"/>
      <c r="BT329" s="7"/>
      <c r="BU329" s="7"/>
      <c r="BV329" s="7"/>
      <c r="BW329" s="7"/>
      <c r="BX329" s="7"/>
      <c r="BY329" s="7"/>
      <c r="BZ329" s="7"/>
      <c r="CA329" s="7"/>
    </row>
    <row r="330" customFormat="false" ht="11.25" hidden="false" customHeight="true" outlineLevel="0" collapsed="false">
      <c r="A330" s="12" t="n">
        <f aca="false">A329+1</f>
        <v>428</v>
      </c>
      <c r="B330" s="42" t="s">
        <v>466</v>
      </c>
      <c r="C330" s="46" t="n">
        <v>5.97466666666667</v>
      </c>
      <c r="D330" s="46" t="n">
        <v>6.58133333333333</v>
      </c>
      <c r="E330" s="46" t="n">
        <v>4.56333333333333</v>
      </c>
      <c r="F330" s="48" t="n">
        <v>0.0533333333333333</v>
      </c>
      <c r="G330" s="48" t="n">
        <v>0.313</v>
      </c>
      <c r="H330" s="48" t="n">
        <v>3.583</v>
      </c>
      <c r="I330" s="48" t="n">
        <v>1.936</v>
      </c>
      <c r="J330" s="48" t="n">
        <v>0.0353333333333333</v>
      </c>
      <c r="K330" s="48" t="n">
        <v>0.018</v>
      </c>
      <c r="L330" s="48" t="n">
        <v>0.018</v>
      </c>
      <c r="M330" s="11" t="n">
        <f aca="false">A330</f>
        <v>428</v>
      </c>
      <c r="N330" s="48"/>
      <c r="O330" s="48" t="n">
        <v>0.248</v>
      </c>
      <c r="P330" s="48" t="n">
        <v>6.17366666666667</v>
      </c>
      <c r="Q330" s="48" t="n">
        <v>0.106333333333333</v>
      </c>
      <c r="R330" s="48" t="n">
        <v>4.06666666666667</v>
      </c>
      <c r="S330" s="48" t="n">
        <v>0.318666666666667</v>
      </c>
      <c r="T330" s="48" t="n">
        <v>0.071</v>
      </c>
      <c r="U330" s="48"/>
      <c r="V330" s="48" t="n">
        <v>0.018</v>
      </c>
      <c r="W330" s="48"/>
      <c r="X330" s="48" t="n">
        <v>0.159666666666667</v>
      </c>
      <c r="Y330" s="48" t="n">
        <v>0.0533333333333333</v>
      </c>
      <c r="Z330" s="42"/>
      <c r="AA330" s="42"/>
      <c r="AB330" s="42"/>
      <c r="AC330" s="42"/>
      <c r="AD330" s="42"/>
      <c r="AE330" s="42"/>
      <c r="AF330" s="42"/>
      <c r="AG330" s="42"/>
      <c r="AH330" s="42"/>
      <c r="AI330" s="42"/>
      <c r="AJ330" s="42"/>
      <c r="AK330" s="42"/>
      <c r="AL330" s="42"/>
      <c r="AM330" s="42"/>
      <c r="AN330" s="42"/>
      <c r="AO330" s="42"/>
      <c r="AP330" s="42"/>
      <c r="AQ330" s="42"/>
      <c r="AR330" s="42"/>
      <c r="AS330" s="42"/>
      <c r="AT330" s="42"/>
      <c r="AU330" s="42"/>
      <c r="AV330" s="42"/>
      <c r="AW330" s="42"/>
      <c r="AX330" s="42"/>
      <c r="AY330" s="42"/>
      <c r="AZ330" s="42"/>
      <c r="BA330" s="42"/>
      <c r="BB330" s="42"/>
      <c r="BC330" s="42"/>
      <c r="BD330" s="42"/>
      <c r="BE330" s="42"/>
      <c r="BF330" s="42"/>
      <c r="BG330" s="42"/>
      <c r="BH330" s="42"/>
      <c r="BI330" s="42"/>
      <c r="BJ330" s="42"/>
      <c r="BK330" s="42"/>
      <c r="BL330" s="42"/>
      <c r="BM330" s="42"/>
      <c r="BN330" s="42"/>
      <c r="BO330" s="42"/>
      <c r="BP330" s="42"/>
      <c r="BQ330" s="42"/>
      <c r="BR330" s="42"/>
      <c r="BS330" s="42"/>
      <c r="BT330" s="42"/>
      <c r="BU330" s="42"/>
      <c r="BV330" s="42"/>
      <c r="BW330" s="42"/>
      <c r="BX330" s="42"/>
      <c r="BY330" s="42"/>
      <c r="BZ330" s="42"/>
      <c r="CA330" s="42"/>
    </row>
    <row r="331" customFormat="false" ht="11.25" hidden="false" customHeight="true" outlineLevel="0" collapsed="false">
      <c r="A331" s="12" t="n">
        <f aca="false">A330+1</f>
        <v>429</v>
      </c>
      <c r="B331" s="7" t="s">
        <v>467</v>
      </c>
      <c r="C331" s="9" t="n">
        <v>7.5</v>
      </c>
      <c r="D331" s="9" t="n">
        <v>7.7</v>
      </c>
      <c r="E331" s="9" t="n">
        <v>1.2</v>
      </c>
      <c r="F331" s="13" t="n">
        <v>0.02</v>
      </c>
      <c r="G331" s="13" t="n">
        <v>0.27</v>
      </c>
      <c r="H331" s="13" t="n">
        <v>4.27</v>
      </c>
      <c r="I331" s="13" t="n">
        <v>2.82</v>
      </c>
      <c r="J331" s="13" t="n">
        <v>0.03</v>
      </c>
      <c r="K331" s="13"/>
      <c r="L331" s="13"/>
      <c r="M331" s="11" t="n">
        <f aca="false">A331</f>
        <v>429</v>
      </c>
      <c r="N331" s="13"/>
      <c r="O331" s="13" t="n">
        <v>0.31</v>
      </c>
      <c r="P331" s="13" t="n">
        <v>7.14</v>
      </c>
      <c r="Q331" s="13" t="n">
        <v>0.13</v>
      </c>
      <c r="R331" s="13" t="n">
        <v>1.03</v>
      </c>
      <c r="S331" s="13" t="n">
        <v>0.03</v>
      </c>
      <c r="T331" s="13" t="n">
        <v>0.03</v>
      </c>
      <c r="U331" s="13"/>
      <c r="V331" s="13"/>
      <c r="W331" s="13"/>
      <c r="X331" s="13" t="n">
        <v>0.09</v>
      </c>
      <c r="Y331" s="13"/>
    </row>
    <row r="332" customFormat="false" ht="11.25" hidden="false" customHeight="true" outlineLevel="0" collapsed="false">
      <c r="A332" s="12" t="n">
        <f aca="false">A331+1</f>
        <v>430</v>
      </c>
      <c r="B332" s="7" t="s">
        <v>468</v>
      </c>
      <c r="C332" s="9" t="n">
        <v>11.8</v>
      </c>
      <c r="D332" s="9" t="n">
        <v>13.9</v>
      </c>
      <c r="E332" s="9" t="n">
        <v>3.1</v>
      </c>
      <c r="F332" s="13"/>
      <c r="G332" s="13" t="n">
        <v>0.34</v>
      </c>
      <c r="H332" s="13" t="n">
        <v>7.1</v>
      </c>
      <c r="I332" s="13" t="n">
        <v>4.16</v>
      </c>
      <c r="J332" s="13" t="n">
        <v>0.06</v>
      </c>
      <c r="K332" s="13"/>
      <c r="L332" s="13"/>
      <c r="M332" s="11" t="n">
        <f aca="false">A332</f>
        <v>430</v>
      </c>
      <c r="N332" s="13"/>
      <c r="O332" s="13" t="n">
        <v>0.63</v>
      </c>
      <c r="P332" s="13" t="n">
        <v>12.9</v>
      </c>
      <c r="Q332" s="13" t="n">
        <v>0.23</v>
      </c>
      <c r="R332" s="13" t="n">
        <v>2.75</v>
      </c>
      <c r="S332" s="13" t="n">
        <v>0.12</v>
      </c>
      <c r="T332" s="13" t="n">
        <v>0.09</v>
      </c>
      <c r="U332" s="13"/>
      <c r="V332" s="13"/>
      <c r="W332" s="13"/>
      <c r="X332" s="13" t="n">
        <v>0.06</v>
      </c>
      <c r="Y332" s="13"/>
    </row>
    <row r="333" s="42" customFormat="true" ht="11.25" hidden="false" customHeight="true" outlineLevel="0" collapsed="false">
      <c r="A333" s="12" t="n">
        <f aca="false">A332+1</f>
        <v>431</v>
      </c>
      <c r="B333" s="7" t="s">
        <v>469</v>
      </c>
      <c r="C333" s="9" t="n">
        <v>7.4</v>
      </c>
      <c r="D333" s="9" t="n">
        <v>8.3</v>
      </c>
      <c r="E333" s="9" t="n">
        <v>2.3</v>
      </c>
      <c r="F333" s="13" t="n">
        <v>0.02</v>
      </c>
      <c r="G333" s="13" t="n">
        <v>0.28</v>
      </c>
      <c r="H333" s="13" t="n">
        <v>4.59</v>
      </c>
      <c r="I333" s="13" t="n">
        <v>2.42</v>
      </c>
      <c r="J333" s="13" t="n">
        <v>0.03</v>
      </c>
      <c r="K333" s="13"/>
      <c r="L333" s="13"/>
      <c r="M333" s="11" t="n">
        <f aca="false">A333</f>
        <v>431</v>
      </c>
      <c r="N333" s="13"/>
      <c r="O333" s="13" t="n">
        <v>0.45</v>
      </c>
      <c r="P333" s="13" t="n">
        <v>7.64</v>
      </c>
      <c r="Q333" s="13" t="n">
        <v>0.12</v>
      </c>
      <c r="R333" s="13" t="n">
        <v>2.11</v>
      </c>
      <c r="S333" s="13" t="n">
        <v>0.09</v>
      </c>
      <c r="T333" s="13" t="n">
        <v>0.08</v>
      </c>
      <c r="U333" s="13"/>
      <c r="V333" s="13"/>
      <c r="W333" s="13"/>
      <c r="X333" s="13"/>
      <c r="Y333" s="13"/>
      <c r="Z333" s="7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  <c r="AM333" s="7"/>
      <c r="AN333" s="7"/>
      <c r="AO333" s="7"/>
      <c r="AP333" s="7"/>
      <c r="AQ333" s="7"/>
      <c r="AR333" s="7"/>
      <c r="AS333" s="7"/>
      <c r="AT333" s="7"/>
      <c r="AU333" s="7"/>
      <c r="AV333" s="7"/>
      <c r="AW333" s="7"/>
      <c r="AX333" s="7"/>
      <c r="AY333" s="7"/>
      <c r="AZ333" s="7"/>
      <c r="BA333" s="7"/>
      <c r="BB333" s="7"/>
      <c r="BC333" s="7"/>
      <c r="BD333" s="7"/>
      <c r="BE333" s="7"/>
      <c r="BF333" s="7"/>
      <c r="BG333" s="7"/>
      <c r="BH333" s="7"/>
      <c r="BI333" s="7"/>
      <c r="BJ333" s="7"/>
      <c r="BK333" s="7"/>
      <c r="BL333" s="7"/>
      <c r="BM333" s="7"/>
      <c r="BN333" s="7"/>
      <c r="BO333" s="7"/>
      <c r="BP333" s="7"/>
      <c r="BQ333" s="7"/>
      <c r="BR333" s="7"/>
      <c r="BS333" s="7"/>
      <c r="BT333" s="7"/>
      <c r="BU333" s="7"/>
      <c r="BV333" s="7"/>
      <c r="BW333" s="7"/>
      <c r="BX333" s="7"/>
      <c r="BY333" s="7"/>
      <c r="BZ333" s="7"/>
      <c r="CA333" s="7"/>
    </row>
    <row r="334" customFormat="false" ht="11.25" hidden="false" customHeight="true" outlineLevel="0" collapsed="false">
      <c r="A334" s="12" t="n">
        <f aca="false">A333+1</f>
        <v>432</v>
      </c>
      <c r="B334" s="7" t="s">
        <v>470</v>
      </c>
      <c r="C334" s="9" t="n">
        <v>2.6</v>
      </c>
      <c r="D334" s="9" t="n">
        <v>2.9</v>
      </c>
      <c r="E334" s="9" t="n">
        <v>0.7</v>
      </c>
      <c r="F334" s="13"/>
      <c r="G334" s="13" t="n">
        <v>0.08</v>
      </c>
      <c r="H334" s="13" t="n">
        <v>1.54</v>
      </c>
      <c r="I334" s="13" t="n">
        <v>0.97</v>
      </c>
      <c r="J334" s="13" t="n">
        <v>0.01</v>
      </c>
      <c r="K334" s="13"/>
      <c r="L334" s="13"/>
      <c r="M334" s="11" t="n">
        <f aca="false">A334</f>
        <v>432</v>
      </c>
      <c r="N334" s="13"/>
      <c r="O334" s="13" t="n">
        <v>0.11</v>
      </c>
      <c r="P334" s="13" t="n">
        <v>2.63</v>
      </c>
      <c r="Q334" s="13" t="n">
        <v>0.16</v>
      </c>
      <c r="R334" s="13" t="n">
        <v>0.55</v>
      </c>
      <c r="S334" s="13" t="n">
        <v>0.07</v>
      </c>
      <c r="T334" s="13" t="n">
        <v>0.02</v>
      </c>
      <c r="U334" s="13"/>
      <c r="V334" s="13"/>
      <c r="W334" s="13"/>
      <c r="X334" s="13" t="n">
        <v>0.02</v>
      </c>
      <c r="Y334" s="13"/>
    </row>
    <row r="335" customFormat="false" ht="11.25" hidden="false" customHeight="true" outlineLevel="0" collapsed="false">
      <c r="A335" s="12" t="n">
        <f aca="false">A334+1</f>
        <v>433</v>
      </c>
      <c r="B335" s="7" t="s">
        <v>471</v>
      </c>
      <c r="C335" s="9" t="n">
        <v>3.3</v>
      </c>
      <c r="D335" s="9" t="n">
        <v>3.7</v>
      </c>
      <c r="E335" s="9" t="n">
        <v>1</v>
      </c>
      <c r="F335" s="13" t="n">
        <v>0.01</v>
      </c>
      <c r="G335" s="13" t="n">
        <v>0.12</v>
      </c>
      <c r="H335" s="13" t="n">
        <v>2.08</v>
      </c>
      <c r="I335" s="13" t="n">
        <v>1</v>
      </c>
      <c r="J335" s="13" t="n">
        <v>0.02</v>
      </c>
      <c r="K335" s="13"/>
      <c r="L335" s="13"/>
      <c r="M335" s="11" t="n">
        <f aca="false">A335</f>
        <v>433</v>
      </c>
      <c r="N335" s="13"/>
      <c r="O335" s="13" t="n">
        <v>0.22</v>
      </c>
      <c r="P335" s="13" t="n">
        <v>3.39</v>
      </c>
      <c r="Q335" s="13" t="n">
        <v>0.06</v>
      </c>
      <c r="R335" s="13" t="n">
        <v>0.88</v>
      </c>
      <c r="S335" s="13" t="n">
        <v>0.04</v>
      </c>
      <c r="T335" s="13" t="n">
        <v>0.05</v>
      </c>
      <c r="U335" s="13"/>
      <c r="V335" s="13"/>
      <c r="W335" s="13"/>
      <c r="X335" s="13"/>
      <c r="Y335" s="13"/>
    </row>
    <row r="336" customFormat="false" ht="11.25" hidden="false" customHeight="true" outlineLevel="0" collapsed="false">
      <c r="A336" s="12" t="n">
        <f aca="false">A335+1</f>
        <v>434</v>
      </c>
      <c r="B336" s="7" t="s">
        <v>472</v>
      </c>
      <c r="C336" s="9" t="n">
        <v>7.3</v>
      </c>
      <c r="D336" s="9" t="n">
        <v>11.2</v>
      </c>
      <c r="E336" s="9" t="n">
        <v>2.8</v>
      </c>
      <c r="F336" s="13" t="n">
        <v>0.02</v>
      </c>
      <c r="G336" s="13" t="n">
        <v>0.33</v>
      </c>
      <c r="H336" s="13" t="n">
        <v>4.99</v>
      </c>
      <c r="I336" s="13" t="n">
        <v>1.84</v>
      </c>
      <c r="J336" s="13" t="n">
        <v>0.03</v>
      </c>
      <c r="K336" s="13"/>
      <c r="L336" s="13"/>
      <c r="M336" s="11" t="n">
        <f aca="false">A336</f>
        <v>434</v>
      </c>
      <c r="N336" s="13"/>
      <c r="O336" s="13" t="n">
        <v>0.9</v>
      </c>
      <c r="P336" s="13" t="n">
        <v>10.15</v>
      </c>
      <c r="Q336" s="13" t="n">
        <v>0.19</v>
      </c>
      <c r="R336" s="13" t="n">
        <v>2.58</v>
      </c>
      <c r="S336" s="13" t="n">
        <v>0.11</v>
      </c>
      <c r="T336" s="13" t="n">
        <v>0.09</v>
      </c>
      <c r="U336" s="13"/>
      <c r="V336" s="13"/>
      <c r="W336" s="13"/>
      <c r="X336" s="13"/>
      <c r="Y336" s="13" t="s">
        <v>40</v>
      </c>
    </row>
    <row r="337" customFormat="false" ht="11.25" hidden="false" customHeight="true" outlineLevel="0" collapsed="false">
      <c r="A337" s="12" t="n">
        <f aca="false">A336+1</f>
        <v>435</v>
      </c>
      <c r="B337" s="7" t="s">
        <v>473</v>
      </c>
      <c r="C337" s="9" t="n">
        <v>4.8</v>
      </c>
      <c r="D337" s="9" t="n">
        <v>6.4</v>
      </c>
      <c r="E337" s="9" t="n">
        <v>1.9</v>
      </c>
      <c r="F337" s="13"/>
      <c r="G337" s="13" t="n">
        <v>0.15</v>
      </c>
      <c r="H337" s="13" t="n">
        <v>2.96</v>
      </c>
      <c r="I337" s="13" t="n">
        <v>1.59</v>
      </c>
      <c r="J337" s="13" t="n">
        <v>0.03</v>
      </c>
      <c r="K337" s="13"/>
      <c r="L337" s="13"/>
      <c r="M337" s="11" t="n">
        <f aca="false">A337</f>
        <v>435</v>
      </c>
      <c r="N337" s="13"/>
      <c r="O337" s="13" t="n">
        <v>0.29</v>
      </c>
      <c r="P337" s="13" t="n">
        <v>5.91</v>
      </c>
      <c r="Q337" s="13" t="n">
        <v>0.11</v>
      </c>
      <c r="R337" s="13" t="n">
        <v>1.66</v>
      </c>
      <c r="S337" s="13" t="n">
        <v>0.05</v>
      </c>
      <c r="T337" s="13" t="n">
        <v>0.11</v>
      </c>
      <c r="U337" s="13"/>
      <c r="V337" s="13"/>
      <c r="W337" s="13"/>
      <c r="X337" s="13"/>
      <c r="Y337" s="13"/>
    </row>
    <row r="338" s="42" customFormat="true" ht="11.25" hidden="false" customHeight="true" outlineLevel="0" collapsed="false">
      <c r="A338" s="12" t="n">
        <f aca="false">A337+1</f>
        <v>436</v>
      </c>
      <c r="B338" s="7" t="s">
        <v>474</v>
      </c>
      <c r="C338" s="9" t="n">
        <v>4.2</v>
      </c>
      <c r="D338" s="9" t="n">
        <v>5</v>
      </c>
      <c r="E338" s="9" t="n">
        <v>1.7</v>
      </c>
      <c r="F338" s="13" t="n">
        <v>0.01</v>
      </c>
      <c r="G338" s="13" t="n">
        <v>0.16</v>
      </c>
      <c r="H338" s="13" t="n">
        <v>2.58</v>
      </c>
      <c r="I338" s="13" t="n">
        <v>1.29</v>
      </c>
      <c r="J338" s="13" t="n">
        <v>0.02</v>
      </c>
      <c r="K338" s="13" t="n">
        <v>0.02</v>
      </c>
      <c r="L338" s="13"/>
      <c r="M338" s="11" t="n">
        <f aca="false">A338</f>
        <v>436</v>
      </c>
      <c r="N338" s="13"/>
      <c r="O338" s="13" t="n">
        <v>0.26</v>
      </c>
      <c r="P338" s="13" t="n">
        <v>4.64</v>
      </c>
      <c r="Q338" s="13" t="n">
        <v>0.09</v>
      </c>
      <c r="R338" s="13" t="n">
        <v>1.51</v>
      </c>
      <c r="S338" s="13" t="n">
        <v>0.06</v>
      </c>
      <c r="T338" s="13" t="n">
        <v>0.08</v>
      </c>
      <c r="U338" s="13"/>
      <c r="V338" s="13"/>
      <c r="W338" s="13"/>
      <c r="X338" s="13"/>
      <c r="Y338" s="13"/>
      <c r="Z338" s="7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  <c r="AN338" s="7"/>
      <c r="AO338" s="7"/>
      <c r="AP338" s="7"/>
      <c r="AQ338" s="7"/>
      <c r="AR338" s="7"/>
      <c r="AS338" s="7"/>
      <c r="AT338" s="7"/>
      <c r="AU338" s="7"/>
      <c r="AV338" s="7"/>
      <c r="AW338" s="7"/>
      <c r="AX338" s="7"/>
      <c r="AY338" s="7"/>
      <c r="AZ338" s="7"/>
      <c r="BA338" s="7"/>
      <c r="BB338" s="7"/>
      <c r="BC338" s="7"/>
      <c r="BD338" s="7"/>
      <c r="BE338" s="7"/>
      <c r="BF338" s="7"/>
      <c r="BG338" s="7"/>
      <c r="BH338" s="7"/>
      <c r="BI338" s="7"/>
      <c r="BJ338" s="7"/>
      <c r="BK338" s="7"/>
      <c r="BL338" s="7"/>
      <c r="BM338" s="7"/>
      <c r="BN338" s="7"/>
      <c r="BO338" s="7"/>
      <c r="BP338" s="7"/>
      <c r="BQ338" s="7"/>
      <c r="BR338" s="7"/>
      <c r="BS338" s="7"/>
      <c r="BT338" s="7"/>
      <c r="BU338" s="7"/>
      <c r="BV338" s="7"/>
      <c r="BW338" s="7"/>
      <c r="BX338" s="7"/>
      <c r="BY338" s="7"/>
      <c r="BZ338" s="7"/>
      <c r="CA338" s="7"/>
    </row>
    <row r="339" customFormat="false" ht="11.25" hidden="false" customHeight="true" outlineLevel="0" collapsed="false">
      <c r="A339" s="12" t="n">
        <f aca="false">A338+1</f>
        <v>437</v>
      </c>
      <c r="B339" s="7" t="s">
        <v>475</v>
      </c>
      <c r="C339" s="9" t="n">
        <v>11.6</v>
      </c>
      <c r="D339" s="9" t="n">
        <v>16.7</v>
      </c>
      <c r="E339" s="9" t="n">
        <v>4.3</v>
      </c>
      <c r="F339" s="13"/>
      <c r="G339" s="13" t="n">
        <v>0.37</v>
      </c>
      <c r="H339" s="13" t="n">
        <v>7.37</v>
      </c>
      <c r="I339" s="13" t="n">
        <v>3.58</v>
      </c>
      <c r="J339" s="13" t="n">
        <v>0.07</v>
      </c>
      <c r="K339" s="13"/>
      <c r="L339" s="13"/>
      <c r="M339" s="11" t="n">
        <f aca="false">A339</f>
        <v>437</v>
      </c>
      <c r="N339" s="13"/>
      <c r="O339" s="13" t="n">
        <v>0.78</v>
      </c>
      <c r="P339" s="13" t="n">
        <v>15.49</v>
      </c>
      <c r="Q339" s="13" t="n">
        <v>0.3</v>
      </c>
      <c r="R339" s="13" t="n">
        <v>3.85</v>
      </c>
      <c r="S339" s="13" t="n">
        <v>0.16</v>
      </c>
      <c r="T339" s="13" t="n">
        <v>0.07</v>
      </c>
      <c r="U339" s="13"/>
      <c r="V339" s="13"/>
      <c r="W339" s="13"/>
      <c r="X339" s="13" t="n">
        <v>0.07</v>
      </c>
      <c r="Y339" s="13"/>
    </row>
    <row r="340" customFormat="false" ht="11.25" hidden="false" customHeight="true" outlineLevel="0" collapsed="false">
      <c r="A340" s="72" t="n">
        <f aca="false">A339+1</f>
        <v>438</v>
      </c>
      <c r="B340" s="42" t="s">
        <v>476</v>
      </c>
      <c r="C340" s="46" t="n">
        <v>1.94666666666667</v>
      </c>
      <c r="D340" s="46" t="n">
        <v>2.58333333333333</v>
      </c>
      <c r="E340" s="46" t="n">
        <v>0.996666666666667</v>
      </c>
      <c r="F340" s="48"/>
      <c r="G340" s="48" t="n">
        <v>0.06</v>
      </c>
      <c r="H340" s="48" t="n">
        <v>1.22333333333333</v>
      </c>
      <c r="I340" s="48" t="n">
        <v>0.63</v>
      </c>
      <c r="J340" s="48" t="n">
        <v>0.01</v>
      </c>
      <c r="K340" s="48"/>
      <c r="L340" s="48"/>
      <c r="M340" s="11" t="n">
        <f aca="false">A340</f>
        <v>438</v>
      </c>
      <c r="N340" s="48"/>
      <c r="O340" s="48" t="n">
        <v>0.13</v>
      </c>
      <c r="P340" s="48" t="n">
        <v>2.38666666666667</v>
      </c>
      <c r="Q340" s="48" t="n">
        <v>0.0533333333333333</v>
      </c>
      <c r="R340" s="48" t="n">
        <v>0.866666666666667</v>
      </c>
      <c r="S340" s="48" t="n">
        <v>0.0366666666666667</v>
      </c>
      <c r="T340" s="48" t="n">
        <v>0.0433333333333333</v>
      </c>
      <c r="U340" s="48"/>
      <c r="V340" s="48"/>
      <c r="W340" s="48"/>
      <c r="X340" s="48" t="n">
        <v>0.01</v>
      </c>
      <c r="Y340" s="48"/>
      <c r="Z340" s="42"/>
      <c r="AA340" s="42"/>
      <c r="AB340" s="42"/>
      <c r="AC340" s="42"/>
      <c r="AD340" s="42"/>
      <c r="AE340" s="42"/>
      <c r="AF340" s="42"/>
      <c r="AG340" s="42"/>
      <c r="AH340" s="42"/>
      <c r="AI340" s="42"/>
      <c r="AJ340" s="42"/>
      <c r="AK340" s="42"/>
      <c r="AL340" s="42"/>
      <c r="AM340" s="42"/>
      <c r="AN340" s="42"/>
      <c r="AO340" s="42"/>
      <c r="AP340" s="42"/>
      <c r="AQ340" s="42"/>
      <c r="AR340" s="42"/>
      <c r="AS340" s="42"/>
      <c r="AT340" s="42"/>
      <c r="AU340" s="42"/>
      <c r="AV340" s="42"/>
      <c r="AW340" s="42"/>
      <c r="AX340" s="42"/>
      <c r="AY340" s="42"/>
      <c r="AZ340" s="42"/>
      <c r="BA340" s="42"/>
      <c r="BB340" s="42"/>
      <c r="BC340" s="42"/>
      <c r="BD340" s="42"/>
      <c r="BE340" s="42"/>
      <c r="BF340" s="42"/>
      <c r="BG340" s="42"/>
      <c r="BH340" s="42"/>
      <c r="BI340" s="42"/>
      <c r="BJ340" s="42"/>
      <c r="BK340" s="42"/>
      <c r="BL340" s="42"/>
      <c r="BM340" s="42"/>
      <c r="BN340" s="42"/>
      <c r="BO340" s="42"/>
      <c r="BP340" s="42"/>
      <c r="BQ340" s="42"/>
      <c r="BR340" s="42"/>
      <c r="BS340" s="42"/>
      <c r="BT340" s="42"/>
      <c r="BU340" s="42"/>
      <c r="BV340" s="42"/>
      <c r="BW340" s="42"/>
      <c r="BX340" s="42"/>
      <c r="BY340" s="42"/>
      <c r="BZ340" s="42"/>
      <c r="CA340" s="42"/>
    </row>
    <row r="341" customFormat="false" ht="11.25" hidden="false" customHeight="true" outlineLevel="0" collapsed="false">
      <c r="A341" s="72" t="n">
        <f aca="false">A340+1</f>
        <v>439</v>
      </c>
      <c r="B341" s="42" t="s">
        <v>477</v>
      </c>
      <c r="C341" s="46" t="n">
        <v>0.856666666666667</v>
      </c>
      <c r="D341" s="46" t="n">
        <v>1.13</v>
      </c>
      <c r="E341" s="46" t="n">
        <v>0.46</v>
      </c>
      <c r="F341" s="48"/>
      <c r="G341" s="48" t="n">
        <v>0.0266666666666667</v>
      </c>
      <c r="H341" s="48" t="n">
        <v>0.546666666666667</v>
      </c>
      <c r="I341" s="48" t="n">
        <v>0.27</v>
      </c>
      <c r="J341" s="48"/>
      <c r="K341" s="48"/>
      <c r="L341" s="48"/>
      <c r="M341" s="11" t="n">
        <f aca="false">A341</f>
        <v>439</v>
      </c>
      <c r="N341" s="48"/>
      <c r="O341" s="48" t="n">
        <v>0.0666666666666667</v>
      </c>
      <c r="P341" s="48" t="n">
        <v>1.04333333333333</v>
      </c>
      <c r="Q341" s="48" t="n">
        <v>0.0166666666666667</v>
      </c>
      <c r="R341" s="48" t="n">
        <v>0.383333333333333</v>
      </c>
      <c r="S341" s="48" t="n">
        <v>0.0133333333333333</v>
      </c>
      <c r="T341" s="48" t="n">
        <v>0.04</v>
      </c>
      <c r="U341" s="48"/>
      <c r="V341" s="48"/>
      <c r="W341" s="48"/>
      <c r="X341" s="48"/>
      <c r="Y341" s="48"/>
      <c r="Z341" s="42"/>
      <c r="AA341" s="42"/>
      <c r="AB341" s="42"/>
      <c r="AC341" s="42"/>
      <c r="AD341" s="42"/>
      <c r="AE341" s="42"/>
      <c r="AF341" s="42"/>
      <c r="AG341" s="42"/>
      <c r="AH341" s="42"/>
      <c r="AI341" s="42"/>
      <c r="AJ341" s="42"/>
      <c r="AK341" s="42"/>
      <c r="AL341" s="42"/>
      <c r="AM341" s="42"/>
      <c r="AN341" s="42"/>
      <c r="AO341" s="42"/>
      <c r="AP341" s="42"/>
      <c r="AQ341" s="42"/>
      <c r="AR341" s="42"/>
      <c r="AS341" s="42"/>
      <c r="AT341" s="42"/>
      <c r="AU341" s="42"/>
      <c r="AV341" s="42"/>
      <c r="AW341" s="42"/>
      <c r="AX341" s="42"/>
      <c r="AY341" s="42"/>
      <c r="AZ341" s="42"/>
      <c r="BA341" s="42"/>
      <c r="BB341" s="42"/>
      <c r="BC341" s="42"/>
      <c r="BD341" s="42"/>
      <c r="BE341" s="42"/>
      <c r="BF341" s="42"/>
      <c r="BG341" s="42"/>
      <c r="BH341" s="42"/>
      <c r="BI341" s="42"/>
      <c r="BJ341" s="42"/>
      <c r="BK341" s="42"/>
      <c r="BL341" s="42"/>
      <c r="BM341" s="42"/>
      <c r="BN341" s="42"/>
      <c r="BO341" s="42"/>
      <c r="BP341" s="42"/>
      <c r="BQ341" s="42"/>
      <c r="BR341" s="42"/>
      <c r="BS341" s="42"/>
      <c r="BT341" s="42"/>
      <c r="BU341" s="42"/>
      <c r="BV341" s="42"/>
      <c r="BW341" s="42"/>
      <c r="BX341" s="42"/>
      <c r="BY341" s="42"/>
      <c r="BZ341" s="42"/>
      <c r="CA341" s="42"/>
    </row>
    <row r="342" customFormat="false" ht="11.25" hidden="false" customHeight="true" outlineLevel="0" collapsed="false">
      <c r="A342" s="72" t="n">
        <f aca="false">A341+1</f>
        <v>440</v>
      </c>
      <c r="B342" s="42" t="s">
        <v>478</v>
      </c>
      <c r="C342" s="46" t="n">
        <v>1.232</v>
      </c>
      <c r="D342" s="46" t="n">
        <v>0.947</v>
      </c>
      <c r="E342" s="46" t="n">
        <v>0.274</v>
      </c>
      <c r="F342" s="48"/>
      <c r="G342" s="48" t="n">
        <v>0.0766666666666667</v>
      </c>
      <c r="H342" s="48" t="n">
        <v>0.680666666666667</v>
      </c>
      <c r="I342" s="48" t="n">
        <v>0.433333333333333</v>
      </c>
      <c r="J342" s="48"/>
      <c r="K342" s="48"/>
      <c r="L342" s="48"/>
      <c r="M342" s="11" t="n">
        <f aca="false">A342</f>
        <v>440</v>
      </c>
      <c r="N342" s="48"/>
      <c r="O342" s="48" t="n">
        <v>0.0633333333333333</v>
      </c>
      <c r="P342" s="48" t="n">
        <v>0.873666666666667</v>
      </c>
      <c r="Q342" s="48"/>
      <c r="R342" s="48" t="n">
        <v>0.250666666666667</v>
      </c>
      <c r="S342" s="48" t="n">
        <v>0.0233333333333333</v>
      </c>
      <c r="T342" s="48"/>
      <c r="U342" s="48"/>
      <c r="V342" s="48" t="s">
        <v>31</v>
      </c>
      <c r="W342" s="48"/>
      <c r="X342" s="48" t="n">
        <v>0.0606666666666667</v>
      </c>
      <c r="Y342" s="48"/>
      <c r="Z342" s="42"/>
      <c r="AA342" s="42"/>
      <c r="AB342" s="42"/>
      <c r="AC342" s="42"/>
      <c r="AD342" s="42"/>
      <c r="AE342" s="42"/>
      <c r="AF342" s="42"/>
      <c r="AG342" s="42"/>
      <c r="AH342" s="42"/>
      <c r="AI342" s="42"/>
      <c r="AJ342" s="42"/>
      <c r="AK342" s="42"/>
      <c r="AL342" s="42"/>
      <c r="AM342" s="42"/>
      <c r="AN342" s="42"/>
      <c r="AO342" s="42"/>
      <c r="AP342" s="42"/>
      <c r="AQ342" s="42"/>
      <c r="AR342" s="42"/>
      <c r="AS342" s="42"/>
      <c r="AT342" s="42"/>
      <c r="AU342" s="42"/>
      <c r="AV342" s="42"/>
      <c r="AW342" s="42"/>
      <c r="AX342" s="42"/>
      <c r="AY342" s="42"/>
      <c r="AZ342" s="42"/>
      <c r="BA342" s="42"/>
      <c r="BB342" s="42"/>
      <c r="BC342" s="42"/>
      <c r="BD342" s="42"/>
      <c r="BE342" s="42"/>
      <c r="BF342" s="42"/>
      <c r="BG342" s="42"/>
      <c r="BH342" s="42"/>
      <c r="BI342" s="42"/>
      <c r="BJ342" s="42"/>
      <c r="BK342" s="42"/>
      <c r="BL342" s="42"/>
      <c r="BM342" s="42"/>
      <c r="BN342" s="42"/>
      <c r="BO342" s="42"/>
      <c r="BP342" s="42"/>
      <c r="BQ342" s="42"/>
      <c r="BR342" s="42"/>
      <c r="BS342" s="42"/>
      <c r="BT342" s="42"/>
      <c r="BU342" s="42"/>
      <c r="BV342" s="42"/>
      <c r="BW342" s="42"/>
      <c r="BX342" s="42"/>
      <c r="BY342" s="42"/>
      <c r="BZ342" s="42"/>
      <c r="CA342" s="42"/>
    </row>
    <row r="343" s="42" customFormat="true" ht="11.25" hidden="false" customHeight="true" outlineLevel="0" collapsed="false">
      <c r="A343" s="72" t="n">
        <f aca="false">A342+1</f>
        <v>441</v>
      </c>
      <c r="B343" s="35" t="s">
        <v>479</v>
      </c>
      <c r="C343" s="36" t="n">
        <v>0.65</v>
      </c>
      <c r="D343" s="36" t="n">
        <v>0.696666666666667</v>
      </c>
      <c r="E343" s="36" t="n">
        <v>0.28</v>
      </c>
      <c r="F343" s="38"/>
      <c r="G343" s="38" t="n">
        <v>0.03</v>
      </c>
      <c r="H343" s="38" t="n">
        <v>0.35</v>
      </c>
      <c r="I343" s="38" t="n">
        <v>0.24</v>
      </c>
      <c r="J343" s="38"/>
      <c r="K343" s="38"/>
      <c r="L343" s="38"/>
      <c r="M343" s="11" t="n">
        <f aca="false">A343</f>
        <v>441</v>
      </c>
      <c r="N343" s="38"/>
      <c r="O343" s="38" t="n">
        <v>0.0566666666666667</v>
      </c>
      <c r="P343" s="48" t="n">
        <v>0.633333333333333</v>
      </c>
      <c r="Q343" s="38" t="n">
        <v>0.00666666666666667</v>
      </c>
      <c r="R343" s="38" t="n">
        <v>0.21</v>
      </c>
      <c r="S343" s="38" t="n">
        <v>0.03</v>
      </c>
      <c r="T343" s="38" t="n">
        <v>0.02</v>
      </c>
      <c r="U343" s="38" t="n">
        <v>0.01</v>
      </c>
      <c r="V343" s="48" t="n">
        <v>0.01</v>
      </c>
      <c r="W343" s="38"/>
      <c r="X343" s="38" t="n">
        <v>0.0333333333333333</v>
      </c>
      <c r="Y343" s="38"/>
      <c r="Z343" s="35"/>
      <c r="AA343" s="35"/>
      <c r="AB343" s="35"/>
      <c r="AC343" s="35"/>
      <c r="AD343" s="35"/>
      <c r="AE343" s="35"/>
      <c r="AF343" s="35"/>
      <c r="AG343" s="35"/>
      <c r="AH343" s="35"/>
      <c r="AI343" s="35"/>
      <c r="AJ343" s="35"/>
      <c r="AK343" s="35"/>
      <c r="AL343" s="35"/>
      <c r="AM343" s="35"/>
      <c r="AN343" s="35"/>
      <c r="AO343" s="35"/>
      <c r="AP343" s="35"/>
      <c r="AQ343" s="35"/>
      <c r="AR343" s="35"/>
      <c r="AS343" s="35"/>
      <c r="AT343" s="35"/>
      <c r="AU343" s="35"/>
      <c r="AV343" s="35"/>
      <c r="AW343" s="35"/>
      <c r="AX343" s="35"/>
      <c r="AY343" s="35"/>
      <c r="AZ343" s="35"/>
      <c r="BA343" s="35"/>
      <c r="BB343" s="35"/>
      <c r="BC343" s="35"/>
      <c r="BD343" s="35"/>
      <c r="BE343" s="35"/>
      <c r="BF343" s="35"/>
      <c r="BG343" s="35"/>
      <c r="BH343" s="35"/>
      <c r="BI343" s="35"/>
      <c r="BJ343" s="35"/>
      <c r="BK343" s="35"/>
      <c r="BL343" s="35"/>
      <c r="BM343" s="35"/>
      <c r="BN343" s="35"/>
      <c r="BO343" s="35"/>
      <c r="BP343" s="35"/>
      <c r="BQ343" s="35"/>
      <c r="BR343" s="35"/>
      <c r="BS343" s="35"/>
      <c r="BT343" s="35"/>
      <c r="BU343" s="35"/>
      <c r="BV343" s="35"/>
      <c r="BW343" s="35"/>
      <c r="BX343" s="35"/>
      <c r="BY343" s="35"/>
      <c r="BZ343" s="35"/>
      <c r="CA343" s="35"/>
    </row>
    <row r="344" customFormat="false" ht="11.25" hidden="false" customHeight="true" outlineLevel="0" collapsed="false">
      <c r="A344" s="72" t="n">
        <f aca="false">A343+1</f>
        <v>442</v>
      </c>
      <c r="B344" s="42" t="s">
        <v>480</v>
      </c>
      <c r="C344" s="46" t="n">
        <v>4.57733333333333</v>
      </c>
      <c r="D344" s="46" t="n">
        <v>5.025</v>
      </c>
      <c r="E344" s="46" t="n">
        <v>4.99866666666667</v>
      </c>
      <c r="F344" s="48"/>
      <c r="G344" s="48" t="n">
        <v>0.161333333333333</v>
      </c>
      <c r="H344" s="48" t="n">
        <v>2.50233333333333</v>
      </c>
      <c r="I344" s="48" t="n">
        <v>1.67666666666667</v>
      </c>
      <c r="J344" s="48" t="n">
        <v>0.0403333333333333</v>
      </c>
      <c r="K344" s="48" t="n">
        <v>0.0453333333333333</v>
      </c>
      <c r="L344" s="48" t="n">
        <v>0.0303333333333333</v>
      </c>
      <c r="M344" s="11" t="n">
        <f aca="false">A344</f>
        <v>442</v>
      </c>
      <c r="N344" s="48" t="n">
        <v>0.0253333333333333</v>
      </c>
      <c r="O344" s="48" t="n">
        <v>0.166333333333333</v>
      </c>
      <c r="P344" s="48" t="n">
        <v>4.74766666666667</v>
      </c>
      <c r="Q344" s="48" t="n">
        <v>0.0453333333333333</v>
      </c>
      <c r="R344" s="48" t="n">
        <v>4.54566666666667</v>
      </c>
      <c r="S344" s="48" t="n">
        <v>0.407666666666667</v>
      </c>
      <c r="T344" s="48" t="n">
        <v>0.0303333333333333</v>
      </c>
      <c r="U344" s="48"/>
      <c r="V344" s="48"/>
      <c r="W344" s="48"/>
      <c r="X344" s="48" t="n">
        <v>0.181333333333333</v>
      </c>
      <c r="Y344" s="48" t="n">
        <v>0.0753333333333333</v>
      </c>
      <c r="Z344" s="42"/>
      <c r="AA344" s="42"/>
      <c r="AB344" s="42"/>
      <c r="AC344" s="42"/>
      <c r="AD344" s="42"/>
      <c r="AE344" s="42"/>
      <c r="AF344" s="42"/>
      <c r="AG344" s="42"/>
      <c r="AH344" s="42"/>
      <c r="AI344" s="42"/>
      <c r="AJ344" s="42"/>
      <c r="AK344" s="42"/>
      <c r="AL344" s="42"/>
      <c r="AM344" s="42"/>
      <c r="AN344" s="42"/>
      <c r="AO344" s="42"/>
      <c r="AP344" s="42"/>
      <c r="AQ344" s="42"/>
      <c r="AR344" s="42"/>
      <c r="AS344" s="42"/>
      <c r="AT344" s="42"/>
      <c r="AU344" s="42"/>
      <c r="AV344" s="42"/>
      <c r="AW344" s="42"/>
      <c r="AX344" s="42"/>
      <c r="AY344" s="42"/>
      <c r="AZ344" s="42"/>
      <c r="BA344" s="42"/>
      <c r="BB344" s="42"/>
      <c r="BC344" s="42"/>
      <c r="BD344" s="42"/>
      <c r="BE344" s="42"/>
      <c r="BF344" s="42"/>
      <c r="BG344" s="42"/>
      <c r="BH344" s="42"/>
      <c r="BI344" s="42"/>
      <c r="BJ344" s="42"/>
      <c r="BK344" s="42"/>
      <c r="BL344" s="42"/>
      <c r="BM344" s="42"/>
      <c r="BN344" s="42"/>
      <c r="BO344" s="42"/>
      <c r="BP344" s="42"/>
      <c r="BQ344" s="42"/>
      <c r="BR344" s="42"/>
      <c r="BS344" s="42"/>
      <c r="BT344" s="42"/>
      <c r="BU344" s="42"/>
      <c r="BV344" s="42"/>
      <c r="BW344" s="42"/>
      <c r="BX344" s="42"/>
      <c r="BY344" s="42"/>
      <c r="BZ344" s="42"/>
      <c r="CA344" s="42"/>
    </row>
    <row r="345" s="104" customFormat="true" ht="11.25" hidden="false" customHeight="true" outlineLevel="0" collapsed="false">
      <c r="A345" s="72" t="n">
        <f aca="false">A344+1</f>
        <v>443</v>
      </c>
      <c r="B345" s="42" t="s">
        <v>481</v>
      </c>
      <c r="C345" s="46" t="n">
        <v>9.57333333333333</v>
      </c>
      <c r="D345" s="46" t="n">
        <v>12.0766666666667</v>
      </c>
      <c r="E345" s="46" t="n">
        <v>4.66666666666667</v>
      </c>
      <c r="F345" s="48"/>
      <c r="G345" s="48" t="n">
        <v>0.336666666666667</v>
      </c>
      <c r="H345" s="48" t="n">
        <v>5.78</v>
      </c>
      <c r="I345" s="48" t="n">
        <v>3.09333333333333</v>
      </c>
      <c r="J345" s="48" t="n">
        <v>0.0533333333333333</v>
      </c>
      <c r="K345" s="48"/>
      <c r="L345" s="48"/>
      <c r="M345" s="11" t="n">
        <f aca="false">A345</f>
        <v>443</v>
      </c>
      <c r="N345" s="48"/>
      <c r="O345" s="48" t="n">
        <v>0.546666666666667</v>
      </c>
      <c r="P345" s="48" t="n">
        <v>11.2066666666667</v>
      </c>
      <c r="Q345" s="48" t="n">
        <v>0.226666666666667</v>
      </c>
      <c r="R345" s="48" t="n">
        <v>4.22666666666667</v>
      </c>
      <c r="S345" s="48" t="n">
        <v>0.19</v>
      </c>
      <c r="T345" s="48" t="n">
        <v>0.03</v>
      </c>
      <c r="U345" s="48"/>
      <c r="V345" s="48"/>
      <c r="W345" s="48"/>
      <c r="X345" s="48" t="n">
        <v>0.103333333333333</v>
      </c>
      <c r="Y345" s="48"/>
      <c r="Z345" s="42"/>
      <c r="AA345" s="42"/>
      <c r="AB345" s="42"/>
      <c r="AC345" s="42"/>
      <c r="AD345" s="42"/>
      <c r="AE345" s="42"/>
      <c r="AF345" s="42"/>
      <c r="AG345" s="42"/>
      <c r="AH345" s="42"/>
      <c r="AI345" s="42"/>
      <c r="AJ345" s="42"/>
      <c r="AK345" s="42"/>
      <c r="AL345" s="42"/>
      <c r="AM345" s="42"/>
      <c r="AN345" s="42"/>
      <c r="AO345" s="42"/>
      <c r="AP345" s="42"/>
      <c r="AQ345" s="42"/>
      <c r="AR345" s="42"/>
      <c r="AS345" s="42"/>
      <c r="AT345" s="42"/>
      <c r="AU345" s="42"/>
      <c r="AV345" s="42"/>
      <c r="AW345" s="42"/>
      <c r="AX345" s="42"/>
      <c r="AY345" s="42"/>
      <c r="AZ345" s="42"/>
      <c r="BA345" s="42"/>
      <c r="BB345" s="42"/>
      <c r="BC345" s="42"/>
      <c r="BD345" s="42"/>
      <c r="BE345" s="42"/>
      <c r="BF345" s="42"/>
      <c r="BG345" s="42"/>
      <c r="BH345" s="42"/>
      <c r="BI345" s="42"/>
      <c r="BJ345" s="42"/>
      <c r="BK345" s="42"/>
      <c r="BL345" s="42"/>
      <c r="BM345" s="42"/>
      <c r="BN345" s="42"/>
      <c r="BO345" s="42"/>
      <c r="BP345" s="42"/>
      <c r="BQ345" s="42"/>
      <c r="BR345" s="42"/>
      <c r="BS345" s="42"/>
      <c r="BT345" s="42"/>
      <c r="BU345" s="42"/>
      <c r="BV345" s="42"/>
      <c r="BW345" s="42"/>
      <c r="BX345" s="42"/>
      <c r="BY345" s="42"/>
      <c r="BZ345" s="42"/>
      <c r="CA345" s="42"/>
    </row>
    <row r="346" s="113" customFormat="true" ht="11.25" hidden="false" customHeight="true" outlineLevel="0" collapsed="false">
      <c r="A346" s="72" t="n">
        <f aca="false">A345+1</f>
        <v>444</v>
      </c>
      <c r="B346" s="7" t="s">
        <v>482</v>
      </c>
      <c r="C346" s="9" t="n">
        <v>17.7</v>
      </c>
      <c r="D346" s="9" t="n">
        <v>20.1</v>
      </c>
      <c r="E346" s="9" t="n">
        <v>10.1</v>
      </c>
      <c r="F346" s="13" t="n">
        <v>0.06</v>
      </c>
      <c r="G346" s="13" t="n">
        <v>0.75</v>
      </c>
      <c r="H346" s="13" t="n">
        <v>11.42</v>
      </c>
      <c r="I346" s="13" t="n">
        <v>5.21</v>
      </c>
      <c r="J346" s="13" t="n">
        <v>0.09</v>
      </c>
      <c r="K346" s="13"/>
      <c r="L346" s="13"/>
      <c r="M346" s="11" t="n">
        <f aca="false">A346</f>
        <v>444</v>
      </c>
      <c r="N346" s="13"/>
      <c r="O346" s="13" t="n">
        <v>0.98</v>
      </c>
      <c r="P346" s="13" t="n">
        <v>18.82</v>
      </c>
      <c r="Q346" s="13" t="n">
        <v>0.28</v>
      </c>
      <c r="R346" s="13" t="n">
        <v>9.32</v>
      </c>
      <c r="S346" s="13" t="n">
        <v>0.68</v>
      </c>
      <c r="T346" s="13" t="n">
        <v>0.15</v>
      </c>
      <c r="U346" s="13"/>
      <c r="V346" s="13"/>
      <c r="W346" s="13"/>
      <c r="X346" s="13" t="n">
        <v>0.21</v>
      </c>
      <c r="Y346" s="13"/>
      <c r="Z346" s="7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/>
      <c r="AM346" s="7"/>
      <c r="AN346" s="7"/>
      <c r="AO346" s="7"/>
      <c r="AP346" s="7"/>
      <c r="AQ346" s="7"/>
      <c r="AR346" s="7"/>
      <c r="AS346" s="7"/>
      <c r="AT346" s="7"/>
      <c r="AU346" s="7"/>
      <c r="AV346" s="7"/>
      <c r="AW346" s="7"/>
      <c r="AX346" s="7"/>
      <c r="AY346" s="7"/>
      <c r="AZ346" s="7"/>
      <c r="BA346" s="7"/>
      <c r="BB346" s="7"/>
      <c r="BC346" s="7"/>
      <c r="BD346" s="7"/>
      <c r="BE346" s="7"/>
      <c r="BF346" s="7"/>
      <c r="BG346" s="7"/>
      <c r="BH346" s="7"/>
      <c r="BI346" s="7"/>
      <c r="BJ346" s="7"/>
      <c r="BK346" s="7"/>
      <c r="BL346" s="7"/>
      <c r="BM346" s="7"/>
      <c r="BN346" s="7"/>
      <c r="BO346" s="7"/>
      <c r="BP346" s="7"/>
      <c r="BQ346" s="7"/>
      <c r="BR346" s="7"/>
      <c r="BS346" s="7"/>
      <c r="BT346" s="7"/>
      <c r="BU346" s="7"/>
      <c r="BV346" s="7"/>
      <c r="BW346" s="7"/>
      <c r="BX346" s="7"/>
      <c r="BY346" s="7"/>
      <c r="BZ346" s="7"/>
      <c r="CA346" s="7"/>
    </row>
    <row r="347" s="109" customFormat="true" ht="11.25" hidden="false" customHeight="true" outlineLevel="0" collapsed="false">
      <c r="A347" s="72" t="n">
        <f aca="false">A346+1</f>
        <v>445</v>
      </c>
      <c r="B347" s="7" t="s">
        <v>483</v>
      </c>
      <c r="C347" s="9" t="n">
        <v>20</v>
      </c>
      <c r="D347" s="9" t="n">
        <v>26.2</v>
      </c>
      <c r="E347" s="9" t="n">
        <v>14.6</v>
      </c>
      <c r="F347" s="13"/>
      <c r="G347" s="13" t="n">
        <v>0.64</v>
      </c>
      <c r="H347" s="13" t="n">
        <v>12.89</v>
      </c>
      <c r="I347" s="13" t="n">
        <v>6.17</v>
      </c>
      <c r="J347" s="13" t="n">
        <v>0.12</v>
      </c>
      <c r="K347" s="13" t="n">
        <v>0.07</v>
      </c>
      <c r="L347" s="13"/>
      <c r="M347" s="11" t="n">
        <f aca="false">A347</f>
        <v>445</v>
      </c>
      <c r="N347" s="13"/>
      <c r="O347" s="13" t="n">
        <v>1.02</v>
      </c>
      <c r="P347" s="13" t="n">
        <v>24.55</v>
      </c>
      <c r="Q347" s="13" t="n">
        <v>0.45</v>
      </c>
      <c r="R347" s="13" t="n">
        <v>12.93</v>
      </c>
      <c r="S347" s="13" t="n">
        <v>0.86</v>
      </c>
      <c r="T347" s="13"/>
      <c r="U347" s="13"/>
      <c r="V347" s="13" t="n">
        <v>0.06</v>
      </c>
      <c r="W347" s="13"/>
      <c r="X347" s="13" t="n">
        <v>0.33</v>
      </c>
      <c r="Y347" s="13" t="n">
        <v>0.25</v>
      </c>
      <c r="Z347" s="7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  <c r="AL347" s="7"/>
      <c r="AM347" s="7"/>
      <c r="AN347" s="7"/>
      <c r="AO347" s="7"/>
      <c r="AP347" s="7"/>
      <c r="AQ347" s="7"/>
      <c r="AR347" s="7"/>
      <c r="AS347" s="7"/>
      <c r="AT347" s="7"/>
      <c r="AU347" s="7"/>
      <c r="AV347" s="7"/>
      <c r="AW347" s="7"/>
      <c r="AX347" s="7"/>
      <c r="AY347" s="7"/>
      <c r="AZ347" s="7"/>
      <c r="BA347" s="7"/>
      <c r="BB347" s="7"/>
      <c r="BC347" s="7"/>
      <c r="BD347" s="7"/>
      <c r="BE347" s="7"/>
      <c r="BF347" s="7"/>
      <c r="BG347" s="7"/>
      <c r="BH347" s="7"/>
      <c r="BI347" s="7"/>
      <c r="BJ347" s="7"/>
      <c r="BK347" s="7"/>
      <c r="BL347" s="7"/>
      <c r="BM347" s="7"/>
      <c r="BN347" s="7"/>
      <c r="BO347" s="7"/>
      <c r="BP347" s="7"/>
      <c r="BQ347" s="7"/>
      <c r="BR347" s="7"/>
      <c r="BS347" s="7"/>
      <c r="BT347" s="7"/>
      <c r="BU347" s="7"/>
      <c r="BV347" s="7"/>
      <c r="BW347" s="7"/>
      <c r="BX347" s="7"/>
      <c r="BY347" s="7"/>
      <c r="BZ347" s="7"/>
      <c r="CA347" s="7"/>
    </row>
    <row r="348" customFormat="false" ht="11.25" hidden="false" customHeight="true" outlineLevel="0" collapsed="false">
      <c r="A348" s="104"/>
      <c r="B348" s="105"/>
      <c r="C348" s="106" t="s">
        <v>659</v>
      </c>
      <c r="D348" s="106" t="s">
        <v>660</v>
      </c>
      <c r="E348" s="106" t="s">
        <v>661</v>
      </c>
      <c r="F348" s="107"/>
      <c r="G348" s="107"/>
      <c r="H348" s="107"/>
      <c r="I348" s="107"/>
      <c r="J348" s="107"/>
      <c r="K348" s="107"/>
      <c r="L348" s="107"/>
      <c r="M348" s="123"/>
      <c r="N348" s="107"/>
      <c r="O348" s="107"/>
      <c r="P348" s="107"/>
      <c r="Q348" s="107"/>
      <c r="R348" s="107"/>
      <c r="S348" s="107"/>
      <c r="T348" s="107"/>
      <c r="U348" s="107"/>
      <c r="V348" s="107"/>
      <c r="W348" s="107"/>
      <c r="X348" s="107"/>
      <c r="Y348" s="107"/>
      <c r="Z348" s="86"/>
      <c r="AA348" s="86"/>
      <c r="AB348" s="86"/>
      <c r="AC348" s="86"/>
      <c r="AD348" s="86"/>
      <c r="AE348" s="86"/>
      <c r="AF348" s="86"/>
      <c r="AG348" s="86"/>
      <c r="AH348" s="86"/>
      <c r="AI348" s="86"/>
      <c r="AJ348" s="86"/>
      <c r="AK348" s="86"/>
      <c r="AL348" s="86"/>
      <c r="AM348" s="86"/>
      <c r="AN348" s="86"/>
      <c r="AO348" s="86"/>
      <c r="AP348" s="86"/>
      <c r="AQ348" s="86"/>
      <c r="AR348" s="86"/>
      <c r="AS348" s="86"/>
      <c r="AT348" s="86"/>
      <c r="AU348" s="86"/>
      <c r="AV348" s="86"/>
      <c r="AW348" s="86"/>
      <c r="AX348" s="86"/>
      <c r="AY348" s="86"/>
      <c r="AZ348" s="86"/>
      <c r="BA348" s="86"/>
      <c r="BB348" s="86"/>
      <c r="BC348" s="86"/>
      <c r="BD348" s="86"/>
      <c r="BE348" s="86"/>
      <c r="BF348" s="86"/>
      <c r="BG348" s="86"/>
      <c r="BH348" s="86"/>
      <c r="BI348" s="86"/>
      <c r="BJ348" s="108"/>
      <c r="BK348" s="108"/>
      <c r="BL348" s="108"/>
      <c r="BM348" s="108"/>
      <c r="BN348" s="108"/>
      <c r="BO348" s="108"/>
      <c r="BP348" s="108"/>
      <c r="BQ348" s="108"/>
      <c r="BR348" s="108"/>
      <c r="BS348" s="108"/>
      <c r="BT348" s="108"/>
      <c r="BU348" s="108"/>
      <c r="BV348" s="108"/>
      <c r="BW348" s="108"/>
      <c r="BX348" s="108"/>
      <c r="BY348" s="108"/>
      <c r="BZ348" s="108"/>
      <c r="CA348" s="108"/>
    </row>
    <row r="349" customFormat="false" ht="11.25" hidden="false" customHeight="true" outlineLevel="0" collapsed="false">
      <c r="A349" s="29" t="s">
        <v>662</v>
      </c>
      <c r="B349" s="110" t="s">
        <v>1</v>
      </c>
      <c r="C349" s="27" t="s">
        <v>663</v>
      </c>
      <c r="D349" s="27" t="s">
        <v>664</v>
      </c>
      <c r="E349" s="27" t="s">
        <v>664</v>
      </c>
      <c r="F349" s="86" t="s">
        <v>665</v>
      </c>
      <c r="G349" s="86" t="s">
        <v>666</v>
      </c>
      <c r="H349" s="86" t="s">
        <v>667</v>
      </c>
      <c r="I349" s="86" t="s">
        <v>668</v>
      </c>
      <c r="J349" s="86" t="s">
        <v>669</v>
      </c>
      <c r="K349" s="86" t="s">
        <v>670</v>
      </c>
      <c r="L349" s="86" t="s">
        <v>671</v>
      </c>
      <c r="M349" s="11" t="str">
        <f aca="false">A349</f>
        <v>Número do</v>
      </c>
      <c r="N349" s="86" t="s">
        <v>672</v>
      </c>
      <c r="O349" s="86" t="s">
        <v>673</v>
      </c>
      <c r="P349" s="86" t="s">
        <v>674</v>
      </c>
      <c r="Q349" s="86" t="s">
        <v>675</v>
      </c>
      <c r="R349" s="111" t="s">
        <v>676</v>
      </c>
      <c r="S349" s="111" t="s">
        <v>677</v>
      </c>
      <c r="T349" s="86" t="s">
        <v>678</v>
      </c>
      <c r="U349" s="86" t="s">
        <v>679</v>
      </c>
      <c r="V349" s="86" t="s">
        <v>680</v>
      </c>
      <c r="W349" s="86" t="s">
        <v>681</v>
      </c>
      <c r="X349" s="86" t="s">
        <v>682</v>
      </c>
      <c r="Y349" s="86" t="s">
        <v>683</v>
      </c>
      <c r="Z349" s="112"/>
      <c r="AA349" s="112"/>
      <c r="AB349" s="112"/>
      <c r="AC349" s="112"/>
      <c r="AD349" s="112"/>
      <c r="AE349" s="112"/>
      <c r="AF349" s="112"/>
      <c r="AG349" s="112"/>
      <c r="AH349" s="112"/>
      <c r="AI349" s="112"/>
      <c r="AJ349" s="112"/>
      <c r="AK349" s="112"/>
      <c r="AL349" s="112"/>
      <c r="AM349" s="112"/>
      <c r="AN349" s="113"/>
      <c r="AO349" s="113"/>
      <c r="AP349" s="113"/>
      <c r="AQ349" s="113"/>
      <c r="AR349" s="113"/>
      <c r="AS349" s="113"/>
      <c r="AT349" s="113"/>
      <c r="AU349" s="113"/>
      <c r="AV349" s="113"/>
      <c r="AW349" s="113"/>
      <c r="AX349" s="113"/>
      <c r="AY349" s="113"/>
      <c r="AZ349" s="113"/>
      <c r="BA349" s="113"/>
      <c r="BB349" s="113"/>
      <c r="BC349" s="113"/>
      <c r="BD349" s="113"/>
      <c r="BE349" s="113"/>
      <c r="BF349" s="113"/>
      <c r="BG349" s="113"/>
      <c r="BH349" s="113"/>
      <c r="BI349" s="113"/>
      <c r="BJ349" s="113"/>
      <c r="BK349" s="113"/>
      <c r="BL349" s="113"/>
      <c r="BM349" s="113"/>
      <c r="BN349" s="113"/>
      <c r="BO349" s="113"/>
      <c r="BP349" s="113"/>
      <c r="BQ349" s="113"/>
      <c r="BR349" s="113"/>
      <c r="BS349" s="113"/>
      <c r="BT349" s="113"/>
      <c r="BU349" s="113"/>
      <c r="BV349" s="113"/>
      <c r="BW349" s="113"/>
      <c r="BX349" s="113"/>
      <c r="BY349" s="113"/>
      <c r="BZ349" s="113"/>
      <c r="CA349" s="113"/>
    </row>
    <row r="350" customFormat="false" ht="11.25" hidden="false" customHeight="true" outlineLevel="0" collapsed="false">
      <c r="A350" s="114" t="s">
        <v>684</v>
      </c>
      <c r="B350" s="115"/>
      <c r="C350" s="116" t="s">
        <v>685</v>
      </c>
      <c r="D350" s="116" t="s">
        <v>685</v>
      </c>
      <c r="E350" s="116" t="s">
        <v>685</v>
      </c>
      <c r="F350" s="117" t="s">
        <v>685</v>
      </c>
      <c r="G350" s="117" t="s">
        <v>685</v>
      </c>
      <c r="H350" s="117" t="s">
        <v>685</v>
      </c>
      <c r="I350" s="117" t="s">
        <v>685</v>
      </c>
      <c r="J350" s="117" t="s">
        <v>685</v>
      </c>
      <c r="K350" s="117" t="s">
        <v>685</v>
      </c>
      <c r="L350" s="117" t="s">
        <v>685</v>
      </c>
      <c r="M350" s="124" t="str">
        <f aca="false">A350</f>
        <v>Alimento</v>
      </c>
      <c r="N350" s="117" t="s">
        <v>685</v>
      </c>
      <c r="O350" s="117" t="s">
        <v>685</v>
      </c>
      <c r="P350" s="117" t="s">
        <v>685</v>
      </c>
      <c r="Q350" s="117" t="s">
        <v>685</v>
      </c>
      <c r="R350" s="117" t="s">
        <v>685</v>
      </c>
      <c r="S350" s="117" t="s">
        <v>685</v>
      </c>
      <c r="T350" s="117" t="s">
        <v>685</v>
      </c>
      <c r="U350" s="117" t="s">
        <v>685</v>
      </c>
      <c r="V350" s="117" t="s">
        <v>685</v>
      </c>
      <c r="W350" s="117" t="s">
        <v>685</v>
      </c>
      <c r="X350" s="117" t="s">
        <v>685</v>
      </c>
      <c r="Y350" s="117" t="s">
        <v>685</v>
      </c>
      <c r="Z350" s="112"/>
      <c r="AA350" s="112"/>
      <c r="AB350" s="112"/>
      <c r="AC350" s="112"/>
      <c r="AD350" s="112"/>
      <c r="AE350" s="112"/>
      <c r="AF350" s="112"/>
      <c r="AG350" s="112"/>
      <c r="AH350" s="112"/>
      <c r="AI350" s="112"/>
      <c r="AJ350" s="112"/>
      <c r="AK350" s="112"/>
      <c r="AL350" s="112"/>
      <c r="AM350" s="112"/>
      <c r="AN350" s="113"/>
      <c r="AO350" s="113"/>
      <c r="AP350" s="113"/>
      <c r="AQ350" s="113"/>
      <c r="AR350" s="113"/>
      <c r="AS350" s="113"/>
      <c r="AT350" s="113"/>
      <c r="AU350" s="113"/>
      <c r="AV350" s="113"/>
      <c r="AW350" s="113"/>
      <c r="AX350" s="113"/>
      <c r="AY350" s="113"/>
      <c r="AZ350" s="113"/>
      <c r="BA350" s="113"/>
      <c r="BB350" s="113"/>
      <c r="BC350" s="113"/>
      <c r="BD350" s="113"/>
      <c r="BE350" s="113"/>
      <c r="BF350" s="113"/>
      <c r="BG350" s="113"/>
      <c r="BH350" s="113"/>
      <c r="BI350" s="113"/>
      <c r="BJ350" s="113"/>
      <c r="BK350" s="113"/>
      <c r="BL350" s="113"/>
      <c r="BM350" s="113"/>
      <c r="BN350" s="113"/>
      <c r="BO350" s="113"/>
      <c r="BP350" s="113"/>
      <c r="BQ350" s="113"/>
      <c r="BR350" s="113"/>
      <c r="BS350" s="113"/>
      <c r="BT350" s="113"/>
      <c r="BU350" s="113"/>
      <c r="BV350" s="113"/>
      <c r="BW350" s="113"/>
      <c r="BX350" s="113"/>
      <c r="BY350" s="113"/>
      <c r="BZ350" s="113"/>
      <c r="CA350" s="113"/>
    </row>
    <row r="351" customFormat="false" ht="11.25" hidden="false" customHeight="true" outlineLevel="0" collapsed="false">
      <c r="C351" s="9"/>
      <c r="D351" s="9"/>
      <c r="E351" s="9"/>
      <c r="F351" s="13"/>
      <c r="G351" s="13"/>
      <c r="H351" s="13"/>
      <c r="I351" s="13"/>
      <c r="J351" s="13"/>
      <c r="K351" s="13"/>
      <c r="L351" s="13"/>
      <c r="M351" s="11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</row>
    <row r="352" customFormat="false" ht="11.25" hidden="false" customHeight="true" outlineLevel="0" collapsed="false">
      <c r="A352" s="14" t="s">
        <v>484</v>
      </c>
      <c r="B352" s="14"/>
      <c r="C352" s="9"/>
      <c r="D352" s="9"/>
      <c r="E352" s="9"/>
      <c r="F352" s="13"/>
      <c r="G352" s="13"/>
      <c r="H352" s="13"/>
      <c r="I352" s="13"/>
      <c r="J352" s="13"/>
      <c r="K352" s="13"/>
      <c r="L352" s="13"/>
      <c r="M352" s="11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</row>
    <row r="353" s="42" customFormat="true" ht="11.25" hidden="false" customHeight="true" outlineLevel="0" collapsed="false">
      <c r="A353" s="12" t="n">
        <f aca="false">A347+1</f>
        <v>446</v>
      </c>
      <c r="B353" s="7" t="s">
        <v>485</v>
      </c>
      <c r="C353" s="9" t="n">
        <v>1.1</v>
      </c>
      <c r="D353" s="9" t="n">
        <v>0.6</v>
      </c>
      <c r="E353" s="9" t="s">
        <v>31</v>
      </c>
      <c r="F353" s="13" t="n">
        <v>0.05</v>
      </c>
      <c r="G353" s="13" t="n">
        <v>0.19</v>
      </c>
      <c r="H353" s="13" t="n">
        <v>0.54</v>
      </c>
      <c r="I353" s="13" t="n">
        <v>0.25</v>
      </c>
      <c r="J353" s="13" t="s">
        <v>31</v>
      </c>
      <c r="K353" s="13" t="s">
        <v>31</v>
      </c>
      <c r="L353" s="13"/>
      <c r="M353" s="11" t="n">
        <f aca="false">A353</f>
        <v>446</v>
      </c>
      <c r="N353" s="13" t="n">
        <v>0.01</v>
      </c>
      <c r="O353" s="13" t="n">
        <v>0.02</v>
      </c>
      <c r="P353" s="13" t="n">
        <v>0.53</v>
      </c>
      <c r="Q353" s="13" t="n">
        <v>0.01</v>
      </c>
      <c r="R353" s="13" t="n">
        <v>0.03</v>
      </c>
      <c r="S353" s="13" t="n">
        <v>0.02</v>
      </c>
      <c r="T353" s="13" t="s">
        <v>31</v>
      </c>
      <c r="U353" s="13"/>
      <c r="V353" s="13"/>
      <c r="W353" s="13"/>
      <c r="X353" s="13" t="n">
        <v>0.06</v>
      </c>
      <c r="Y353" s="13" t="s">
        <v>31</v>
      </c>
      <c r="Z353" s="7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  <c r="AL353" s="7"/>
      <c r="AM353" s="7"/>
      <c r="AN353" s="7"/>
      <c r="AO353" s="7"/>
      <c r="AP353" s="7"/>
      <c r="AQ353" s="7"/>
      <c r="AR353" s="7"/>
      <c r="AS353" s="7"/>
      <c r="AT353" s="7"/>
      <c r="AU353" s="7"/>
      <c r="AV353" s="7"/>
      <c r="AW353" s="7"/>
      <c r="AX353" s="7"/>
      <c r="AY353" s="7"/>
      <c r="AZ353" s="7"/>
      <c r="BA353" s="7"/>
      <c r="BB353" s="7"/>
      <c r="BC353" s="7"/>
      <c r="BD353" s="7"/>
      <c r="BE353" s="7"/>
      <c r="BF353" s="7"/>
      <c r="BG353" s="7"/>
      <c r="BH353" s="7"/>
      <c r="BI353" s="7"/>
      <c r="BJ353" s="7"/>
      <c r="BK353" s="7"/>
      <c r="BL353" s="7"/>
      <c r="BM353" s="7"/>
      <c r="BN353" s="7"/>
      <c r="BO353" s="7"/>
      <c r="BP353" s="7"/>
      <c r="BQ353" s="7"/>
      <c r="BR353" s="7"/>
      <c r="BS353" s="7"/>
      <c r="BT353" s="7"/>
      <c r="BU353" s="7"/>
      <c r="BV353" s="7"/>
      <c r="BW353" s="7"/>
      <c r="BX353" s="7"/>
      <c r="BY353" s="7"/>
      <c r="BZ353" s="7"/>
      <c r="CA353" s="7"/>
    </row>
    <row r="354" customFormat="false" ht="11.25" hidden="false" customHeight="true" outlineLevel="0" collapsed="false">
      <c r="A354" s="72" t="n">
        <f aca="false">A353+1</f>
        <v>447</v>
      </c>
      <c r="B354" s="66" t="s">
        <v>486</v>
      </c>
      <c r="C354" s="46" t="n">
        <v>11.82</v>
      </c>
      <c r="D354" s="46" t="n">
        <v>5.1</v>
      </c>
      <c r="E354" s="46" t="n">
        <v>0.45</v>
      </c>
      <c r="F354" s="48" t="n">
        <v>0.49</v>
      </c>
      <c r="G354" s="48" t="n">
        <v>1.91</v>
      </c>
      <c r="H354" s="48" t="n">
        <v>5.58</v>
      </c>
      <c r="I354" s="48" t="n">
        <v>2.38333333333333</v>
      </c>
      <c r="J354" s="48" t="n">
        <v>0.04</v>
      </c>
      <c r="K354" s="48"/>
      <c r="L354" s="48"/>
      <c r="M354" s="11" t="n">
        <f aca="false">A354</f>
        <v>447</v>
      </c>
      <c r="N354" s="48" t="n">
        <v>0.183333333333333</v>
      </c>
      <c r="O354" s="48" t="n">
        <v>0.363333333333333</v>
      </c>
      <c r="P354" s="48" t="n">
        <v>4.50333333333333</v>
      </c>
      <c r="Q354" s="48"/>
      <c r="R354" s="48" t="n">
        <v>0.326666666666667</v>
      </c>
      <c r="S354" s="48" t="n">
        <v>0.07</v>
      </c>
      <c r="T354" s="48"/>
      <c r="U354" s="48"/>
      <c r="V354" s="48"/>
      <c r="W354" s="48"/>
      <c r="X354" s="48" t="n">
        <v>0.63</v>
      </c>
      <c r="Y354" s="48"/>
      <c r="Z354" s="42"/>
      <c r="AA354" s="42"/>
      <c r="AB354" s="42"/>
      <c r="AC354" s="42"/>
      <c r="AD354" s="42"/>
      <c r="AE354" s="42"/>
      <c r="AF354" s="42"/>
      <c r="AG354" s="42"/>
      <c r="AH354" s="42"/>
      <c r="AI354" s="42"/>
      <c r="AJ354" s="42"/>
      <c r="AK354" s="42"/>
      <c r="AL354" s="42"/>
      <c r="AM354" s="42"/>
      <c r="AN354" s="42"/>
      <c r="AO354" s="42"/>
      <c r="AP354" s="42"/>
      <c r="AQ354" s="42"/>
      <c r="AR354" s="42"/>
      <c r="AS354" s="42"/>
      <c r="AT354" s="42"/>
      <c r="AU354" s="42"/>
      <c r="AV354" s="42"/>
      <c r="AW354" s="42"/>
      <c r="AX354" s="42"/>
      <c r="AY354" s="42"/>
      <c r="AZ354" s="42"/>
      <c r="BA354" s="42"/>
      <c r="BB354" s="42"/>
      <c r="BC354" s="42"/>
      <c r="BD354" s="42"/>
      <c r="BE354" s="42"/>
      <c r="BF354" s="42"/>
      <c r="BG354" s="42"/>
      <c r="BH354" s="42"/>
      <c r="BI354" s="42"/>
      <c r="BJ354" s="42"/>
      <c r="BK354" s="42"/>
      <c r="BL354" s="42"/>
      <c r="BM354" s="42"/>
      <c r="BN354" s="42"/>
      <c r="BO354" s="42"/>
      <c r="BP354" s="42"/>
      <c r="BQ354" s="42"/>
      <c r="BR354" s="42"/>
      <c r="BS354" s="42"/>
      <c r="BT354" s="42"/>
      <c r="BU354" s="42"/>
      <c r="BV354" s="42"/>
      <c r="BW354" s="42"/>
      <c r="BX354" s="42"/>
      <c r="BY354" s="42"/>
      <c r="BZ354" s="42"/>
      <c r="CA354" s="42"/>
    </row>
    <row r="355" s="42" customFormat="true" ht="11.25" hidden="false" customHeight="true" outlineLevel="0" collapsed="false">
      <c r="A355" s="72" t="n">
        <f aca="false">A354+1</f>
        <v>448</v>
      </c>
      <c r="B355" s="7" t="s">
        <v>487</v>
      </c>
      <c r="C355" s="9" t="n">
        <v>1.8</v>
      </c>
      <c r="D355" s="9" t="n">
        <v>0.9</v>
      </c>
      <c r="E355" s="9" t="n">
        <v>0.1</v>
      </c>
      <c r="F355" s="13" t="n">
        <v>0.07</v>
      </c>
      <c r="G355" s="13" t="n">
        <v>0.3</v>
      </c>
      <c r="H355" s="13" t="n">
        <v>0.91</v>
      </c>
      <c r="I355" s="13" t="n">
        <v>0.4</v>
      </c>
      <c r="J355" s="13" t="n">
        <v>0.01</v>
      </c>
      <c r="K355" s="13" t="s">
        <v>31</v>
      </c>
      <c r="L355" s="13" t="s">
        <v>31</v>
      </c>
      <c r="M355" s="11" t="n">
        <f aca="false">A355</f>
        <v>448</v>
      </c>
      <c r="N355" s="13" t="n">
        <v>0.02</v>
      </c>
      <c r="O355" s="13" t="n">
        <v>0.04</v>
      </c>
      <c r="P355" s="13" t="n">
        <v>0.83</v>
      </c>
      <c r="Q355" s="13" t="n">
        <v>0.01</v>
      </c>
      <c r="R355" s="13" t="n">
        <v>0.06</v>
      </c>
      <c r="S355" s="13" t="n">
        <v>0.03</v>
      </c>
      <c r="T355" s="13" t="s">
        <v>31</v>
      </c>
      <c r="U355" s="13"/>
      <c r="V355" s="13" t="s">
        <v>31</v>
      </c>
      <c r="W355" s="13" t="s">
        <v>31</v>
      </c>
      <c r="X355" s="13"/>
      <c r="Y355" s="13"/>
      <c r="Z355" s="7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  <c r="AL355" s="7"/>
      <c r="AM355" s="7"/>
      <c r="AN355" s="7"/>
      <c r="AO355" s="7"/>
      <c r="AP355" s="7"/>
      <c r="AQ355" s="7"/>
      <c r="AR355" s="7"/>
      <c r="AS355" s="7"/>
      <c r="AT355" s="7"/>
      <c r="AU355" s="7"/>
      <c r="AV355" s="7"/>
      <c r="AW355" s="7"/>
      <c r="AX355" s="7"/>
      <c r="AY355" s="7"/>
      <c r="AZ355" s="7"/>
      <c r="BA355" s="7"/>
      <c r="BB355" s="7"/>
      <c r="BC355" s="7"/>
      <c r="BD355" s="7"/>
      <c r="BE355" s="7"/>
      <c r="BF355" s="7"/>
      <c r="BG355" s="7"/>
      <c r="BH355" s="7"/>
      <c r="BI355" s="7"/>
      <c r="BJ355" s="7"/>
      <c r="BK355" s="7"/>
      <c r="BL355" s="7"/>
      <c r="BM355" s="7"/>
      <c r="BN355" s="7"/>
      <c r="BO355" s="7"/>
      <c r="BP355" s="7"/>
      <c r="BQ355" s="7"/>
      <c r="BR355" s="7"/>
      <c r="BS355" s="7"/>
      <c r="BT355" s="7"/>
      <c r="BU355" s="7"/>
      <c r="BV355" s="7"/>
      <c r="BW355" s="7"/>
      <c r="BX355" s="7"/>
      <c r="BY355" s="7"/>
      <c r="BZ355" s="7"/>
      <c r="CA355" s="7"/>
    </row>
    <row r="356" customFormat="false" ht="11.25" hidden="false" customHeight="true" outlineLevel="0" collapsed="false">
      <c r="A356" s="72" t="n">
        <f aca="false">A355+1</f>
        <v>449</v>
      </c>
      <c r="B356" s="7" t="s">
        <v>488</v>
      </c>
      <c r="C356" s="9" t="n">
        <v>0.2</v>
      </c>
      <c r="D356" s="9" t="n">
        <v>0.1</v>
      </c>
      <c r="E356" s="9" t="s">
        <v>40</v>
      </c>
      <c r="F356" s="13" t="n">
        <v>0.01</v>
      </c>
      <c r="G356" s="13" t="n">
        <v>0.03</v>
      </c>
      <c r="H356" s="13" t="n">
        <v>0.1</v>
      </c>
      <c r="I356" s="13" t="n">
        <v>0.05</v>
      </c>
      <c r="J356" s="13"/>
      <c r="K356" s="13"/>
      <c r="L356" s="13"/>
      <c r="M356" s="11" t="n">
        <f aca="false">A356</f>
        <v>449</v>
      </c>
      <c r="N356" s="13"/>
      <c r="O356" s="13" t="s">
        <v>40</v>
      </c>
      <c r="P356" s="13" t="n">
        <v>0.09</v>
      </c>
      <c r="Q356" s="13" t="s">
        <v>40</v>
      </c>
      <c r="R356" s="13" t="s">
        <v>31</v>
      </c>
      <c r="S356" s="13"/>
      <c r="T356" s="13"/>
      <c r="U356" s="13"/>
      <c r="V356" s="13"/>
      <c r="W356" s="13"/>
      <c r="X356" s="13" t="n">
        <v>0.01</v>
      </c>
      <c r="Y356" s="13"/>
    </row>
    <row r="357" customFormat="false" ht="11.25" hidden="false" customHeight="true" outlineLevel="0" collapsed="false">
      <c r="A357" s="72" t="n">
        <v>451</v>
      </c>
      <c r="B357" s="7" t="s">
        <v>490</v>
      </c>
      <c r="C357" s="9" t="n">
        <v>1.4</v>
      </c>
      <c r="D357" s="9" t="n">
        <v>0.7</v>
      </c>
      <c r="E357" s="9" t="n">
        <v>0.1</v>
      </c>
      <c r="F357" s="13" t="n">
        <v>0.07</v>
      </c>
      <c r="G357" s="13" t="n">
        <v>0.26</v>
      </c>
      <c r="H357" s="13" t="n">
        <v>0.7</v>
      </c>
      <c r="I357" s="13" t="n">
        <v>0.29</v>
      </c>
      <c r="J357" s="13" t="s">
        <v>31</v>
      </c>
      <c r="K357" s="13"/>
      <c r="L357" s="13"/>
      <c r="M357" s="11" t="n">
        <f aca="false">A357</f>
        <v>451</v>
      </c>
      <c r="N357" s="13" t="n">
        <v>0.01</v>
      </c>
      <c r="O357" s="13" t="n">
        <v>0.03</v>
      </c>
      <c r="P357" s="13" t="n">
        <v>0.62</v>
      </c>
      <c r="Q357" s="13" t="s">
        <v>31</v>
      </c>
      <c r="R357" s="13" t="n">
        <v>0.05</v>
      </c>
      <c r="S357" s="13" t="n">
        <v>0.02</v>
      </c>
      <c r="T357" s="13" t="s">
        <v>31</v>
      </c>
      <c r="U357" s="13"/>
      <c r="V357" s="13" t="s">
        <v>31</v>
      </c>
      <c r="W357" s="13" t="s">
        <v>31</v>
      </c>
      <c r="X357" s="13"/>
      <c r="Y357" s="13"/>
    </row>
    <row r="358" customFormat="false" ht="11.25" hidden="false" customHeight="true" outlineLevel="0" collapsed="false">
      <c r="A358" s="72" t="n">
        <f aca="false">A357+1</f>
        <v>452</v>
      </c>
      <c r="B358" s="7" t="s">
        <v>491</v>
      </c>
      <c r="C358" s="9" t="n">
        <v>1.4</v>
      </c>
      <c r="D358" s="9" t="n">
        <v>0.6</v>
      </c>
      <c r="E358" s="9" t="n">
        <v>0.1</v>
      </c>
      <c r="F358" s="13" t="n">
        <v>0.06</v>
      </c>
      <c r="G358" s="13" t="n">
        <v>0.25</v>
      </c>
      <c r="H358" s="13" t="n">
        <v>0.7</v>
      </c>
      <c r="I358" s="13" t="n">
        <v>0.29</v>
      </c>
      <c r="J358" s="13" t="s">
        <v>31</v>
      </c>
      <c r="K358" s="13" t="s">
        <v>31</v>
      </c>
      <c r="L358" s="13"/>
      <c r="M358" s="11" t="n">
        <f aca="false">A358</f>
        <v>452</v>
      </c>
      <c r="N358" s="13" t="n">
        <v>0.01</v>
      </c>
      <c r="O358" s="13" t="n">
        <v>0.03</v>
      </c>
      <c r="P358" s="13" t="n">
        <v>0.59</v>
      </c>
      <c r="Q358" s="13" t="s">
        <v>31</v>
      </c>
      <c r="R358" s="13" t="n">
        <v>0.04</v>
      </c>
      <c r="S358" s="13" t="n">
        <v>0.02</v>
      </c>
      <c r="T358" s="13" t="s">
        <v>31</v>
      </c>
      <c r="U358" s="13"/>
      <c r="V358" s="13"/>
      <c r="W358" s="13"/>
      <c r="X358" s="13" t="n">
        <v>0.06</v>
      </c>
      <c r="Y358" s="13" t="s">
        <v>31</v>
      </c>
    </row>
    <row r="359" customFormat="false" ht="11.25" hidden="false" customHeight="true" outlineLevel="0" collapsed="false">
      <c r="A359" s="72" t="n">
        <f aca="false">A358+1</f>
        <v>453</v>
      </c>
      <c r="B359" s="7" t="s">
        <v>492</v>
      </c>
      <c r="C359" s="9" t="n">
        <v>4.2</v>
      </c>
      <c r="D359" s="9" t="n">
        <v>1.7</v>
      </c>
      <c r="E359" s="9" t="n">
        <v>0.2</v>
      </c>
      <c r="F359" s="13" t="n">
        <v>0.17</v>
      </c>
      <c r="G359" s="13" t="n">
        <v>0.73</v>
      </c>
      <c r="H359" s="13" t="n">
        <v>2.1</v>
      </c>
      <c r="I359" s="13" t="n">
        <v>0.82</v>
      </c>
      <c r="J359" s="13" t="n">
        <v>0.01</v>
      </c>
      <c r="K359" s="13"/>
      <c r="L359" s="13"/>
      <c r="M359" s="11" t="n">
        <f aca="false">A359</f>
        <v>453</v>
      </c>
      <c r="N359" s="13"/>
      <c r="O359" s="13" t="n">
        <v>0.14</v>
      </c>
      <c r="P359" s="13" t="n">
        <v>1.47</v>
      </c>
      <c r="Q359" s="13" t="n">
        <v>0.02</v>
      </c>
      <c r="R359" s="13" t="n">
        <v>0.1</v>
      </c>
      <c r="S359" s="13" t="n">
        <v>0.04</v>
      </c>
      <c r="T359" s="13"/>
      <c r="U359" s="13"/>
      <c r="V359" s="13"/>
      <c r="W359" s="13"/>
      <c r="X359" s="13" t="n">
        <v>0.2</v>
      </c>
      <c r="Y359" s="13" t="n">
        <v>0.03</v>
      </c>
    </row>
    <row r="360" customFormat="false" ht="11.25" hidden="false" customHeight="true" outlineLevel="0" collapsed="false">
      <c r="A360" s="72" t="n">
        <f aca="false">A359+1</f>
        <v>454</v>
      </c>
      <c r="B360" s="7" t="s">
        <v>493</v>
      </c>
      <c r="C360" s="9" t="n">
        <v>2.4</v>
      </c>
      <c r="D360" s="9" t="n">
        <v>0.8</v>
      </c>
      <c r="E360" s="9" t="n">
        <v>0.1</v>
      </c>
      <c r="F360" s="13" t="n">
        <v>0.1</v>
      </c>
      <c r="G360" s="13" t="n">
        <v>0.29</v>
      </c>
      <c r="H360" s="13" t="n">
        <v>1</v>
      </c>
      <c r="I360" s="13" t="n">
        <v>0.6</v>
      </c>
      <c r="J360" s="13" t="n">
        <v>0.01</v>
      </c>
      <c r="K360" s="13" t="s">
        <v>31</v>
      </c>
      <c r="L360" s="13"/>
      <c r="M360" s="11" t="n">
        <f aca="false">A360</f>
        <v>454</v>
      </c>
      <c r="N360" s="13"/>
      <c r="O360" s="13" t="n">
        <v>0.03</v>
      </c>
      <c r="P360" s="13" t="n">
        <v>0.79</v>
      </c>
      <c r="Q360" s="13" t="s">
        <v>40</v>
      </c>
      <c r="R360" s="13" t="n">
        <v>0.11</v>
      </c>
      <c r="S360" s="13" t="n">
        <v>0.01</v>
      </c>
      <c r="T360" s="13" t="n">
        <v>0.01</v>
      </c>
      <c r="U360" s="13"/>
      <c r="V360" s="13"/>
      <c r="W360" s="13"/>
      <c r="X360" s="13" t="n">
        <v>0.1</v>
      </c>
      <c r="Y360" s="13" t="n">
        <v>0.02</v>
      </c>
    </row>
    <row r="361" customFormat="false" ht="11.25" hidden="false" customHeight="true" outlineLevel="0" collapsed="false">
      <c r="A361" s="72" t="n">
        <f aca="false">A360+1</f>
        <v>455</v>
      </c>
      <c r="B361" s="7" t="s">
        <v>494</v>
      </c>
      <c r="C361" s="9" t="n">
        <v>1.1</v>
      </c>
      <c r="D361" s="9" t="n">
        <v>0.6</v>
      </c>
      <c r="E361" s="9" t="n">
        <v>0.1</v>
      </c>
      <c r="F361" s="13" t="n">
        <v>0.03</v>
      </c>
      <c r="G361" s="13" t="n">
        <v>0.14</v>
      </c>
      <c r="H361" s="13" t="n">
        <v>0.53</v>
      </c>
      <c r="I361" s="13" t="n">
        <v>0.29</v>
      </c>
      <c r="J361" s="13" t="n">
        <v>0.01</v>
      </c>
      <c r="K361" s="13" t="s">
        <v>31</v>
      </c>
      <c r="L361" s="13" t="s">
        <v>31</v>
      </c>
      <c r="M361" s="11" t="n">
        <f aca="false">A361</f>
        <v>455</v>
      </c>
      <c r="N361" s="13" t="n">
        <v>0.01</v>
      </c>
      <c r="O361" s="13" t="n">
        <v>0.03</v>
      </c>
      <c r="P361" s="13" t="n">
        <v>0.56</v>
      </c>
      <c r="Q361" s="13" t="s">
        <v>31</v>
      </c>
      <c r="R361" s="13" t="n">
        <v>0.11</v>
      </c>
      <c r="S361" s="13" t="n">
        <v>0.01</v>
      </c>
      <c r="T361" s="13" t="s">
        <v>31</v>
      </c>
      <c r="U361" s="13"/>
      <c r="V361" s="13"/>
      <c r="W361" s="13"/>
      <c r="X361" s="13" t="n">
        <v>0.19</v>
      </c>
      <c r="Y361" s="13" t="n">
        <v>0.03</v>
      </c>
    </row>
    <row r="362" customFormat="false" ht="11.25" hidden="false" customHeight="true" outlineLevel="0" collapsed="false">
      <c r="A362" s="72" t="n">
        <f aca="false">A361+1</f>
        <v>456</v>
      </c>
      <c r="B362" s="7" t="s">
        <v>495</v>
      </c>
      <c r="C362" s="9" t="n">
        <v>0.6</v>
      </c>
      <c r="D362" s="9" t="n">
        <v>0.2</v>
      </c>
      <c r="E362" s="9" t="s">
        <v>31</v>
      </c>
      <c r="F362" s="13" t="n">
        <v>0.02</v>
      </c>
      <c r="G362" s="13" t="n">
        <v>0.09</v>
      </c>
      <c r="H362" s="13" t="n">
        <v>0.29</v>
      </c>
      <c r="I362" s="13" t="n">
        <v>0.12</v>
      </c>
      <c r="J362" s="13" t="s">
        <v>31</v>
      </c>
      <c r="K362" s="13" t="n">
        <v>0.01</v>
      </c>
      <c r="L362" s="13" t="s">
        <v>31</v>
      </c>
      <c r="M362" s="11" t="n">
        <f aca="false">A362</f>
        <v>456</v>
      </c>
      <c r="N362" s="13" t="n">
        <v>0.01</v>
      </c>
      <c r="O362" s="13" t="n">
        <v>0.02</v>
      </c>
      <c r="P362" s="13" t="n">
        <v>0.2</v>
      </c>
      <c r="Q362" s="13"/>
      <c r="R362" s="13" t="n">
        <v>0.03</v>
      </c>
      <c r="S362" s="13" t="s">
        <v>31</v>
      </c>
      <c r="T362" s="13" t="s">
        <v>31</v>
      </c>
      <c r="U362" s="13"/>
      <c r="V362" s="13"/>
      <c r="W362" s="13"/>
      <c r="X362" s="13" t="n">
        <v>0.02</v>
      </c>
      <c r="Y362" s="13" t="s">
        <v>31</v>
      </c>
    </row>
    <row r="363" customFormat="false" ht="11.25" hidden="false" customHeight="true" outlineLevel="0" collapsed="false">
      <c r="A363" s="72" t="n">
        <v>458</v>
      </c>
      <c r="B363" s="7" t="s">
        <v>497</v>
      </c>
      <c r="C363" s="9" t="n">
        <v>1.4</v>
      </c>
      <c r="D363" s="9" t="n">
        <v>0.7</v>
      </c>
      <c r="E363" s="9" t="n">
        <v>0.1</v>
      </c>
      <c r="F363" s="13" t="n">
        <v>0.06</v>
      </c>
      <c r="G363" s="13" t="n">
        <v>0.25</v>
      </c>
      <c r="H363" s="13" t="n">
        <v>0.71</v>
      </c>
      <c r="I363" s="13" t="n">
        <v>0.29</v>
      </c>
      <c r="J363" s="13"/>
      <c r="K363" s="13"/>
      <c r="L363" s="13" t="s">
        <v>40</v>
      </c>
      <c r="M363" s="11" t="n">
        <f aca="false">A363</f>
        <v>458</v>
      </c>
      <c r="N363" s="13" t="n">
        <v>0.01</v>
      </c>
      <c r="O363" s="13" t="n">
        <v>0.03</v>
      </c>
      <c r="P363" s="13" t="n">
        <v>0.65</v>
      </c>
      <c r="Q363" s="13"/>
      <c r="R363" s="13" t="n">
        <v>0.04</v>
      </c>
      <c r="S363" s="13" t="n">
        <v>0.02</v>
      </c>
      <c r="T363" s="13"/>
      <c r="U363" s="13"/>
      <c r="V363" s="13" t="s">
        <v>31</v>
      </c>
      <c r="W363" s="13" t="s">
        <v>31</v>
      </c>
      <c r="X363" s="13"/>
      <c r="Y363" s="13"/>
    </row>
    <row r="364" customFormat="false" ht="11.25" hidden="false" customHeight="true" outlineLevel="0" collapsed="false">
      <c r="A364" s="72" t="n">
        <f aca="false">A363+1</f>
        <v>459</v>
      </c>
      <c r="B364" s="7" t="s">
        <v>498</v>
      </c>
      <c r="C364" s="9" t="n">
        <v>16.3</v>
      </c>
      <c r="D364" s="9" t="n">
        <v>7.1</v>
      </c>
      <c r="E364" s="9" t="n">
        <v>0.5</v>
      </c>
      <c r="F364" s="13" t="n">
        <v>0.58</v>
      </c>
      <c r="G364" s="13" t="n">
        <v>2.62</v>
      </c>
      <c r="H364" s="13" t="n">
        <v>8.11</v>
      </c>
      <c r="I364" s="13" t="n">
        <v>3.48</v>
      </c>
      <c r="J364" s="13" t="n">
        <v>0.05</v>
      </c>
      <c r="K364" s="13"/>
      <c r="L364" s="13" t="n">
        <v>0.03</v>
      </c>
      <c r="M364" s="11" t="n">
        <f aca="false">A364</f>
        <v>459</v>
      </c>
      <c r="N364" s="13" t="n">
        <v>0.15</v>
      </c>
      <c r="O364" s="13" t="n">
        <v>0.56</v>
      </c>
      <c r="P364" s="13" t="n">
        <v>6.25</v>
      </c>
      <c r="Q364" s="13" t="n">
        <v>0.05</v>
      </c>
      <c r="R364" s="13" t="n">
        <v>0.41</v>
      </c>
      <c r="S364" s="13" t="n">
        <v>0.1</v>
      </c>
      <c r="T364" s="13"/>
      <c r="U364" s="13"/>
      <c r="V364" s="13"/>
      <c r="W364" s="13"/>
      <c r="X364" s="13" t="n">
        <v>0.84</v>
      </c>
      <c r="Y364" s="13" t="n">
        <v>0.1</v>
      </c>
    </row>
    <row r="365" customFormat="false" ht="11.25" hidden="false" customHeight="true" outlineLevel="0" collapsed="false">
      <c r="A365" s="72" t="n">
        <v>461</v>
      </c>
      <c r="B365" s="7" t="s">
        <v>500</v>
      </c>
      <c r="C365" s="9" t="n">
        <v>11.4</v>
      </c>
      <c r="D365" s="9" t="n">
        <v>5.8</v>
      </c>
      <c r="E365" s="9" t="n">
        <v>0.4</v>
      </c>
      <c r="F365" s="13" t="n">
        <v>0.41</v>
      </c>
      <c r="G365" s="13" t="n">
        <v>1.73</v>
      </c>
      <c r="H365" s="13" t="n">
        <v>5.78</v>
      </c>
      <c r="I365" s="13" t="n">
        <v>2.53</v>
      </c>
      <c r="J365" s="13" t="n">
        <v>0.04</v>
      </c>
      <c r="K365" s="13" t="n">
        <v>0.02</v>
      </c>
      <c r="L365" s="13" t="n">
        <v>0.02</v>
      </c>
      <c r="M365" s="11" t="n">
        <f aca="false">A365</f>
        <v>461</v>
      </c>
      <c r="N365" s="13" t="n">
        <v>0.16</v>
      </c>
      <c r="O365" s="13" t="n">
        <v>0.39</v>
      </c>
      <c r="P365" s="13" t="n">
        <v>5.14</v>
      </c>
      <c r="Q365" s="13" t="n">
        <v>0.04</v>
      </c>
      <c r="R365" s="13" t="n">
        <v>0.28</v>
      </c>
      <c r="S365" s="13" t="n">
        <v>0.06</v>
      </c>
      <c r="T365" s="13" t="n">
        <v>0.02</v>
      </c>
      <c r="U365" s="13"/>
      <c r="V365" s="13"/>
      <c r="W365" s="13"/>
      <c r="X365" s="13" t="n">
        <v>0.54</v>
      </c>
      <c r="Y365" s="13" t="n">
        <v>0.12</v>
      </c>
    </row>
    <row r="366" customFormat="false" ht="11.25" hidden="false" customHeight="true" outlineLevel="0" collapsed="false">
      <c r="A366" s="72" t="n">
        <f aca="false">A365+1</f>
        <v>462</v>
      </c>
      <c r="B366" s="66" t="s">
        <v>501</v>
      </c>
      <c r="C366" s="46" t="n">
        <v>13.2266666666667</v>
      </c>
      <c r="D366" s="46" t="n">
        <v>5.58666666666667</v>
      </c>
      <c r="E366" s="46" t="n">
        <v>0.336666666666667</v>
      </c>
      <c r="F366" s="48" t="n">
        <v>0.553333333333333</v>
      </c>
      <c r="G366" s="48" t="n">
        <v>2.12666666666667</v>
      </c>
      <c r="H366" s="48" t="n">
        <v>6.15</v>
      </c>
      <c r="I366" s="48" t="n">
        <v>2.58666666666667</v>
      </c>
      <c r="J366" s="48" t="n">
        <v>0.05</v>
      </c>
      <c r="K366" s="48"/>
      <c r="L366" s="48"/>
      <c r="M366" s="11" t="n">
        <f aca="false">A366</f>
        <v>462</v>
      </c>
      <c r="N366" s="48" t="n">
        <v>0.23</v>
      </c>
      <c r="O366" s="48" t="n">
        <v>0.456666666666667</v>
      </c>
      <c r="P366" s="48" t="n">
        <v>4.82</v>
      </c>
      <c r="Q366" s="48"/>
      <c r="R366" s="48" t="n">
        <v>0.236666666666667</v>
      </c>
      <c r="S366" s="48" t="n">
        <v>0.1</v>
      </c>
      <c r="T366" s="48"/>
      <c r="U366" s="48"/>
      <c r="V366" s="48"/>
      <c r="W366" s="48"/>
      <c r="X366" s="48" t="n">
        <v>0.986666666666667</v>
      </c>
      <c r="Y366" s="48"/>
      <c r="Z366" s="42"/>
      <c r="AA366" s="42"/>
      <c r="AB366" s="42"/>
      <c r="AC366" s="42"/>
      <c r="AD366" s="42"/>
      <c r="AE366" s="42"/>
      <c r="AF366" s="42"/>
      <c r="AG366" s="42"/>
      <c r="AH366" s="42"/>
      <c r="AI366" s="42"/>
      <c r="AJ366" s="42"/>
      <c r="AK366" s="42"/>
      <c r="AL366" s="42"/>
      <c r="AM366" s="42"/>
      <c r="AN366" s="42"/>
      <c r="AO366" s="42"/>
      <c r="AP366" s="42"/>
      <c r="AQ366" s="42"/>
      <c r="AR366" s="42"/>
      <c r="AS366" s="42"/>
      <c r="AT366" s="42"/>
      <c r="AU366" s="42"/>
      <c r="AV366" s="42"/>
      <c r="AW366" s="42"/>
      <c r="AX366" s="42"/>
      <c r="AY366" s="42"/>
      <c r="AZ366" s="42"/>
      <c r="BA366" s="42"/>
      <c r="BB366" s="42"/>
      <c r="BC366" s="42"/>
      <c r="BD366" s="42"/>
      <c r="BE366" s="42"/>
      <c r="BF366" s="42"/>
      <c r="BG366" s="42"/>
      <c r="BH366" s="42"/>
      <c r="BI366" s="42"/>
      <c r="BJ366" s="42"/>
      <c r="BK366" s="42"/>
      <c r="BL366" s="42"/>
      <c r="BM366" s="42"/>
      <c r="BN366" s="42"/>
      <c r="BO366" s="42"/>
      <c r="BP366" s="42"/>
      <c r="BQ366" s="42"/>
      <c r="BR366" s="42"/>
      <c r="BS366" s="42"/>
      <c r="BT366" s="42"/>
      <c r="BU366" s="42"/>
      <c r="BV366" s="42"/>
      <c r="BW366" s="42"/>
      <c r="BX366" s="42"/>
      <c r="BY366" s="42"/>
      <c r="BZ366" s="42"/>
      <c r="CA366" s="42"/>
    </row>
    <row r="367" customFormat="false" ht="11.25" hidden="false" customHeight="true" outlineLevel="0" collapsed="false">
      <c r="A367" s="72" t="n">
        <f aca="false">A366+1</f>
        <v>463</v>
      </c>
      <c r="B367" s="42" t="s">
        <v>502</v>
      </c>
      <c r="C367" s="46" t="n">
        <v>14.2333333333333</v>
      </c>
      <c r="D367" s="46" t="n">
        <v>5.95</v>
      </c>
      <c r="E367" s="46" t="n">
        <v>0.496666666666667</v>
      </c>
      <c r="F367" s="48" t="n">
        <v>0.613333333333333</v>
      </c>
      <c r="G367" s="48" t="n">
        <v>2.37333333333333</v>
      </c>
      <c r="H367" s="48" t="n">
        <v>6.65666666666667</v>
      </c>
      <c r="I367" s="48" t="n">
        <v>3.02</v>
      </c>
      <c r="J367" s="48"/>
      <c r="K367" s="48"/>
      <c r="L367" s="48"/>
      <c r="M367" s="11" t="n">
        <f aca="false">A367</f>
        <v>463</v>
      </c>
      <c r="N367" s="48" t="n">
        <v>0.22</v>
      </c>
      <c r="O367" s="48" t="n">
        <v>0.433333333333333</v>
      </c>
      <c r="P367" s="48" t="n">
        <v>5.22333333333333</v>
      </c>
      <c r="Q367" s="48"/>
      <c r="R367" s="48" t="n">
        <v>0.306666666666667</v>
      </c>
      <c r="S367" s="48" t="n">
        <v>0.077</v>
      </c>
      <c r="T367" s="48"/>
      <c r="U367" s="48"/>
      <c r="V367" s="48"/>
      <c r="W367" s="48"/>
      <c r="X367" s="48" t="n">
        <v>0.856666666666667</v>
      </c>
      <c r="Y367" s="48"/>
      <c r="Z367" s="42"/>
      <c r="AA367" s="42"/>
      <c r="AB367" s="42"/>
      <c r="AC367" s="42"/>
      <c r="AD367" s="42"/>
      <c r="AE367" s="42"/>
      <c r="AF367" s="42"/>
      <c r="AG367" s="42"/>
      <c r="AH367" s="42"/>
      <c r="AI367" s="42"/>
      <c r="AJ367" s="42"/>
      <c r="AK367" s="42"/>
      <c r="AL367" s="42"/>
      <c r="AM367" s="42"/>
      <c r="AN367" s="42"/>
      <c r="AO367" s="42"/>
      <c r="AP367" s="42"/>
      <c r="AQ367" s="42"/>
      <c r="AR367" s="42"/>
      <c r="AS367" s="42"/>
      <c r="AT367" s="42"/>
      <c r="AU367" s="42"/>
      <c r="AV367" s="42"/>
      <c r="AW367" s="42"/>
      <c r="AX367" s="42"/>
      <c r="AY367" s="42"/>
      <c r="AZ367" s="42"/>
      <c r="BA367" s="42"/>
      <c r="BB367" s="42"/>
      <c r="BC367" s="42"/>
      <c r="BD367" s="42"/>
      <c r="BE367" s="42"/>
      <c r="BF367" s="42"/>
      <c r="BG367" s="42"/>
      <c r="BH367" s="42"/>
      <c r="BI367" s="42"/>
      <c r="BJ367" s="42"/>
      <c r="BK367" s="42"/>
      <c r="BL367" s="42"/>
      <c r="BM367" s="42"/>
      <c r="BN367" s="42"/>
      <c r="BO367" s="42"/>
      <c r="BP367" s="42"/>
      <c r="BQ367" s="42"/>
      <c r="BR367" s="42"/>
      <c r="BS367" s="42"/>
      <c r="BT367" s="42"/>
      <c r="BU367" s="42"/>
      <c r="BV367" s="42"/>
      <c r="BW367" s="42"/>
      <c r="BX367" s="42"/>
      <c r="BY367" s="42"/>
      <c r="BZ367" s="42"/>
      <c r="CA367" s="42"/>
    </row>
    <row r="368" customFormat="false" ht="11.25" hidden="false" customHeight="true" outlineLevel="0" collapsed="false">
      <c r="A368" s="72" t="n">
        <f aca="false">A367+1</f>
        <v>464</v>
      </c>
      <c r="B368" s="7" t="s">
        <v>503</v>
      </c>
      <c r="C368" s="9" t="n">
        <v>19.7</v>
      </c>
      <c r="D368" s="9" t="n">
        <v>8.7</v>
      </c>
      <c r="E368" s="9" t="n">
        <v>0.4</v>
      </c>
      <c r="F368" s="13" t="n">
        <v>0.7</v>
      </c>
      <c r="G368" s="13" t="n">
        <v>3.26</v>
      </c>
      <c r="H368" s="13" t="n">
        <v>10.07</v>
      </c>
      <c r="I368" s="13" t="n">
        <v>4.24</v>
      </c>
      <c r="J368" s="13" t="n">
        <v>0.06</v>
      </c>
      <c r="K368" s="13" t="n">
        <v>0.03</v>
      </c>
      <c r="L368" s="13" t="n">
        <v>0.03</v>
      </c>
      <c r="M368" s="11" t="n">
        <f aca="false">A368</f>
        <v>464</v>
      </c>
      <c r="N368" s="13" t="n">
        <v>0.32</v>
      </c>
      <c r="O368" s="13" t="n">
        <v>0.63</v>
      </c>
      <c r="P368" s="13" t="n">
        <v>7.67</v>
      </c>
      <c r="Q368" s="13" t="n">
        <v>0.03</v>
      </c>
      <c r="R368" s="13" t="n">
        <v>0.29</v>
      </c>
      <c r="S368" s="13" t="n">
        <v>0.11</v>
      </c>
      <c r="T368" s="13" t="n">
        <v>0.03</v>
      </c>
      <c r="U368" s="13"/>
      <c r="V368" s="13"/>
      <c r="W368" s="13"/>
      <c r="X368" s="13" t="n">
        <v>1.01</v>
      </c>
      <c r="Y368" s="13" t="n">
        <v>0.16</v>
      </c>
    </row>
    <row r="369" customFormat="false" ht="11.25" hidden="false" customHeight="true" outlineLevel="0" collapsed="false">
      <c r="A369" s="72" t="n">
        <f aca="false">A368+1</f>
        <v>465</v>
      </c>
      <c r="B369" s="7" t="s">
        <v>504</v>
      </c>
      <c r="C369" s="9" t="n">
        <v>15.9</v>
      </c>
      <c r="D369" s="9" t="n">
        <v>7.3</v>
      </c>
      <c r="E369" s="9" t="n">
        <v>0.4</v>
      </c>
      <c r="F369" s="13" t="n">
        <v>0.58</v>
      </c>
      <c r="G369" s="13" t="n">
        <v>2.58</v>
      </c>
      <c r="H369" s="13" t="n">
        <v>8.05</v>
      </c>
      <c r="I369" s="13" t="n">
        <v>3.38</v>
      </c>
      <c r="J369" s="13" t="n">
        <v>0.05</v>
      </c>
      <c r="K369" s="13"/>
      <c r="L369" s="13"/>
      <c r="M369" s="11" t="n">
        <f aca="false">A369</f>
        <v>465</v>
      </c>
      <c r="N369" s="13" t="n">
        <v>0.23</v>
      </c>
      <c r="O369" s="13" t="n">
        <v>0.49</v>
      </c>
      <c r="P369" s="13" t="n">
        <v>6.45</v>
      </c>
      <c r="Q369" s="13" t="n">
        <v>0.05</v>
      </c>
      <c r="R369" s="13" t="n">
        <v>0.33</v>
      </c>
      <c r="S369" s="13" t="n">
        <v>0.08</v>
      </c>
      <c r="T369" s="13"/>
      <c r="U369" s="13"/>
      <c r="V369" s="13"/>
      <c r="W369" s="13"/>
      <c r="X369" s="13" t="n">
        <v>0.85</v>
      </c>
      <c r="Y369" s="13" t="n">
        <v>0.18</v>
      </c>
    </row>
    <row r="370" customFormat="false" ht="11.25" hidden="false" customHeight="true" outlineLevel="0" collapsed="false">
      <c r="A370" s="72" t="n">
        <f aca="false">A369+1</f>
        <v>466</v>
      </c>
      <c r="B370" s="7" t="s">
        <v>505</v>
      </c>
      <c r="C370" s="9" t="n">
        <v>1.6</v>
      </c>
      <c r="D370" s="9" t="n">
        <v>0.8</v>
      </c>
      <c r="E370" s="9" t="s">
        <v>31</v>
      </c>
      <c r="F370" s="13" t="n">
        <v>0.05</v>
      </c>
      <c r="G370" s="13" t="n">
        <v>0.23</v>
      </c>
      <c r="H370" s="13" t="n">
        <v>0.81</v>
      </c>
      <c r="I370" s="13" t="n">
        <v>0.4</v>
      </c>
      <c r="J370" s="13" t="n">
        <v>0.01</v>
      </c>
      <c r="K370" s="13"/>
      <c r="L370" s="13"/>
      <c r="M370" s="11" t="n">
        <f aca="false">A370</f>
        <v>466</v>
      </c>
      <c r="N370" s="13" t="n">
        <v>0.02</v>
      </c>
      <c r="O370" s="13" t="n">
        <v>0.05</v>
      </c>
      <c r="P370" s="13" t="n">
        <v>0.76</v>
      </c>
      <c r="Q370" s="13" t="s">
        <v>40</v>
      </c>
      <c r="R370" s="13" t="n">
        <v>0.04</v>
      </c>
      <c r="S370" s="13" t="n">
        <v>0.01</v>
      </c>
      <c r="T370" s="13"/>
      <c r="U370" s="13"/>
      <c r="V370" s="13"/>
      <c r="W370" s="13"/>
      <c r="X370" s="13" t="n">
        <v>0.09</v>
      </c>
      <c r="Y370" s="13"/>
    </row>
    <row r="371" customFormat="false" ht="11.25" hidden="false" customHeight="true" outlineLevel="0" collapsed="false">
      <c r="A371" s="72" t="n">
        <f aca="false">A370+1</f>
        <v>467</v>
      </c>
      <c r="B371" s="42" t="s">
        <v>506</v>
      </c>
      <c r="C371" s="46" t="n">
        <v>16.2866666666667</v>
      </c>
      <c r="D371" s="46" t="n">
        <v>6.77666666666667</v>
      </c>
      <c r="E371" s="46" t="n">
        <v>0.53</v>
      </c>
      <c r="F371" s="48" t="n">
        <v>0.713333333333333</v>
      </c>
      <c r="G371" s="48" t="n">
        <v>2.67333333333333</v>
      </c>
      <c r="H371" s="48" t="n">
        <v>7.59333333333333</v>
      </c>
      <c r="I371" s="48" t="n">
        <v>3.16333333333333</v>
      </c>
      <c r="J371" s="48"/>
      <c r="K371" s="48"/>
      <c r="L371" s="48"/>
      <c r="M371" s="11" t="n">
        <f aca="false">A371</f>
        <v>467</v>
      </c>
      <c r="N371" s="48" t="n">
        <v>0.27</v>
      </c>
      <c r="O371" s="48" t="n">
        <v>0.513333333333333</v>
      </c>
      <c r="P371" s="48" t="n">
        <v>5.90666666666667</v>
      </c>
      <c r="Q371" s="48"/>
      <c r="R371" s="48" t="n">
        <v>0.423333333333333</v>
      </c>
      <c r="S371" s="48" t="n">
        <v>0.106666666666667</v>
      </c>
      <c r="T371" s="48"/>
      <c r="U371" s="48"/>
      <c r="V371" s="48"/>
      <c r="W371" s="48"/>
      <c r="X371" s="48" t="n">
        <v>0.87</v>
      </c>
      <c r="Y371" s="48"/>
      <c r="Z371" s="42"/>
      <c r="AA371" s="42"/>
      <c r="AB371" s="42"/>
      <c r="AC371" s="42"/>
      <c r="AD371" s="42"/>
      <c r="AE371" s="42"/>
      <c r="AF371" s="42"/>
      <c r="AG371" s="42"/>
      <c r="AH371" s="42"/>
      <c r="AI371" s="42"/>
      <c r="AJ371" s="42"/>
      <c r="AK371" s="42"/>
      <c r="AL371" s="42"/>
      <c r="AM371" s="42"/>
      <c r="AN371" s="42"/>
      <c r="AO371" s="42"/>
      <c r="AP371" s="42"/>
      <c r="AQ371" s="42"/>
      <c r="AR371" s="42"/>
      <c r="AS371" s="42"/>
      <c r="AT371" s="42"/>
      <c r="AU371" s="42"/>
      <c r="AV371" s="42"/>
      <c r="AW371" s="42"/>
      <c r="AX371" s="42"/>
      <c r="AY371" s="42"/>
      <c r="AZ371" s="42"/>
      <c r="BA371" s="42"/>
      <c r="BB371" s="42"/>
      <c r="BC371" s="42"/>
      <c r="BD371" s="42"/>
      <c r="BE371" s="42"/>
      <c r="BF371" s="42"/>
      <c r="BG371" s="42"/>
      <c r="BH371" s="42"/>
      <c r="BI371" s="42"/>
      <c r="BJ371" s="42"/>
      <c r="BK371" s="42"/>
      <c r="BL371" s="42"/>
      <c r="BM371" s="42"/>
      <c r="BN371" s="42"/>
      <c r="BO371" s="42"/>
      <c r="BP371" s="42"/>
      <c r="BQ371" s="42"/>
      <c r="BR371" s="42"/>
      <c r="BS371" s="42"/>
      <c r="BT371" s="42"/>
      <c r="BU371" s="42"/>
      <c r="BV371" s="42"/>
      <c r="BW371" s="42"/>
      <c r="BX371" s="42"/>
      <c r="BY371" s="42"/>
      <c r="BZ371" s="42"/>
      <c r="CA371" s="42"/>
    </row>
    <row r="372" customFormat="false" ht="11.25" hidden="false" customHeight="true" outlineLevel="0" collapsed="false">
      <c r="A372" s="72" t="n">
        <f aca="false">A371+1</f>
        <v>468</v>
      </c>
      <c r="B372" s="7" t="s">
        <v>507</v>
      </c>
      <c r="C372" s="9" t="n">
        <v>13.7</v>
      </c>
      <c r="D372" s="9" t="n">
        <v>6.4</v>
      </c>
      <c r="E372" s="9" t="n">
        <v>0.3</v>
      </c>
      <c r="F372" s="13" t="n">
        <v>0.52</v>
      </c>
      <c r="G372" s="13" t="n">
        <v>2.26</v>
      </c>
      <c r="H372" s="13" t="n">
        <v>7.16</v>
      </c>
      <c r="I372" s="13" t="n">
        <v>2.72</v>
      </c>
      <c r="J372" s="13" t="n">
        <v>0.04</v>
      </c>
      <c r="K372" s="13" t="n">
        <v>0.04</v>
      </c>
      <c r="L372" s="13" t="n">
        <v>0.02</v>
      </c>
      <c r="M372" s="11" t="n">
        <f aca="false">A372</f>
        <v>468</v>
      </c>
      <c r="N372" s="13" t="n">
        <v>0.24</v>
      </c>
      <c r="O372" s="13" t="n">
        <v>0.5</v>
      </c>
      <c r="P372" s="13" t="n">
        <v>5.54</v>
      </c>
      <c r="Q372" s="13" t="n">
        <v>0.04</v>
      </c>
      <c r="R372" s="13" t="n">
        <v>0.24</v>
      </c>
      <c r="S372" s="13" t="n">
        <v>0.07</v>
      </c>
      <c r="T372" s="13"/>
      <c r="U372" s="13"/>
      <c r="V372" s="13"/>
      <c r="W372" s="13"/>
      <c r="X372" s="13" t="n">
        <v>0.55</v>
      </c>
      <c r="Y372" s="13" t="n">
        <v>0.11</v>
      </c>
    </row>
    <row r="373" s="122" customFormat="true" ht="11.25" hidden="false" customHeight="true" outlineLevel="0" collapsed="false">
      <c r="A373" s="72" t="n">
        <f aca="false">A372+1</f>
        <v>469</v>
      </c>
      <c r="B373" s="7" t="s">
        <v>508</v>
      </c>
      <c r="C373" s="9" t="n">
        <v>4.5</v>
      </c>
      <c r="D373" s="9" t="n">
        <v>2.4</v>
      </c>
      <c r="E373" s="9" t="n">
        <v>0.2</v>
      </c>
      <c r="F373" s="13" t="n">
        <v>0.15</v>
      </c>
      <c r="G373" s="13" t="n">
        <v>0.66</v>
      </c>
      <c r="H373" s="13" t="n">
        <v>2.28</v>
      </c>
      <c r="I373" s="13" t="n">
        <v>1.06</v>
      </c>
      <c r="J373" s="13" t="n">
        <v>0.02</v>
      </c>
      <c r="K373" s="13" t="n">
        <v>0.02</v>
      </c>
      <c r="L373" s="13" t="n">
        <v>0.02</v>
      </c>
      <c r="M373" s="11" t="n">
        <f aca="false">A373</f>
        <v>469</v>
      </c>
      <c r="N373" s="13" t="n">
        <v>0.06</v>
      </c>
      <c r="O373" s="13" t="n">
        <v>0.15</v>
      </c>
      <c r="P373" s="13" t="n">
        <v>2.16</v>
      </c>
      <c r="Q373" s="13" t="n">
        <v>0.02</v>
      </c>
      <c r="R373" s="13" t="n">
        <v>0.14</v>
      </c>
      <c r="S373" s="13" t="n">
        <v>0.02</v>
      </c>
      <c r="T373" s="13" t="n">
        <v>0.01</v>
      </c>
      <c r="U373" s="13"/>
      <c r="V373" s="13"/>
      <c r="W373" s="13"/>
      <c r="X373" s="13" t="n">
        <v>0.21</v>
      </c>
      <c r="Y373" s="13" t="n">
        <v>0.04</v>
      </c>
      <c r="Z373" s="7"/>
      <c r="AA373" s="7"/>
      <c r="AB373" s="7"/>
      <c r="AC373" s="7"/>
      <c r="AD373" s="7"/>
      <c r="AE373" s="7"/>
      <c r="AF373" s="7"/>
      <c r="AG373" s="7"/>
      <c r="AH373" s="7"/>
      <c r="AI373" s="7"/>
      <c r="AJ373" s="7"/>
      <c r="AK373" s="7"/>
      <c r="AL373" s="7"/>
      <c r="AM373" s="7"/>
      <c r="AN373" s="7"/>
      <c r="AO373" s="7"/>
      <c r="AP373" s="7"/>
      <c r="AQ373" s="7"/>
      <c r="AR373" s="7"/>
      <c r="AS373" s="7"/>
      <c r="AT373" s="7"/>
      <c r="AU373" s="7"/>
      <c r="AV373" s="7"/>
      <c r="AW373" s="7"/>
      <c r="AX373" s="7"/>
      <c r="AY373" s="7"/>
      <c r="AZ373" s="7"/>
      <c r="BA373" s="7"/>
      <c r="BB373" s="7"/>
      <c r="BC373" s="7"/>
      <c r="BD373" s="7"/>
      <c r="BE373" s="7"/>
      <c r="BF373" s="7"/>
      <c r="BG373" s="7"/>
      <c r="BH373" s="7"/>
      <c r="BI373" s="7"/>
      <c r="BJ373" s="7"/>
      <c r="BK373" s="7"/>
      <c r="BL373" s="7"/>
      <c r="BM373" s="7"/>
      <c r="BN373" s="7"/>
      <c r="BO373" s="7"/>
      <c r="BP373" s="7"/>
      <c r="BQ373" s="7"/>
      <c r="BR373" s="7"/>
      <c r="BS373" s="7"/>
      <c r="BT373" s="7"/>
      <c r="BU373" s="7"/>
      <c r="BV373" s="7"/>
      <c r="BW373" s="7"/>
      <c r="BX373" s="7"/>
      <c r="BY373" s="7"/>
      <c r="BZ373" s="7"/>
      <c r="CA373" s="7"/>
    </row>
    <row r="374" s="122" customFormat="true" ht="11.25" hidden="false" customHeight="true" outlineLevel="0" collapsed="false">
      <c r="A374" s="12"/>
      <c r="B374" s="7"/>
      <c r="C374" s="9"/>
      <c r="D374" s="9"/>
      <c r="E374" s="9"/>
      <c r="F374" s="13"/>
      <c r="G374" s="13"/>
      <c r="H374" s="13"/>
      <c r="I374" s="13"/>
      <c r="J374" s="13"/>
      <c r="K374" s="13"/>
      <c r="L374" s="13"/>
      <c r="M374" s="11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7"/>
      <c r="AA374" s="7"/>
      <c r="AB374" s="7"/>
      <c r="AC374" s="7"/>
      <c r="AD374" s="7"/>
      <c r="AE374" s="7"/>
      <c r="AF374" s="7"/>
      <c r="AG374" s="7"/>
      <c r="AH374" s="7"/>
      <c r="AI374" s="7"/>
      <c r="AJ374" s="7"/>
      <c r="AK374" s="7"/>
      <c r="AL374" s="7"/>
      <c r="AM374" s="7"/>
      <c r="AN374" s="7"/>
      <c r="AO374" s="7"/>
      <c r="AP374" s="7"/>
      <c r="AQ374" s="7"/>
      <c r="AR374" s="7"/>
      <c r="AS374" s="7"/>
      <c r="AT374" s="7"/>
      <c r="AU374" s="7"/>
      <c r="AV374" s="7"/>
      <c r="AW374" s="7"/>
      <c r="AX374" s="7"/>
      <c r="AY374" s="7"/>
      <c r="AZ374" s="7"/>
      <c r="BA374" s="7"/>
      <c r="BB374" s="7"/>
      <c r="BC374" s="7"/>
      <c r="BD374" s="7"/>
      <c r="BE374" s="7"/>
      <c r="BF374" s="7"/>
      <c r="BG374" s="7"/>
      <c r="BH374" s="7"/>
      <c r="BI374" s="7"/>
      <c r="BJ374" s="7"/>
      <c r="BK374" s="7"/>
      <c r="BL374" s="7"/>
      <c r="BM374" s="7"/>
      <c r="BN374" s="7"/>
      <c r="BO374" s="7"/>
      <c r="BP374" s="7"/>
      <c r="BQ374" s="7"/>
      <c r="BR374" s="7"/>
      <c r="BS374" s="7"/>
      <c r="BT374" s="7"/>
      <c r="BU374" s="7"/>
      <c r="BV374" s="7"/>
      <c r="BW374" s="7"/>
      <c r="BX374" s="7"/>
      <c r="BY374" s="7"/>
      <c r="BZ374" s="7"/>
      <c r="CA374" s="7"/>
    </row>
    <row r="375" customFormat="false" ht="11.25" hidden="false" customHeight="true" outlineLevel="0" collapsed="false">
      <c r="A375" s="14" t="s">
        <v>524</v>
      </c>
      <c r="B375" s="14"/>
      <c r="C375" s="9"/>
      <c r="D375" s="9"/>
      <c r="E375" s="9"/>
      <c r="F375" s="13"/>
      <c r="G375" s="13"/>
      <c r="H375" s="13"/>
      <c r="I375" s="13"/>
      <c r="J375" s="13"/>
      <c r="K375" s="13"/>
      <c r="L375" s="13"/>
      <c r="M375" s="11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</row>
    <row r="376" s="42" customFormat="true" ht="11.25" hidden="false" customHeight="true" outlineLevel="0" collapsed="false">
      <c r="A376" s="72" t="n">
        <v>484</v>
      </c>
      <c r="B376" s="42" t="s">
        <v>525</v>
      </c>
      <c r="C376" s="46" t="n">
        <v>6.398</v>
      </c>
      <c r="D376" s="46" t="n">
        <v>6.98766666666667</v>
      </c>
      <c r="E376" s="46" t="n">
        <v>6.198</v>
      </c>
      <c r="F376" s="48" t="n">
        <v>0.0833333333333333</v>
      </c>
      <c r="G376" s="48" t="n">
        <v>0.423</v>
      </c>
      <c r="H376" s="48" t="n">
        <v>4.201</v>
      </c>
      <c r="I376" s="48" t="n">
        <v>1.55966666666667</v>
      </c>
      <c r="J376" s="48" t="n">
        <v>0.0413333333333333</v>
      </c>
      <c r="K376" s="48" t="n">
        <v>0.0483333333333333</v>
      </c>
      <c r="L376" s="48" t="n">
        <v>0.021</v>
      </c>
      <c r="M376" s="11" t="n">
        <f aca="false">A376</f>
        <v>484</v>
      </c>
      <c r="N376" s="48" t="n">
        <v>0.0413333333333333</v>
      </c>
      <c r="O376" s="48" t="n">
        <v>0.256666666666667</v>
      </c>
      <c r="P376" s="48" t="n">
        <v>6.60666666666667</v>
      </c>
      <c r="Q376" s="48" t="n">
        <v>0.0483333333333333</v>
      </c>
      <c r="R376" s="48" t="n">
        <v>5.525</v>
      </c>
      <c r="S376" s="48" t="n">
        <v>0.444</v>
      </c>
      <c r="T376" s="48" t="n">
        <v>0.145666666666667</v>
      </c>
      <c r="U376" s="48"/>
      <c r="V376" s="48"/>
      <c r="W376" s="48" t="n">
        <v>0.0413333333333333</v>
      </c>
      <c r="X376" s="48" t="n">
        <v>0.145666666666667</v>
      </c>
      <c r="Y376" s="48"/>
    </row>
    <row r="377" s="104" customFormat="true" ht="11.25" hidden="false" customHeight="true" outlineLevel="0" collapsed="false">
      <c r="A377" s="12" t="n">
        <f aca="false">A376+1</f>
        <v>485</v>
      </c>
      <c r="B377" s="7" t="s">
        <v>526</v>
      </c>
      <c r="C377" s="9" t="n">
        <v>8.9</v>
      </c>
      <c r="D377" s="9" t="n">
        <v>12.1</v>
      </c>
      <c r="E377" s="9" t="n">
        <v>2.7</v>
      </c>
      <c r="F377" s="13" t="s">
        <v>31</v>
      </c>
      <c r="G377" s="13" t="n">
        <v>0.13</v>
      </c>
      <c r="H377" s="13" t="n">
        <v>6.39</v>
      </c>
      <c r="I377" s="13" t="n">
        <v>2.31</v>
      </c>
      <c r="J377" s="13" t="n">
        <v>0.01</v>
      </c>
      <c r="K377" s="13" t="n">
        <v>0.03</v>
      </c>
      <c r="L377" s="13"/>
      <c r="M377" s="11" t="n">
        <f aca="false">A377</f>
        <v>485</v>
      </c>
      <c r="N377" s="13" t="n">
        <v>0.03</v>
      </c>
      <c r="O377" s="13" t="n">
        <v>1.07</v>
      </c>
      <c r="P377" s="13" t="n">
        <v>11.01</v>
      </c>
      <c r="Q377" s="13" t="n">
        <v>0.03</v>
      </c>
      <c r="R377" s="13" t="n">
        <v>2.2</v>
      </c>
      <c r="S377" s="13" t="n">
        <v>0.1</v>
      </c>
      <c r="T377" s="13" t="n">
        <v>0.44</v>
      </c>
      <c r="U377" s="13"/>
      <c r="V377" s="13"/>
      <c r="W377" s="13"/>
      <c r="X377" s="13" t="n">
        <v>0.04</v>
      </c>
      <c r="Y377" s="13" t="n">
        <v>0.07</v>
      </c>
      <c r="Z377" s="7"/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  <c r="AL377" s="7"/>
      <c r="AM377" s="7"/>
      <c r="AN377" s="7"/>
      <c r="AO377" s="7"/>
      <c r="AP377" s="7"/>
      <c r="AQ377" s="7"/>
      <c r="AR377" s="7"/>
      <c r="AS377" s="7"/>
      <c r="AT377" s="7"/>
      <c r="AU377" s="7"/>
      <c r="AV377" s="7"/>
      <c r="AW377" s="7"/>
      <c r="AX377" s="7"/>
      <c r="AY377" s="7"/>
      <c r="AZ377" s="7"/>
      <c r="BA377" s="7"/>
      <c r="BB377" s="7"/>
      <c r="BC377" s="7"/>
      <c r="BD377" s="7"/>
      <c r="BE377" s="7"/>
      <c r="BF377" s="7"/>
      <c r="BG377" s="7"/>
      <c r="BH377" s="7"/>
      <c r="BI377" s="7"/>
      <c r="BJ377" s="7"/>
      <c r="BK377" s="7"/>
      <c r="BL377" s="7"/>
      <c r="BM377" s="7"/>
      <c r="BN377" s="7"/>
      <c r="BO377" s="7"/>
      <c r="BP377" s="7"/>
      <c r="BQ377" s="7"/>
      <c r="BR377" s="7"/>
      <c r="BS377" s="7"/>
      <c r="BT377" s="7"/>
      <c r="BU377" s="7"/>
      <c r="BV377" s="7"/>
      <c r="BW377" s="7"/>
      <c r="BX377" s="7"/>
      <c r="BY377" s="7"/>
      <c r="BZ377" s="7"/>
      <c r="CA377" s="7"/>
    </row>
    <row r="378" s="113" customFormat="true" ht="11.25" hidden="false" customHeight="true" outlineLevel="0" collapsed="false">
      <c r="A378" s="12" t="n">
        <v>487</v>
      </c>
      <c r="B378" s="7" t="s">
        <v>528</v>
      </c>
      <c r="C378" s="9" t="n">
        <v>9.2</v>
      </c>
      <c r="D378" s="9" t="n">
        <v>12.1</v>
      </c>
      <c r="E378" s="9" t="n">
        <v>4</v>
      </c>
      <c r="F378" s="13"/>
      <c r="G378" s="13" t="n">
        <v>0.08</v>
      </c>
      <c r="H378" s="13" t="n">
        <v>6.56</v>
      </c>
      <c r="I378" s="13" t="n">
        <v>2.43</v>
      </c>
      <c r="J378" s="13"/>
      <c r="K378" s="13" t="n">
        <v>0.03</v>
      </c>
      <c r="L378" s="13"/>
      <c r="M378" s="11" t="n">
        <f aca="false">A378</f>
        <v>487</v>
      </c>
      <c r="N378" s="13"/>
      <c r="O378" s="13" t="n">
        <v>0.67</v>
      </c>
      <c r="P378" s="13" t="n">
        <v>11.29</v>
      </c>
      <c r="Q378" s="13" t="n">
        <v>0.07</v>
      </c>
      <c r="R378" s="13" t="n">
        <v>3.25</v>
      </c>
      <c r="S378" s="13" t="n">
        <v>0.05</v>
      </c>
      <c r="T378" s="13" t="n">
        <v>0.44</v>
      </c>
      <c r="U378" s="13"/>
      <c r="V378" s="13"/>
      <c r="W378" s="13" t="n">
        <v>0.1</v>
      </c>
      <c r="X378" s="13" t="n">
        <v>0.05</v>
      </c>
      <c r="Y378" s="13" t="n">
        <v>0.03</v>
      </c>
      <c r="Z378" s="7"/>
      <c r="AA378" s="7"/>
      <c r="AB378" s="7"/>
      <c r="AC378" s="7"/>
      <c r="AD378" s="7"/>
      <c r="AE378" s="7"/>
      <c r="AF378" s="7"/>
      <c r="AG378" s="7"/>
      <c r="AH378" s="7"/>
      <c r="AI378" s="7"/>
      <c r="AJ378" s="7"/>
      <c r="AK378" s="7"/>
      <c r="AL378" s="7"/>
      <c r="AM378" s="7"/>
      <c r="AN378" s="7"/>
      <c r="AO378" s="7"/>
      <c r="AP378" s="7"/>
      <c r="AQ378" s="7"/>
      <c r="AR378" s="7"/>
      <c r="AS378" s="7"/>
      <c r="AT378" s="7"/>
      <c r="AU378" s="7"/>
      <c r="AV378" s="7"/>
      <c r="AW378" s="7"/>
      <c r="AX378" s="7"/>
      <c r="AY378" s="7"/>
      <c r="AZ378" s="7"/>
      <c r="BA378" s="7"/>
      <c r="BB378" s="7"/>
      <c r="BC378" s="7"/>
      <c r="BD378" s="7"/>
      <c r="BE378" s="7"/>
      <c r="BF378" s="7"/>
      <c r="BG378" s="7"/>
      <c r="BH378" s="7"/>
      <c r="BI378" s="7"/>
      <c r="BJ378" s="7"/>
      <c r="BK378" s="7"/>
      <c r="BL378" s="7"/>
      <c r="BM378" s="7"/>
      <c r="BN378" s="7"/>
      <c r="BO378" s="7"/>
      <c r="BP378" s="7"/>
      <c r="BQ378" s="7"/>
      <c r="BR378" s="7"/>
      <c r="BS378" s="7"/>
      <c r="BT378" s="7"/>
      <c r="BU378" s="7"/>
      <c r="BV378" s="7"/>
      <c r="BW378" s="7"/>
      <c r="BX378" s="7"/>
      <c r="BY378" s="7"/>
      <c r="BZ378" s="7"/>
      <c r="CA378" s="7"/>
    </row>
    <row r="379" s="109" customFormat="true" ht="11.25" hidden="false" customHeight="true" outlineLevel="0" collapsed="false">
      <c r="A379" s="12" t="n">
        <f aca="false">A378+1</f>
        <v>488</v>
      </c>
      <c r="B379" s="7" t="s">
        <v>529</v>
      </c>
      <c r="C379" s="9" t="n">
        <v>2.9</v>
      </c>
      <c r="D379" s="9" t="n">
        <v>3.8</v>
      </c>
      <c r="E379" s="9" t="n">
        <v>1.1</v>
      </c>
      <c r="F379" s="13"/>
      <c r="G379" s="13" t="n">
        <v>0.02</v>
      </c>
      <c r="H379" s="13" t="n">
        <v>2.07</v>
      </c>
      <c r="I379" s="13" t="n">
        <v>0.76</v>
      </c>
      <c r="J379" s="13"/>
      <c r="K379" s="13" t="n">
        <v>0.01</v>
      </c>
      <c r="L379" s="13"/>
      <c r="M379" s="11" t="n">
        <f aca="false">A379</f>
        <v>488</v>
      </c>
      <c r="N379" s="13"/>
      <c r="O379" s="13" t="n">
        <v>0.21</v>
      </c>
      <c r="P379" s="13" t="n">
        <v>3.51</v>
      </c>
      <c r="Q379" s="13" t="n">
        <v>0.02</v>
      </c>
      <c r="R379" s="13" t="n">
        <v>0.94</v>
      </c>
      <c r="S379" s="13" t="n">
        <v>0.02</v>
      </c>
      <c r="T379" s="13" t="n">
        <v>0.12</v>
      </c>
      <c r="U379" s="13"/>
      <c r="V379" s="13"/>
      <c r="W379" s="13" t="n">
        <v>0.02</v>
      </c>
      <c r="X379" s="13" t="n">
        <v>0.02</v>
      </c>
      <c r="Y379" s="13"/>
      <c r="Z379" s="7"/>
      <c r="AA379" s="7"/>
      <c r="AB379" s="7"/>
      <c r="AC379" s="7"/>
      <c r="AD379" s="7"/>
      <c r="AE379" s="7"/>
      <c r="AF379" s="7"/>
      <c r="AG379" s="7"/>
      <c r="AH379" s="7"/>
      <c r="AI379" s="7"/>
      <c r="AJ379" s="7"/>
      <c r="AK379" s="7"/>
      <c r="AL379" s="7"/>
      <c r="AM379" s="7"/>
      <c r="AN379" s="7"/>
      <c r="AO379" s="7"/>
      <c r="AP379" s="7"/>
      <c r="AQ379" s="7"/>
      <c r="AR379" s="7"/>
      <c r="AS379" s="7"/>
      <c r="AT379" s="7"/>
      <c r="AU379" s="7"/>
      <c r="AV379" s="7"/>
      <c r="AW379" s="7"/>
      <c r="AX379" s="7"/>
      <c r="AY379" s="7"/>
      <c r="AZ379" s="7"/>
      <c r="BA379" s="7"/>
      <c r="BB379" s="7"/>
      <c r="BC379" s="7"/>
      <c r="BD379" s="7"/>
      <c r="BE379" s="7"/>
      <c r="BF379" s="7"/>
      <c r="BG379" s="7"/>
      <c r="BH379" s="7"/>
      <c r="BI379" s="7"/>
      <c r="BJ379" s="7"/>
      <c r="BK379" s="7"/>
      <c r="BL379" s="7"/>
      <c r="BM379" s="7"/>
      <c r="BN379" s="7"/>
      <c r="BO379" s="7"/>
      <c r="BP379" s="7"/>
      <c r="BQ379" s="7"/>
      <c r="BR379" s="7"/>
      <c r="BS379" s="7"/>
      <c r="BT379" s="7"/>
      <c r="BU379" s="7"/>
      <c r="BV379" s="7"/>
      <c r="BW379" s="7"/>
      <c r="BX379" s="7"/>
      <c r="BY379" s="7"/>
      <c r="BZ379" s="7"/>
      <c r="CA379" s="7"/>
    </row>
    <row r="380" s="42" customFormat="true" ht="11.25" hidden="false" customHeight="true" outlineLevel="0" collapsed="false">
      <c r="A380" s="12" t="n">
        <f aca="false">A379+1</f>
        <v>489</v>
      </c>
      <c r="B380" s="7" t="s">
        <v>530</v>
      </c>
      <c r="C380" s="9" t="n">
        <v>2.6</v>
      </c>
      <c r="D380" s="9" t="n">
        <v>3.6</v>
      </c>
      <c r="E380" s="9" t="n">
        <v>1.2</v>
      </c>
      <c r="F380" s="13"/>
      <c r="G380" s="13" t="n">
        <v>0.02</v>
      </c>
      <c r="H380" s="13" t="n">
        <v>1.87</v>
      </c>
      <c r="I380" s="13" t="n">
        <v>0.69</v>
      </c>
      <c r="J380" s="13"/>
      <c r="K380" s="13" t="n">
        <v>0.01</v>
      </c>
      <c r="L380" s="13" t="n">
        <v>0.01</v>
      </c>
      <c r="M380" s="11" t="n">
        <f aca="false">A380</f>
        <v>489</v>
      </c>
      <c r="N380" s="13"/>
      <c r="O380" s="13" t="n">
        <v>0.23</v>
      </c>
      <c r="P380" s="13" t="n">
        <v>3.33</v>
      </c>
      <c r="Q380" s="13" t="n">
        <v>0.01</v>
      </c>
      <c r="R380" s="13" t="n">
        <v>0.88</v>
      </c>
      <c r="S380" s="13" t="n">
        <v>0.02</v>
      </c>
      <c r="T380" s="13" t="n">
        <v>0.14</v>
      </c>
      <c r="U380" s="13"/>
      <c r="V380" s="13" t="n">
        <v>0.05</v>
      </c>
      <c r="W380" s="13" t="n">
        <v>0.04</v>
      </c>
      <c r="X380" s="13"/>
      <c r="Y380" s="13"/>
      <c r="Z380" s="7"/>
      <c r="AA380" s="7"/>
      <c r="AB380" s="7"/>
      <c r="AC380" s="7"/>
      <c r="AD380" s="7"/>
      <c r="AE380" s="7"/>
      <c r="AF380" s="7"/>
      <c r="AG380" s="7"/>
      <c r="AH380" s="7"/>
      <c r="AI380" s="7"/>
      <c r="AJ380" s="7"/>
      <c r="AK380" s="7"/>
      <c r="AL380" s="7"/>
      <c r="AM380" s="7"/>
      <c r="AN380" s="7"/>
      <c r="AO380" s="7"/>
      <c r="AP380" s="7"/>
      <c r="AQ380" s="7"/>
      <c r="AR380" s="7"/>
      <c r="AS380" s="7"/>
      <c r="AT380" s="7"/>
      <c r="AU380" s="7"/>
      <c r="AV380" s="7"/>
      <c r="AW380" s="7"/>
      <c r="AX380" s="7"/>
      <c r="AY380" s="7"/>
      <c r="AZ380" s="7"/>
      <c r="BA380" s="7"/>
      <c r="BB380" s="7"/>
      <c r="BC380" s="7"/>
      <c r="BD380" s="7"/>
      <c r="BE380" s="7"/>
      <c r="BF380" s="7"/>
      <c r="BG380" s="7"/>
      <c r="BH380" s="7"/>
      <c r="BI380" s="7"/>
      <c r="BJ380" s="7"/>
      <c r="BK380" s="7"/>
      <c r="BL380" s="7"/>
      <c r="BM380" s="7"/>
      <c r="BN380" s="7"/>
      <c r="BO380" s="7"/>
      <c r="BP380" s="7"/>
      <c r="BQ380" s="7"/>
      <c r="BR380" s="7"/>
      <c r="BS380" s="7"/>
      <c r="BT380" s="7"/>
      <c r="BU380" s="7"/>
      <c r="BV380" s="7"/>
      <c r="BW380" s="7"/>
      <c r="BX380" s="7"/>
      <c r="BY380" s="7"/>
      <c r="BZ380" s="7"/>
      <c r="CA380" s="7"/>
    </row>
    <row r="381" customFormat="false" ht="11.25" hidden="false" customHeight="true" outlineLevel="0" collapsed="false">
      <c r="A381" s="12" t="n">
        <f aca="false">A380+1</f>
        <v>490</v>
      </c>
      <c r="B381" s="42" t="s">
        <v>532</v>
      </c>
      <c r="C381" s="46" t="n">
        <v>4.11633333333333</v>
      </c>
      <c r="D381" s="46" t="n">
        <v>5.727</v>
      </c>
      <c r="E381" s="46" t="n">
        <v>4.91333333333333</v>
      </c>
      <c r="F381" s="48"/>
      <c r="G381" s="48" t="n">
        <v>0.03</v>
      </c>
      <c r="H381" s="48" t="n">
        <v>2.945</v>
      </c>
      <c r="I381" s="48" t="n">
        <v>1.05133333333333</v>
      </c>
      <c r="J381" s="48" t="n">
        <v>0.015</v>
      </c>
      <c r="K381" s="48" t="n">
        <v>0.03</v>
      </c>
      <c r="L381" s="48" t="n">
        <v>0.015</v>
      </c>
      <c r="M381" s="11" t="n">
        <f aca="false">A381</f>
        <v>490</v>
      </c>
      <c r="N381" s="48"/>
      <c r="O381" s="48" t="n">
        <v>0.228</v>
      </c>
      <c r="P381" s="48" t="n">
        <v>5.449</v>
      </c>
      <c r="Q381" s="48" t="n">
        <v>0.035</v>
      </c>
      <c r="R381" s="48" t="n">
        <v>4.343</v>
      </c>
      <c r="S381" s="48" t="n">
        <v>0.332</v>
      </c>
      <c r="T381" s="48" t="n">
        <v>0.173666666666667</v>
      </c>
      <c r="U381" s="48"/>
      <c r="V381" s="48"/>
      <c r="W381" s="48" t="n">
        <v>0.0346666666666667</v>
      </c>
      <c r="X381" s="48" t="n">
        <v>0.015</v>
      </c>
      <c r="Y381" s="48"/>
      <c r="Z381" s="42"/>
      <c r="AA381" s="42"/>
      <c r="AB381" s="42"/>
      <c r="AC381" s="42"/>
      <c r="AD381" s="42"/>
      <c r="AE381" s="42"/>
      <c r="AF381" s="42"/>
      <c r="AG381" s="42"/>
      <c r="AH381" s="42"/>
      <c r="AI381" s="42"/>
      <c r="AJ381" s="42"/>
      <c r="AK381" s="42"/>
      <c r="AL381" s="42"/>
      <c r="AM381" s="42"/>
      <c r="AN381" s="42"/>
      <c r="AO381" s="42"/>
      <c r="AP381" s="42"/>
      <c r="AQ381" s="42"/>
      <c r="AR381" s="42"/>
      <c r="AS381" s="42"/>
      <c r="AT381" s="42"/>
      <c r="AU381" s="42"/>
      <c r="AV381" s="42"/>
      <c r="AW381" s="42"/>
      <c r="AX381" s="42"/>
      <c r="AY381" s="42"/>
      <c r="AZ381" s="42"/>
      <c r="BA381" s="42"/>
      <c r="BB381" s="42"/>
      <c r="BC381" s="42"/>
      <c r="BD381" s="42"/>
      <c r="BE381" s="42"/>
      <c r="BF381" s="42"/>
      <c r="BG381" s="42"/>
      <c r="BH381" s="42"/>
      <c r="BI381" s="42"/>
      <c r="BJ381" s="42"/>
      <c r="BK381" s="42"/>
      <c r="BL381" s="42"/>
      <c r="BM381" s="42"/>
      <c r="BN381" s="42"/>
      <c r="BO381" s="42"/>
      <c r="BP381" s="42"/>
      <c r="BQ381" s="42"/>
      <c r="BR381" s="42"/>
      <c r="BS381" s="42"/>
      <c r="BT381" s="42"/>
      <c r="BU381" s="42"/>
      <c r="BV381" s="42"/>
      <c r="BW381" s="42"/>
      <c r="BX381" s="42"/>
      <c r="BY381" s="42"/>
      <c r="BZ381" s="42"/>
      <c r="CA381" s="42"/>
    </row>
    <row r="382" s="42" customFormat="true" ht="11.25" hidden="false" customHeight="true" outlineLevel="0" collapsed="false">
      <c r="A382" s="12"/>
      <c r="B382" s="7"/>
      <c r="C382" s="9"/>
      <c r="D382" s="9"/>
      <c r="E382" s="9"/>
      <c r="F382" s="13"/>
      <c r="G382" s="13"/>
      <c r="H382" s="13"/>
      <c r="I382" s="13"/>
      <c r="J382" s="13"/>
      <c r="K382" s="13"/>
      <c r="L382" s="13"/>
      <c r="M382" s="11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7"/>
      <c r="AA382" s="7"/>
      <c r="AB382" s="7"/>
      <c r="AC382" s="7"/>
      <c r="AD382" s="7"/>
      <c r="AE382" s="7"/>
      <c r="AF382" s="7"/>
      <c r="AG382" s="7"/>
      <c r="AH382" s="7"/>
      <c r="AI382" s="7"/>
      <c r="AJ382" s="7"/>
      <c r="AK382" s="7"/>
      <c r="AL382" s="7"/>
      <c r="AM382" s="7"/>
      <c r="AN382" s="7"/>
      <c r="AO382" s="7"/>
      <c r="AP382" s="7"/>
      <c r="AQ382" s="7"/>
      <c r="AR382" s="7"/>
      <c r="AS382" s="7"/>
      <c r="AT382" s="7"/>
      <c r="AU382" s="7"/>
      <c r="AV382" s="7"/>
      <c r="AW382" s="7"/>
      <c r="AX382" s="7"/>
      <c r="AY382" s="7"/>
      <c r="AZ382" s="7"/>
      <c r="BA382" s="7"/>
      <c r="BB382" s="7"/>
      <c r="BC382" s="7"/>
      <c r="BD382" s="7"/>
      <c r="BE382" s="7"/>
      <c r="BF382" s="7"/>
      <c r="BG382" s="7"/>
      <c r="BH382" s="7"/>
      <c r="BI382" s="7"/>
      <c r="BJ382" s="7"/>
      <c r="BK382" s="7"/>
      <c r="BL382" s="7"/>
      <c r="BM382" s="7"/>
      <c r="BN382" s="7"/>
      <c r="BO382" s="7"/>
      <c r="BP382" s="7"/>
      <c r="BQ382" s="7"/>
      <c r="BR382" s="7"/>
      <c r="BS382" s="7"/>
      <c r="BT382" s="7"/>
      <c r="BU382" s="7"/>
      <c r="BV382" s="7"/>
      <c r="BW382" s="7"/>
      <c r="BX382" s="7"/>
      <c r="BY382" s="7"/>
      <c r="BZ382" s="7"/>
      <c r="CA382" s="7"/>
    </row>
    <row r="383" s="42" customFormat="true" ht="11.25" hidden="false" customHeight="true" outlineLevel="0" collapsed="false">
      <c r="A383" s="104"/>
      <c r="B383" s="105"/>
      <c r="C383" s="106" t="s">
        <v>659</v>
      </c>
      <c r="D383" s="106" t="s">
        <v>660</v>
      </c>
      <c r="E383" s="106" t="s">
        <v>661</v>
      </c>
      <c r="F383" s="107"/>
      <c r="G383" s="107"/>
      <c r="H383" s="107"/>
      <c r="I383" s="107"/>
      <c r="J383" s="107"/>
      <c r="K383" s="107"/>
      <c r="L383" s="107"/>
      <c r="M383" s="123"/>
      <c r="N383" s="107"/>
      <c r="O383" s="107"/>
      <c r="P383" s="107"/>
      <c r="Q383" s="107"/>
      <c r="R383" s="107"/>
      <c r="S383" s="107"/>
      <c r="T383" s="107"/>
      <c r="U383" s="107"/>
      <c r="V383" s="107"/>
      <c r="W383" s="107"/>
      <c r="X383" s="107"/>
      <c r="Y383" s="107"/>
      <c r="Z383" s="86"/>
      <c r="AA383" s="86"/>
      <c r="AB383" s="86"/>
      <c r="AC383" s="86"/>
      <c r="AD383" s="86"/>
      <c r="AE383" s="86"/>
      <c r="AF383" s="86"/>
      <c r="AG383" s="86"/>
      <c r="AH383" s="86"/>
      <c r="AI383" s="86"/>
      <c r="AJ383" s="86"/>
      <c r="AK383" s="86"/>
      <c r="AL383" s="86"/>
      <c r="AM383" s="86"/>
      <c r="AN383" s="86"/>
      <c r="AO383" s="86"/>
      <c r="AP383" s="86"/>
      <c r="AQ383" s="86"/>
      <c r="AR383" s="86"/>
      <c r="AS383" s="86"/>
      <c r="AT383" s="86"/>
      <c r="AU383" s="86"/>
      <c r="AV383" s="86"/>
      <c r="AW383" s="86"/>
      <c r="AX383" s="86"/>
      <c r="AY383" s="86"/>
      <c r="AZ383" s="86"/>
      <c r="BA383" s="86"/>
      <c r="BB383" s="86"/>
      <c r="BC383" s="86"/>
      <c r="BD383" s="86"/>
      <c r="BE383" s="86"/>
      <c r="BF383" s="86"/>
      <c r="BG383" s="86"/>
      <c r="BH383" s="86"/>
      <c r="BI383" s="86"/>
      <c r="BJ383" s="108"/>
      <c r="BK383" s="108"/>
      <c r="BL383" s="108"/>
      <c r="BM383" s="108"/>
      <c r="BN383" s="108"/>
      <c r="BO383" s="108"/>
      <c r="BP383" s="108"/>
      <c r="BQ383" s="108"/>
      <c r="BR383" s="108"/>
      <c r="BS383" s="108"/>
      <c r="BT383" s="108"/>
      <c r="BU383" s="108"/>
      <c r="BV383" s="108"/>
      <c r="BW383" s="108"/>
      <c r="BX383" s="108"/>
      <c r="BY383" s="108"/>
      <c r="BZ383" s="108"/>
      <c r="CA383" s="108"/>
    </row>
    <row r="384" s="42" customFormat="true" ht="11.25" hidden="false" customHeight="true" outlineLevel="0" collapsed="false">
      <c r="A384" s="29" t="s">
        <v>662</v>
      </c>
      <c r="B384" s="110" t="s">
        <v>1</v>
      </c>
      <c r="C384" s="27" t="s">
        <v>663</v>
      </c>
      <c r="D384" s="27" t="s">
        <v>664</v>
      </c>
      <c r="E384" s="27" t="s">
        <v>664</v>
      </c>
      <c r="F384" s="86" t="s">
        <v>665</v>
      </c>
      <c r="G384" s="86" t="s">
        <v>666</v>
      </c>
      <c r="H384" s="86" t="s">
        <v>667</v>
      </c>
      <c r="I384" s="86" t="s">
        <v>668</v>
      </c>
      <c r="J384" s="86" t="s">
        <v>669</v>
      </c>
      <c r="K384" s="86" t="s">
        <v>670</v>
      </c>
      <c r="L384" s="86" t="s">
        <v>671</v>
      </c>
      <c r="M384" s="11" t="str">
        <f aca="false">A384</f>
        <v>Número do</v>
      </c>
      <c r="N384" s="86" t="s">
        <v>672</v>
      </c>
      <c r="O384" s="86" t="s">
        <v>673</v>
      </c>
      <c r="P384" s="86" t="s">
        <v>674</v>
      </c>
      <c r="Q384" s="86" t="s">
        <v>675</v>
      </c>
      <c r="R384" s="111" t="s">
        <v>676</v>
      </c>
      <c r="S384" s="111" t="s">
        <v>677</v>
      </c>
      <c r="T384" s="86" t="s">
        <v>678</v>
      </c>
      <c r="U384" s="86" t="s">
        <v>679</v>
      </c>
      <c r="V384" s="86" t="s">
        <v>680</v>
      </c>
      <c r="W384" s="86" t="s">
        <v>681</v>
      </c>
      <c r="X384" s="86" t="s">
        <v>682</v>
      </c>
      <c r="Y384" s="86" t="s">
        <v>683</v>
      </c>
      <c r="Z384" s="112"/>
      <c r="AA384" s="112"/>
      <c r="AB384" s="112"/>
      <c r="AC384" s="112"/>
      <c r="AD384" s="112"/>
      <c r="AE384" s="112"/>
      <c r="AF384" s="112"/>
      <c r="AG384" s="112"/>
      <c r="AH384" s="112"/>
      <c r="AI384" s="112"/>
      <c r="AJ384" s="112"/>
      <c r="AK384" s="112"/>
      <c r="AL384" s="112"/>
      <c r="AM384" s="112"/>
      <c r="AN384" s="113"/>
      <c r="AO384" s="113"/>
      <c r="AP384" s="113"/>
      <c r="AQ384" s="113"/>
      <c r="AR384" s="113"/>
      <c r="AS384" s="113"/>
      <c r="AT384" s="113"/>
      <c r="AU384" s="113"/>
      <c r="AV384" s="113"/>
      <c r="AW384" s="113"/>
      <c r="AX384" s="113"/>
      <c r="AY384" s="113"/>
      <c r="AZ384" s="113"/>
      <c r="BA384" s="113"/>
      <c r="BB384" s="113"/>
      <c r="BC384" s="113"/>
      <c r="BD384" s="113"/>
      <c r="BE384" s="113"/>
      <c r="BF384" s="113"/>
      <c r="BG384" s="113"/>
      <c r="BH384" s="113"/>
      <c r="BI384" s="113"/>
      <c r="BJ384" s="113"/>
      <c r="BK384" s="113"/>
      <c r="BL384" s="113"/>
      <c r="BM384" s="113"/>
      <c r="BN384" s="113"/>
      <c r="BO384" s="113"/>
      <c r="BP384" s="113"/>
      <c r="BQ384" s="113"/>
      <c r="BR384" s="113"/>
      <c r="BS384" s="113"/>
      <c r="BT384" s="113"/>
      <c r="BU384" s="113"/>
      <c r="BV384" s="113"/>
      <c r="BW384" s="113"/>
      <c r="BX384" s="113"/>
      <c r="BY384" s="113"/>
      <c r="BZ384" s="113"/>
      <c r="CA384" s="113"/>
    </row>
    <row r="385" s="42" customFormat="true" ht="11.25" hidden="false" customHeight="true" outlineLevel="0" collapsed="false">
      <c r="A385" s="114" t="s">
        <v>684</v>
      </c>
      <c r="B385" s="115"/>
      <c r="C385" s="116" t="s">
        <v>685</v>
      </c>
      <c r="D385" s="116" t="s">
        <v>685</v>
      </c>
      <c r="E385" s="116" t="s">
        <v>685</v>
      </c>
      <c r="F385" s="117" t="s">
        <v>685</v>
      </c>
      <c r="G385" s="117" t="s">
        <v>685</v>
      </c>
      <c r="H385" s="117" t="s">
        <v>685</v>
      </c>
      <c r="I385" s="117" t="s">
        <v>685</v>
      </c>
      <c r="J385" s="117" t="s">
        <v>685</v>
      </c>
      <c r="K385" s="117" t="s">
        <v>685</v>
      </c>
      <c r="L385" s="117" t="s">
        <v>685</v>
      </c>
      <c r="M385" s="124" t="str">
        <f aca="false">A385</f>
        <v>Alimento</v>
      </c>
      <c r="N385" s="117" t="s">
        <v>685</v>
      </c>
      <c r="O385" s="117" t="s">
        <v>685</v>
      </c>
      <c r="P385" s="117" t="s">
        <v>685</v>
      </c>
      <c r="Q385" s="117" t="s">
        <v>685</v>
      </c>
      <c r="R385" s="117" t="s">
        <v>685</v>
      </c>
      <c r="S385" s="117" t="s">
        <v>685</v>
      </c>
      <c r="T385" s="117" t="s">
        <v>685</v>
      </c>
      <c r="U385" s="117" t="s">
        <v>685</v>
      </c>
      <c r="V385" s="117" t="s">
        <v>685</v>
      </c>
      <c r="W385" s="117" t="s">
        <v>685</v>
      </c>
      <c r="X385" s="117" t="s">
        <v>685</v>
      </c>
      <c r="Y385" s="117" t="s">
        <v>685</v>
      </c>
      <c r="Z385" s="112"/>
      <c r="AA385" s="112"/>
      <c r="AB385" s="112"/>
      <c r="AC385" s="112"/>
      <c r="AD385" s="112"/>
      <c r="AE385" s="112"/>
      <c r="AF385" s="112"/>
      <c r="AG385" s="112"/>
      <c r="AH385" s="112"/>
      <c r="AI385" s="112"/>
      <c r="AJ385" s="112"/>
      <c r="AK385" s="112"/>
      <c r="AL385" s="112"/>
      <c r="AM385" s="112"/>
      <c r="AN385" s="113"/>
      <c r="AO385" s="113"/>
      <c r="AP385" s="113"/>
      <c r="AQ385" s="113"/>
      <c r="AR385" s="113"/>
      <c r="AS385" s="113"/>
      <c r="AT385" s="113"/>
      <c r="AU385" s="113"/>
      <c r="AV385" s="113"/>
      <c r="AW385" s="113"/>
      <c r="AX385" s="113"/>
      <c r="AY385" s="113"/>
      <c r="AZ385" s="113"/>
      <c r="BA385" s="113"/>
      <c r="BB385" s="113"/>
      <c r="BC385" s="113"/>
      <c r="BD385" s="113"/>
      <c r="BE385" s="113"/>
      <c r="BF385" s="113"/>
      <c r="BG385" s="113"/>
      <c r="BH385" s="113"/>
      <c r="BI385" s="113"/>
      <c r="BJ385" s="113"/>
      <c r="BK385" s="113"/>
      <c r="BL385" s="113"/>
      <c r="BM385" s="113"/>
      <c r="BN385" s="113"/>
      <c r="BO385" s="113"/>
      <c r="BP385" s="113"/>
      <c r="BQ385" s="113"/>
      <c r="BR385" s="113"/>
      <c r="BS385" s="113"/>
      <c r="BT385" s="113"/>
      <c r="BU385" s="113"/>
      <c r="BV385" s="113"/>
      <c r="BW385" s="113"/>
      <c r="BX385" s="113"/>
      <c r="BY385" s="113"/>
      <c r="BZ385" s="113"/>
      <c r="CA385" s="113"/>
    </row>
    <row r="386" s="42" customFormat="true" ht="11.25" hidden="false" customHeight="true" outlineLevel="0" collapsed="false">
      <c r="A386" s="14" t="s">
        <v>533</v>
      </c>
      <c r="B386" s="14"/>
      <c r="C386" s="9"/>
      <c r="D386" s="9"/>
      <c r="E386" s="9"/>
      <c r="F386" s="13"/>
      <c r="G386" s="13"/>
      <c r="H386" s="13"/>
      <c r="I386" s="13"/>
      <c r="J386" s="13"/>
      <c r="K386" s="13"/>
      <c r="L386" s="13"/>
      <c r="M386" s="11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7"/>
      <c r="AA386" s="7"/>
      <c r="AB386" s="7"/>
      <c r="AC386" s="7"/>
      <c r="AD386" s="7"/>
      <c r="AE386" s="7"/>
      <c r="AF386" s="7"/>
      <c r="AG386" s="7"/>
      <c r="AH386" s="7"/>
      <c r="AI386" s="7"/>
      <c r="AJ386" s="7"/>
      <c r="AK386" s="7"/>
      <c r="AL386" s="7"/>
      <c r="AM386" s="7"/>
      <c r="AN386" s="7"/>
      <c r="AO386" s="7"/>
      <c r="AP386" s="7"/>
      <c r="AQ386" s="7"/>
      <c r="AR386" s="7"/>
      <c r="AS386" s="7"/>
      <c r="AT386" s="7"/>
      <c r="AU386" s="7"/>
      <c r="AV386" s="7"/>
      <c r="AW386" s="7"/>
      <c r="AX386" s="7"/>
      <c r="AY386" s="7"/>
      <c r="AZ386" s="7"/>
      <c r="BA386" s="7"/>
      <c r="BB386" s="7"/>
      <c r="BC386" s="7"/>
      <c r="BD386" s="7"/>
      <c r="BE386" s="7"/>
      <c r="BF386" s="7"/>
      <c r="BG386" s="7"/>
      <c r="BH386" s="7"/>
      <c r="BI386" s="7"/>
      <c r="BJ386" s="7"/>
      <c r="BK386" s="7"/>
      <c r="BL386" s="7"/>
      <c r="BM386" s="7"/>
      <c r="BN386" s="7"/>
      <c r="BO386" s="7"/>
      <c r="BP386" s="7"/>
      <c r="BQ386" s="7"/>
      <c r="BR386" s="7"/>
      <c r="BS386" s="7"/>
      <c r="BT386" s="7"/>
      <c r="BU386" s="7"/>
      <c r="BV386" s="7"/>
      <c r="BW386" s="7"/>
      <c r="BX386" s="7"/>
      <c r="BY386" s="7"/>
      <c r="BZ386" s="7"/>
      <c r="CA386" s="7"/>
    </row>
    <row r="387" s="42" customFormat="true" ht="11.25" hidden="false" customHeight="true" outlineLevel="0" collapsed="false">
      <c r="A387" s="12" t="n">
        <f aca="false">A381+1</f>
        <v>491</v>
      </c>
      <c r="B387" s="7" t="s">
        <v>534</v>
      </c>
      <c r="C387" s="9" t="n">
        <v>1.1</v>
      </c>
      <c r="D387" s="9" t="n">
        <v>0.6</v>
      </c>
      <c r="E387" s="9" t="n">
        <v>0.3</v>
      </c>
      <c r="F387" s="13" t="s">
        <v>31</v>
      </c>
      <c r="G387" s="13" t="n">
        <v>0.02</v>
      </c>
      <c r="H387" s="13" t="n">
        <v>0.51</v>
      </c>
      <c r="I387" s="13" t="n">
        <v>0.55</v>
      </c>
      <c r="J387" s="13" t="n">
        <v>0.02</v>
      </c>
      <c r="K387" s="13" t="n">
        <v>0.01</v>
      </c>
      <c r="L387" s="13" t="s">
        <v>31</v>
      </c>
      <c r="M387" s="11" t="n">
        <f aca="false">A387</f>
        <v>491</v>
      </c>
      <c r="N387" s="13"/>
      <c r="O387" s="13" t="n">
        <v>0.01</v>
      </c>
      <c r="P387" s="13" t="n">
        <v>0.62</v>
      </c>
      <c r="Q387" s="13"/>
      <c r="R387" s="13" t="n">
        <v>0.29</v>
      </c>
      <c r="S387" s="13" t="n">
        <v>0.03</v>
      </c>
      <c r="T387" s="13"/>
      <c r="U387" s="13"/>
      <c r="V387" s="13"/>
      <c r="W387" s="13"/>
      <c r="X387" s="13" t="n">
        <v>0.01</v>
      </c>
      <c r="Y387" s="13"/>
      <c r="Z387" s="7"/>
      <c r="AA387" s="7"/>
      <c r="AB387" s="7"/>
      <c r="AC387" s="7"/>
      <c r="AD387" s="7"/>
      <c r="AE387" s="7"/>
      <c r="AF387" s="7"/>
      <c r="AG387" s="7"/>
      <c r="AH387" s="7"/>
      <c r="AI387" s="7"/>
      <c r="AJ387" s="7"/>
      <c r="AK387" s="7"/>
      <c r="AL387" s="7"/>
      <c r="AM387" s="7"/>
      <c r="AN387" s="7"/>
      <c r="AO387" s="7"/>
      <c r="AP387" s="7"/>
      <c r="AQ387" s="7"/>
      <c r="AR387" s="7"/>
      <c r="AS387" s="7"/>
      <c r="AT387" s="7"/>
      <c r="AU387" s="7"/>
      <c r="AV387" s="7"/>
      <c r="AW387" s="7"/>
      <c r="AX387" s="7"/>
      <c r="AY387" s="7"/>
      <c r="AZ387" s="7"/>
      <c r="BA387" s="7"/>
      <c r="BB387" s="7"/>
      <c r="BC387" s="7"/>
      <c r="BD387" s="7"/>
      <c r="BE387" s="7"/>
      <c r="BF387" s="7"/>
      <c r="BG387" s="7"/>
      <c r="BH387" s="7"/>
      <c r="BI387" s="7"/>
      <c r="BJ387" s="7"/>
      <c r="BK387" s="7"/>
      <c r="BL387" s="7"/>
      <c r="BM387" s="7"/>
      <c r="BN387" s="7"/>
      <c r="BO387" s="7"/>
      <c r="BP387" s="7"/>
      <c r="BQ387" s="7"/>
      <c r="BR387" s="7"/>
      <c r="BS387" s="7"/>
      <c r="BT387" s="7"/>
      <c r="BU387" s="7"/>
      <c r="BV387" s="7"/>
      <c r="BW387" s="7"/>
      <c r="BX387" s="7"/>
      <c r="BY387" s="7"/>
      <c r="BZ387" s="7"/>
      <c r="CA387" s="7"/>
    </row>
    <row r="388" s="42" customFormat="true" ht="11.25" hidden="false" customHeight="true" outlineLevel="0" collapsed="false">
      <c r="A388" s="12" t="n">
        <v>495</v>
      </c>
      <c r="B388" s="7" t="s">
        <v>539</v>
      </c>
      <c r="C388" s="9" t="n">
        <v>17.5</v>
      </c>
      <c r="D388" s="9" t="n">
        <v>10</v>
      </c>
      <c r="E388" s="9" t="n">
        <v>0.9</v>
      </c>
      <c r="F388" s="13" t="n">
        <v>0.09</v>
      </c>
      <c r="G388" s="13" t="n">
        <v>0.34</v>
      </c>
      <c r="H388" s="13" t="n">
        <v>7.46</v>
      </c>
      <c r="I388" s="13" t="n">
        <v>9.12</v>
      </c>
      <c r="J388" s="13" t="n">
        <v>0.26</v>
      </c>
      <c r="K388" s="13" t="n">
        <v>0.03</v>
      </c>
      <c r="L388" s="13"/>
      <c r="M388" s="11" t="n">
        <f aca="false">A388</f>
        <v>495</v>
      </c>
      <c r="N388" s="13"/>
      <c r="O388" s="13" t="n">
        <v>0.14</v>
      </c>
      <c r="P388" s="13" t="n">
        <v>9.75</v>
      </c>
      <c r="Q388" s="13" t="n">
        <v>0.06</v>
      </c>
      <c r="R388" s="13" t="n">
        <v>0.91</v>
      </c>
      <c r="S388" s="13" t="n">
        <v>0.03</v>
      </c>
      <c r="T388" s="13"/>
      <c r="U388" s="13"/>
      <c r="V388" s="13"/>
      <c r="W388" s="13"/>
      <c r="X388" s="13" t="n">
        <v>0.17</v>
      </c>
      <c r="Y388" s="13" t="n">
        <v>0.1</v>
      </c>
      <c r="Z388" s="7"/>
      <c r="AA388" s="7"/>
      <c r="AB388" s="7"/>
      <c r="AC388" s="7"/>
      <c r="AD388" s="7"/>
      <c r="AE388" s="7"/>
      <c r="AF388" s="7"/>
      <c r="AG388" s="7"/>
      <c r="AH388" s="7"/>
      <c r="AI388" s="7"/>
      <c r="AJ388" s="7"/>
      <c r="AK388" s="7"/>
      <c r="AL388" s="7"/>
      <c r="AM388" s="7"/>
      <c r="AN388" s="7"/>
      <c r="AO388" s="7"/>
      <c r="AP388" s="7"/>
      <c r="AQ388" s="7"/>
      <c r="AR388" s="7"/>
      <c r="AS388" s="7"/>
      <c r="AT388" s="7"/>
      <c r="AU388" s="7"/>
      <c r="AV388" s="7"/>
      <c r="AW388" s="7"/>
      <c r="AX388" s="7"/>
      <c r="AY388" s="7"/>
      <c r="AZ388" s="7"/>
      <c r="BA388" s="7"/>
      <c r="BB388" s="7"/>
      <c r="BC388" s="7"/>
      <c r="BD388" s="7"/>
      <c r="BE388" s="7"/>
      <c r="BF388" s="7"/>
      <c r="BG388" s="7"/>
      <c r="BH388" s="7"/>
      <c r="BI388" s="7"/>
      <c r="BJ388" s="7"/>
      <c r="BK388" s="7"/>
      <c r="BL388" s="7"/>
      <c r="BM388" s="7"/>
      <c r="BN388" s="7"/>
      <c r="BO388" s="7"/>
      <c r="BP388" s="7"/>
      <c r="BQ388" s="7"/>
      <c r="BR388" s="7"/>
      <c r="BS388" s="7"/>
      <c r="BT388" s="7"/>
      <c r="BU388" s="7"/>
      <c r="BV388" s="7"/>
      <c r="BW388" s="7"/>
      <c r="BX388" s="7"/>
      <c r="BY388" s="7"/>
      <c r="BZ388" s="7"/>
      <c r="CA388" s="7"/>
    </row>
    <row r="389" s="42" customFormat="true" ht="11.25" hidden="false" customHeight="true" outlineLevel="0" collapsed="false">
      <c r="A389" s="12" t="n">
        <f aca="false">A388+1</f>
        <v>496</v>
      </c>
      <c r="B389" s="7" t="s">
        <v>540</v>
      </c>
      <c r="C389" s="9" t="n">
        <v>14.1</v>
      </c>
      <c r="D389" s="9" t="n">
        <v>9.3</v>
      </c>
      <c r="E389" s="9" t="n">
        <v>3.2</v>
      </c>
      <c r="F389" s="13" t="n">
        <v>0.1</v>
      </c>
      <c r="G389" s="13" t="n">
        <v>0.33</v>
      </c>
      <c r="H389" s="13" t="n">
        <v>6.24</v>
      </c>
      <c r="I389" s="13" t="n">
        <v>6.73</v>
      </c>
      <c r="J389" s="13" t="n">
        <v>0.2</v>
      </c>
      <c r="K389" s="13" t="n">
        <v>0.04</v>
      </c>
      <c r="L389" s="13" t="n">
        <v>0.02</v>
      </c>
      <c r="M389" s="11" t="n">
        <f aca="false">A389</f>
        <v>496</v>
      </c>
      <c r="N389" s="13"/>
      <c r="O389" s="13" t="n">
        <v>0.09</v>
      </c>
      <c r="P389" s="13" t="n">
        <v>9.14</v>
      </c>
      <c r="Q389" s="13"/>
      <c r="R389" s="13" t="n">
        <v>3.09</v>
      </c>
      <c r="S389" s="13" t="n">
        <v>0.07</v>
      </c>
      <c r="T389" s="13"/>
      <c r="U389" s="13"/>
      <c r="V389" s="13"/>
      <c r="W389" s="13"/>
      <c r="X389" s="13" t="n">
        <v>0.2</v>
      </c>
      <c r="Y389" s="13"/>
      <c r="Z389" s="7"/>
      <c r="AA389" s="7"/>
      <c r="AB389" s="7"/>
      <c r="AC389" s="7"/>
      <c r="AD389" s="7"/>
      <c r="AE389" s="7"/>
      <c r="AF389" s="7"/>
      <c r="AG389" s="7"/>
      <c r="AH389" s="7"/>
      <c r="AI389" s="7"/>
      <c r="AJ389" s="7"/>
      <c r="AK389" s="7"/>
      <c r="AL389" s="7"/>
      <c r="AM389" s="7"/>
      <c r="AN389" s="7"/>
      <c r="AO389" s="7"/>
      <c r="AP389" s="7"/>
      <c r="AQ389" s="7"/>
      <c r="AR389" s="7"/>
      <c r="AS389" s="7"/>
      <c r="AT389" s="7"/>
      <c r="AU389" s="7"/>
      <c r="AV389" s="7"/>
      <c r="AW389" s="7"/>
      <c r="AX389" s="7"/>
      <c r="AY389" s="7"/>
      <c r="AZ389" s="7"/>
      <c r="BA389" s="7"/>
      <c r="BB389" s="7"/>
      <c r="BC389" s="7"/>
      <c r="BD389" s="7"/>
      <c r="BE389" s="7"/>
      <c r="BF389" s="7"/>
      <c r="BG389" s="7"/>
      <c r="BH389" s="7"/>
      <c r="BI389" s="7"/>
      <c r="BJ389" s="7"/>
      <c r="BK389" s="7"/>
      <c r="BL389" s="7"/>
      <c r="BM389" s="7"/>
      <c r="BN389" s="7"/>
      <c r="BO389" s="7"/>
      <c r="BP389" s="7"/>
      <c r="BQ389" s="7"/>
      <c r="BR389" s="7"/>
      <c r="BS389" s="7"/>
      <c r="BT389" s="7"/>
      <c r="BU389" s="7"/>
      <c r="BV389" s="7"/>
      <c r="BW389" s="7"/>
      <c r="BX389" s="7"/>
      <c r="BY389" s="7"/>
      <c r="BZ389" s="7"/>
      <c r="CA389" s="7"/>
    </row>
    <row r="390" s="35" customFormat="true" ht="11.25" hidden="false" customHeight="true" outlineLevel="0" collapsed="false">
      <c r="A390" s="12" t="n">
        <f aca="false">A389+1</f>
        <v>497</v>
      </c>
      <c r="B390" s="7" t="s">
        <v>541</v>
      </c>
      <c r="C390" s="9" t="n">
        <v>19.2</v>
      </c>
      <c r="D390" s="9" t="n">
        <v>11.4</v>
      </c>
      <c r="E390" s="9" t="n">
        <v>1.5</v>
      </c>
      <c r="F390" s="13" t="n">
        <v>0.06</v>
      </c>
      <c r="G390" s="13" t="n">
        <v>0.22</v>
      </c>
      <c r="H390" s="13" t="n">
        <v>8.08</v>
      </c>
      <c r="I390" s="13" t="n">
        <v>10.29</v>
      </c>
      <c r="J390" s="13" t="n">
        <v>0.31</v>
      </c>
      <c r="K390" s="13" t="n">
        <v>0.06</v>
      </c>
      <c r="L390" s="13" t="n">
        <v>0.03</v>
      </c>
      <c r="M390" s="11" t="n">
        <f aca="false">A390</f>
        <v>497</v>
      </c>
      <c r="N390" s="13"/>
      <c r="O390" s="13" t="n">
        <v>0.1</v>
      </c>
      <c r="P390" s="13" t="n">
        <v>11.32</v>
      </c>
      <c r="Q390" s="13"/>
      <c r="R390" s="13" t="n">
        <v>1.41</v>
      </c>
      <c r="S390" s="13" t="n">
        <v>0.1</v>
      </c>
      <c r="T390" s="13"/>
      <c r="U390" s="13"/>
      <c r="V390" s="13"/>
      <c r="W390" s="13"/>
      <c r="X390" s="13" t="n">
        <v>0.18</v>
      </c>
      <c r="Y390" s="13"/>
      <c r="Z390" s="7"/>
      <c r="AA390" s="7"/>
      <c r="AB390" s="7"/>
      <c r="AC390" s="7"/>
      <c r="AD390" s="7"/>
      <c r="AE390" s="7"/>
      <c r="AF390" s="7"/>
      <c r="AG390" s="7"/>
      <c r="AH390" s="7"/>
      <c r="AI390" s="7"/>
      <c r="AJ390" s="7"/>
      <c r="AK390" s="7"/>
      <c r="AL390" s="7"/>
      <c r="AM390" s="7"/>
      <c r="AN390" s="7"/>
      <c r="AO390" s="7"/>
      <c r="AP390" s="7"/>
      <c r="AQ390" s="7"/>
      <c r="AR390" s="7"/>
      <c r="AS390" s="7"/>
      <c r="AT390" s="7"/>
      <c r="AU390" s="7"/>
      <c r="AV390" s="7"/>
      <c r="AW390" s="7"/>
      <c r="AX390" s="7"/>
      <c r="AY390" s="7"/>
      <c r="AZ390" s="7"/>
      <c r="BA390" s="7"/>
      <c r="BB390" s="7"/>
      <c r="BC390" s="7"/>
      <c r="BD390" s="7"/>
      <c r="BE390" s="7"/>
      <c r="BF390" s="7"/>
      <c r="BG390" s="7"/>
      <c r="BH390" s="7"/>
      <c r="BI390" s="7"/>
      <c r="BJ390" s="7"/>
      <c r="BK390" s="7"/>
      <c r="BL390" s="7"/>
      <c r="BM390" s="7"/>
      <c r="BN390" s="7"/>
      <c r="BO390" s="7"/>
      <c r="BP390" s="7"/>
      <c r="BQ390" s="7"/>
      <c r="BR390" s="7"/>
      <c r="BS390" s="7"/>
      <c r="BT390" s="7"/>
      <c r="BU390" s="7"/>
      <c r="BV390" s="7"/>
      <c r="BW390" s="7"/>
      <c r="BX390" s="7"/>
      <c r="BY390" s="7"/>
      <c r="BZ390" s="7"/>
      <c r="CA390" s="7"/>
    </row>
    <row r="391" s="35" customFormat="true" ht="11.25" hidden="false" customHeight="true" outlineLevel="0" collapsed="false">
      <c r="A391" s="12" t="n">
        <f aca="false">A390+1</f>
        <v>498</v>
      </c>
      <c r="B391" s="7" t="s">
        <v>542</v>
      </c>
      <c r="C391" s="9" t="n">
        <v>13.1</v>
      </c>
      <c r="D391" s="9" t="n">
        <v>8.1</v>
      </c>
      <c r="E391" s="9" t="n">
        <v>1</v>
      </c>
      <c r="F391" s="13" t="n">
        <v>0.01</v>
      </c>
      <c r="G391" s="13" t="n">
        <v>0.06</v>
      </c>
      <c r="H391" s="13" t="n">
        <v>5.61</v>
      </c>
      <c r="I391" s="13" t="n">
        <v>7.08</v>
      </c>
      <c r="J391" s="13" t="n">
        <v>0.21</v>
      </c>
      <c r="K391" s="13" t="n">
        <v>0.04</v>
      </c>
      <c r="L391" s="13" t="n">
        <v>0.02</v>
      </c>
      <c r="M391" s="11" t="n">
        <f aca="false">A391</f>
        <v>498</v>
      </c>
      <c r="N391" s="13"/>
      <c r="O391" s="13" t="n">
        <v>0.05</v>
      </c>
      <c r="P391" s="13" t="n">
        <v>8.03</v>
      </c>
      <c r="Q391" s="13" t="n">
        <v>0.01</v>
      </c>
      <c r="R391" s="13" t="n">
        <v>0.94</v>
      </c>
      <c r="S391" s="13" t="n">
        <v>0.06</v>
      </c>
      <c r="T391" s="13"/>
      <c r="U391" s="13"/>
      <c r="V391" s="13"/>
      <c r="W391" s="13"/>
      <c r="X391" s="13" t="n">
        <v>0.14</v>
      </c>
      <c r="Y391" s="13"/>
      <c r="Z391" s="7"/>
      <c r="AA391" s="7"/>
      <c r="AB391" s="7"/>
      <c r="AC391" s="7"/>
      <c r="AD391" s="7"/>
      <c r="AE391" s="7"/>
      <c r="AF391" s="7"/>
      <c r="AG391" s="7"/>
      <c r="AH391" s="7"/>
      <c r="AI391" s="7"/>
      <c r="AJ391" s="7"/>
      <c r="AK391" s="7"/>
      <c r="AL391" s="7"/>
      <c r="AM391" s="7"/>
      <c r="AN391" s="7"/>
      <c r="AO391" s="7"/>
      <c r="AP391" s="7"/>
      <c r="AQ391" s="7"/>
      <c r="AR391" s="7"/>
      <c r="AS391" s="7"/>
      <c r="AT391" s="7"/>
      <c r="AU391" s="7"/>
      <c r="AV391" s="7"/>
      <c r="AW391" s="7"/>
      <c r="AX391" s="7"/>
      <c r="AY391" s="7"/>
      <c r="AZ391" s="7"/>
      <c r="BA391" s="7"/>
      <c r="BB391" s="7"/>
      <c r="BC391" s="7"/>
      <c r="BD391" s="7"/>
      <c r="BE391" s="7"/>
      <c r="BF391" s="7"/>
      <c r="BG391" s="7"/>
      <c r="BH391" s="7"/>
      <c r="BI391" s="7"/>
      <c r="BJ391" s="7"/>
      <c r="BK391" s="7"/>
      <c r="BL391" s="7"/>
      <c r="BM391" s="7"/>
      <c r="BN391" s="7"/>
      <c r="BO391" s="7"/>
      <c r="BP391" s="7"/>
      <c r="BQ391" s="7"/>
      <c r="BR391" s="7"/>
      <c r="BS391" s="7"/>
      <c r="BT391" s="7"/>
      <c r="BU391" s="7"/>
      <c r="BV391" s="7"/>
      <c r="BW391" s="7"/>
      <c r="BX391" s="7"/>
      <c r="BY391" s="7"/>
      <c r="BZ391" s="7"/>
      <c r="CA391" s="7"/>
    </row>
    <row r="392" s="42" customFormat="true" ht="11.25" hidden="false" customHeight="true" outlineLevel="0" collapsed="false">
      <c r="A392" s="12" t="n">
        <f aca="false">A391+1</f>
        <v>499</v>
      </c>
      <c r="B392" s="7" t="s">
        <v>543</v>
      </c>
      <c r="C392" s="9" t="n">
        <v>8.4</v>
      </c>
      <c r="D392" s="9" t="n">
        <v>0.4</v>
      </c>
      <c r="E392" s="9" t="n">
        <v>0.1</v>
      </c>
      <c r="F392" s="13" t="n">
        <v>4.56</v>
      </c>
      <c r="G392" s="13" t="n">
        <v>1.56</v>
      </c>
      <c r="H392" s="13" t="n">
        <v>0.61</v>
      </c>
      <c r="I392" s="13" t="n">
        <v>0.2</v>
      </c>
      <c r="J392" s="13"/>
      <c r="K392" s="13"/>
      <c r="L392" s="13"/>
      <c r="M392" s="11" t="n">
        <f aca="false">A392</f>
        <v>499</v>
      </c>
      <c r="N392" s="13"/>
      <c r="O392" s="13"/>
      <c r="P392" s="13" t="n">
        <v>0.36</v>
      </c>
      <c r="Q392" s="13"/>
      <c r="R392" s="13" t="n">
        <v>0.07</v>
      </c>
      <c r="S392" s="13"/>
      <c r="T392" s="13"/>
      <c r="U392" s="13"/>
      <c r="V392" s="13"/>
      <c r="W392" s="13"/>
      <c r="X392" s="13"/>
      <c r="Y392" s="13"/>
      <c r="Z392" s="7"/>
      <c r="AA392" s="7"/>
      <c r="AB392" s="7"/>
      <c r="AC392" s="7"/>
      <c r="AD392" s="7"/>
      <c r="AE392" s="7"/>
      <c r="AF392" s="7"/>
      <c r="AG392" s="7"/>
      <c r="AH392" s="7"/>
      <c r="AI392" s="7"/>
      <c r="AJ392" s="7"/>
      <c r="AK392" s="7"/>
      <c r="AL392" s="7"/>
      <c r="AM392" s="7"/>
      <c r="AN392" s="7"/>
      <c r="AO392" s="7"/>
      <c r="AP392" s="7"/>
      <c r="AQ392" s="7"/>
      <c r="AR392" s="7"/>
      <c r="AS392" s="7"/>
      <c r="AT392" s="7"/>
      <c r="AU392" s="7"/>
      <c r="AV392" s="7"/>
      <c r="AW392" s="7"/>
      <c r="AX392" s="7"/>
      <c r="AY392" s="7"/>
      <c r="AZ392" s="7"/>
      <c r="BA392" s="7"/>
      <c r="BB392" s="7"/>
      <c r="BC392" s="7"/>
      <c r="BD392" s="7"/>
      <c r="BE392" s="7"/>
      <c r="BF392" s="7"/>
      <c r="BG392" s="7"/>
      <c r="BH392" s="7"/>
      <c r="BI392" s="7"/>
      <c r="BJ392" s="7"/>
      <c r="BK392" s="7"/>
      <c r="BL392" s="7"/>
      <c r="BM392" s="7"/>
      <c r="BN392" s="7"/>
      <c r="BO392" s="7"/>
      <c r="BP392" s="7"/>
      <c r="BQ392" s="7"/>
      <c r="BR392" s="7"/>
      <c r="BS392" s="7"/>
      <c r="BT392" s="7"/>
      <c r="BU392" s="7"/>
      <c r="BV392" s="7"/>
      <c r="BW392" s="7"/>
      <c r="BX392" s="7"/>
      <c r="BY392" s="7"/>
      <c r="BZ392" s="7"/>
      <c r="CA392" s="7"/>
    </row>
    <row r="393" s="35" customFormat="true" ht="11.25" hidden="false" customHeight="true" outlineLevel="0" collapsed="false">
      <c r="A393" s="12" t="n">
        <f aca="false">A392+1</f>
        <v>500</v>
      </c>
      <c r="B393" s="7" t="s">
        <v>544</v>
      </c>
      <c r="C393" s="9" t="s">
        <v>31</v>
      </c>
      <c r="D393" s="9" t="s">
        <v>31</v>
      </c>
      <c r="E393" s="9" t="s">
        <v>31</v>
      </c>
      <c r="F393" s="13" t="s">
        <v>31</v>
      </c>
      <c r="G393" s="13" t="s">
        <v>31</v>
      </c>
      <c r="H393" s="13" t="n">
        <v>0.02</v>
      </c>
      <c r="I393" s="13" t="s">
        <v>31</v>
      </c>
      <c r="J393" s="13" t="s">
        <v>31</v>
      </c>
      <c r="K393" s="13"/>
      <c r="L393" s="13" t="s">
        <v>31</v>
      </c>
      <c r="M393" s="11" t="n">
        <f aca="false">A393</f>
        <v>500</v>
      </c>
      <c r="N393" s="13"/>
      <c r="O393" s="13"/>
      <c r="P393" s="13" t="n">
        <v>0.02</v>
      </c>
      <c r="Q393" s="13"/>
      <c r="R393" s="13" t="n">
        <v>0.01</v>
      </c>
      <c r="S393" s="13" t="n">
        <v>0.01</v>
      </c>
      <c r="T393" s="13"/>
      <c r="U393" s="13"/>
      <c r="V393" s="13"/>
      <c r="W393" s="13"/>
      <c r="X393" s="13"/>
      <c r="Y393" s="13"/>
      <c r="Z393" s="7"/>
      <c r="AA393" s="7"/>
      <c r="AB393" s="7"/>
      <c r="AC393" s="7"/>
      <c r="AD393" s="7"/>
      <c r="AE393" s="7"/>
      <c r="AF393" s="7"/>
      <c r="AG393" s="7"/>
      <c r="AH393" s="7"/>
      <c r="AI393" s="7"/>
      <c r="AJ393" s="7"/>
      <c r="AK393" s="7"/>
      <c r="AL393" s="7"/>
      <c r="AM393" s="7"/>
      <c r="AN393" s="7"/>
      <c r="AO393" s="7"/>
      <c r="AP393" s="7"/>
      <c r="AQ393" s="7"/>
      <c r="AR393" s="7"/>
      <c r="AS393" s="7"/>
      <c r="AT393" s="7"/>
      <c r="AU393" s="7"/>
      <c r="AV393" s="7"/>
      <c r="AW393" s="7"/>
      <c r="AX393" s="7"/>
      <c r="AY393" s="7"/>
      <c r="AZ393" s="7"/>
      <c r="BA393" s="7"/>
      <c r="BB393" s="7"/>
      <c r="BC393" s="7"/>
      <c r="BD393" s="7"/>
      <c r="BE393" s="7"/>
      <c r="BF393" s="7"/>
      <c r="BG393" s="7"/>
      <c r="BH393" s="7"/>
      <c r="BI393" s="7"/>
      <c r="BJ393" s="7"/>
      <c r="BK393" s="7"/>
      <c r="BL393" s="7"/>
      <c r="BM393" s="7"/>
      <c r="BN393" s="7"/>
      <c r="BO393" s="7"/>
      <c r="BP393" s="7"/>
      <c r="BQ393" s="7"/>
      <c r="BR393" s="7"/>
      <c r="BS393" s="7"/>
      <c r="BT393" s="7"/>
      <c r="BU393" s="7"/>
      <c r="BV393" s="7"/>
      <c r="BW393" s="7"/>
      <c r="BX393" s="7"/>
      <c r="BY393" s="7"/>
      <c r="BZ393" s="7"/>
      <c r="CA393" s="7"/>
    </row>
    <row r="394" s="35" customFormat="true" ht="11.25" hidden="false" customHeight="true" outlineLevel="0" collapsed="false">
      <c r="A394" s="12" t="n">
        <f aca="false">A393+1</f>
        <v>501</v>
      </c>
      <c r="B394" s="42" t="s">
        <v>545</v>
      </c>
      <c r="C394" s="46" t="n">
        <v>1.31666666666667</v>
      </c>
      <c r="D394" s="46" t="n">
        <v>3.86</v>
      </c>
      <c r="E394" s="46" t="n">
        <v>1.95</v>
      </c>
      <c r="F394" s="48"/>
      <c r="G394" s="48"/>
      <c r="H394" s="48" t="n">
        <v>0.73</v>
      </c>
      <c r="I394" s="48" t="n">
        <v>0.166666666666667</v>
      </c>
      <c r="J394" s="48" t="n">
        <v>0.0833333333333333</v>
      </c>
      <c r="K394" s="48" t="n">
        <v>0.203333333333333</v>
      </c>
      <c r="L394" s="48" t="n">
        <v>0.126666666666667</v>
      </c>
      <c r="M394" s="11" t="n">
        <f aca="false">A394</f>
        <v>501</v>
      </c>
      <c r="N394" s="48"/>
      <c r="O394" s="48"/>
      <c r="P394" s="48" t="n">
        <v>3.74</v>
      </c>
      <c r="Q394" s="48" t="n">
        <v>0.106666666666667</v>
      </c>
      <c r="R394" s="48" t="n">
        <v>1.94</v>
      </c>
      <c r="S394" s="48" t="n">
        <v>0.01</v>
      </c>
      <c r="T394" s="48"/>
      <c r="U394" s="48"/>
      <c r="V394" s="48"/>
      <c r="W394" s="48"/>
      <c r="X394" s="48"/>
      <c r="Y394" s="48"/>
      <c r="Z394" s="42"/>
      <c r="AA394" s="42"/>
      <c r="AB394" s="42"/>
      <c r="AC394" s="42"/>
      <c r="AD394" s="42"/>
      <c r="AE394" s="42"/>
      <c r="AF394" s="42"/>
      <c r="AG394" s="42"/>
      <c r="AH394" s="42"/>
      <c r="AI394" s="42"/>
      <c r="AJ394" s="42"/>
      <c r="AK394" s="42"/>
      <c r="AL394" s="42"/>
      <c r="AM394" s="42"/>
      <c r="AN394" s="42"/>
      <c r="AO394" s="42"/>
      <c r="AP394" s="42"/>
      <c r="AQ394" s="42"/>
      <c r="AR394" s="42"/>
      <c r="AS394" s="42"/>
      <c r="AT394" s="42"/>
      <c r="AU394" s="42"/>
      <c r="AV394" s="42"/>
      <c r="AW394" s="42"/>
      <c r="AX394" s="42"/>
      <c r="AY394" s="42"/>
      <c r="AZ394" s="42"/>
      <c r="BA394" s="42"/>
      <c r="BB394" s="42"/>
      <c r="BC394" s="42"/>
      <c r="BD394" s="42"/>
      <c r="BE394" s="42"/>
      <c r="BF394" s="42"/>
      <c r="BG394" s="42"/>
      <c r="BH394" s="42"/>
      <c r="BI394" s="42"/>
      <c r="BJ394" s="42"/>
      <c r="BK394" s="42"/>
      <c r="BL394" s="42"/>
      <c r="BM394" s="42"/>
      <c r="BN394" s="42"/>
      <c r="BO394" s="42"/>
      <c r="BP394" s="42"/>
      <c r="BQ394" s="42"/>
      <c r="BR394" s="42"/>
      <c r="BS394" s="42"/>
      <c r="BT394" s="42"/>
      <c r="BU394" s="42"/>
      <c r="BV394" s="42"/>
      <c r="BW394" s="42"/>
      <c r="BX394" s="42"/>
      <c r="BY394" s="42"/>
      <c r="BZ394" s="42"/>
      <c r="CA394" s="42"/>
    </row>
    <row r="395" s="35" customFormat="true" ht="11.25" hidden="false" customHeight="true" outlineLevel="0" collapsed="false">
      <c r="A395" s="12" t="n">
        <f aca="false">A394+1</f>
        <v>502</v>
      </c>
      <c r="B395" s="7" t="s">
        <v>546</v>
      </c>
      <c r="C395" s="9" t="s">
        <v>31</v>
      </c>
      <c r="D395" s="9" t="s">
        <v>31</v>
      </c>
      <c r="E395" s="9" t="s">
        <v>31</v>
      </c>
      <c r="F395" s="13"/>
      <c r="G395" s="13"/>
      <c r="H395" s="13" t="s">
        <v>31</v>
      </c>
      <c r="I395" s="13" t="s">
        <v>31</v>
      </c>
      <c r="J395" s="13"/>
      <c r="K395" s="13"/>
      <c r="L395" s="13"/>
      <c r="M395" s="11" t="n">
        <f aca="false">A395</f>
        <v>502</v>
      </c>
      <c r="N395" s="13"/>
      <c r="O395" s="13"/>
      <c r="P395" s="13" t="s">
        <v>31</v>
      </c>
      <c r="Q395" s="13"/>
      <c r="R395" s="13" t="s">
        <v>31</v>
      </c>
      <c r="S395" s="13"/>
      <c r="T395" s="13"/>
      <c r="U395" s="13"/>
      <c r="V395" s="13"/>
      <c r="W395" s="13"/>
      <c r="X395" s="13"/>
      <c r="Y395" s="13"/>
      <c r="Z395" s="7"/>
      <c r="AA395" s="7"/>
      <c r="AB395" s="7"/>
      <c r="AC395" s="7"/>
      <c r="AD395" s="7"/>
      <c r="AE395" s="7"/>
      <c r="AF395" s="7"/>
      <c r="AG395" s="7"/>
      <c r="AH395" s="7"/>
      <c r="AI395" s="7"/>
      <c r="AJ395" s="7"/>
      <c r="AK395" s="7"/>
      <c r="AL395" s="7"/>
      <c r="AM395" s="7"/>
      <c r="AN395" s="7"/>
      <c r="AO395" s="7"/>
      <c r="AP395" s="7"/>
      <c r="AQ395" s="7"/>
      <c r="AR395" s="7"/>
      <c r="AS395" s="7"/>
      <c r="AT395" s="7"/>
      <c r="AU395" s="7"/>
      <c r="AV395" s="7"/>
      <c r="AW395" s="7"/>
      <c r="AX395" s="7"/>
      <c r="AY395" s="7"/>
      <c r="AZ395" s="7"/>
      <c r="BA395" s="7"/>
      <c r="BB395" s="7"/>
      <c r="BC395" s="7"/>
      <c r="BD395" s="7"/>
      <c r="BE395" s="7"/>
      <c r="BF395" s="7"/>
      <c r="BG395" s="7"/>
      <c r="BH395" s="7"/>
      <c r="BI395" s="7"/>
      <c r="BJ395" s="7"/>
      <c r="BK395" s="7"/>
      <c r="BL395" s="7"/>
      <c r="BM395" s="7"/>
      <c r="BN395" s="7"/>
      <c r="BO395" s="7"/>
      <c r="BP395" s="7"/>
      <c r="BQ395" s="7"/>
      <c r="BR395" s="7"/>
      <c r="BS395" s="7"/>
      <c r="BT395" s="7"/>
      <c r="BU395" s="7"/>
      <c r="BV395" s="7"/>
      <c r="BW395" s="7"/>
      <c r="BX395" s="7"/>
      <c r="BY395" s="7"/>
      <c r="BZ395" s="7"/>
      <c r="CA395" s="7"/>
    </row>
    <row r="396" s="35" customFormat="true" ht="11.25" hidden="false" customHeight="true" outlineLevel="0" collapsed="false">
      <c r="A396" s="12" t="n">
        <v>509</v>
      </c>
      <c r="B396" s="66" t="s">
        <v>553</v>
      </c>
      <c r="C396" s="46" t="n">
        <v>11.3266666666667</v>
      </c>
      <c r="D396" s="46" t="n">
        <v>4.75333333333333</v>
      </c>
      <c r="E396" s="46" t="n">
        <v>4.69666666666667</v>
      </c>
      <c r="F396" s="48" t="n">
        <v>4.09666666666667</v>
      </c>
      <c r="G396" s="48" t="n">
        <v>1.6</v>
      </c>
      <c r="H396" s="48" t="n">
        <v>2.97</v>
      </c>
      <c r="I396" s="48" t="n">
        <v>1.47333333333333</v>
      </c>
      <c r="J396" s="48" t="n">
        <v>0.04</v>
      </c>
      <c r="K396" s="48" t="n">
        <v>0.0366666666666667</v>
      </c>
      <c r="L396" s="48"/>
      <c r="M396" s="11" t="n">
        <f aca="false">A396</f>
        <v>509</v>
      </c>
      <c r="N396" s="48"/>
      <c r="O396" s="48" t="n">
        <v>0.163333333333333</v>
      </c>
      <c r="P396" s="48" t="n">
        <v>4.55</v>
      </c>
      <c r="Q396" s="48" t="n">
        <v>0.0433333333333333</v>
      </c>
      <c r="R396" s="48" t="n">
        <v>4.18666666666667</v>
      </c>
      <c r="S396" s="48" t="n">
        <v>0.35</v>
      </c>
      <c r="T396" s="48" t="n">
        <v>0.106666666666667</v>
      </c>
      <c r="U396" s="48"/>
      <c r="V396" s="48"/>
      <c r="W396" s="48"/>
      <c r="X396" s="48" t="n">
        <v>0.05</v>
      </c>
      <c r="Y396" s="48"/>
      <c r="Z396" s="42"/>
      <c r="AA396" s="42"/>
      <c r="AB396" s="42"/>
      <c r="AC396" s="42"/>
      <c r="AD396" s="42"/>
      <c r="AE396" s="42"/>
      <c r="AF396" s="42"/>
      <c r="AG396" s="42"/>
      <c r="AH396" s="42"/>
      <c r="AI396" s="42"/>
      <c r="AJ396" s="42"/>
      <c r="AK396" s="42"/>
      <c r="AL396" s="42"/>
      <c r="AM396" s="42"/>
      <c r="AN396" s="42"/>
      <c r="AO396" s="42"/>
      <c r="AP396" s="42"/>
      <c r="AQ396" s="42"/>
      <c r="AR396" s="42"/>
      <c r="AS396" s="42"/>
      <c r="AT396" s="42"/>
      <c r="AU396" s="42"/>
      <c r="AV396" s="42"/>
      <c r="AW396" s="42"/>
      <c r="AX396" s="42"/>
      <c r="AY396" s="42"/>
      <c r="AZ396" s="42"/>
      <c r="BA396" s="42"/>
      <c r="BB396" s="42"/>
      <c r="BC396" s="42"/>
      <c r="BD396" s="42"/>
      <c r="BE396" s="42"/>
      <c r="BF396" s="42"/>
      <c r="BG396" s="42"/>
      <c r="BH396" s="42"/>
      <c r="BI396" s="42"/>
      <c r="BJ396" s="42"/>
      <c r="BK396" s="42"/>
      <c r="BL396" s="42"/>
      <c r="BM396" s="42"/>
      <c r="BN396" s="42"/>
      <c r="BO396" s="42"/>
      <c r="BP396" s="42"/>
      <c r="BQ396" s="42"/>
      <c r="BR396" s="42"/>
      <c r="BS396" s="42"/>
      <c r="BT396" s="42"/>
      <c r="BU396" s="42"/>
      <c r="BV396" s="42"/>
      <c r="BW396" s="42"/>
      <c r="BX396" s="42"/>
      <c r="BY396" s="42"/>
      <c r="BZ396" s="42"/>
      <c r="CA396" s="42"/>
    </row>
    <row r="397" s="35" customFormat="true" ht="11.25" hidden="false" customHeight="true" outlineLevel="0" collapsed="false">
      <c r="A397" s="12"/>
      <c r="B397" s="7"/>
      <c r="C397" s="9"/>
      <c r="D397" s="9"/>
      <c r="E397" s="9"/>
      <c r="F397" s="13"/>
      <c r="G397" s="13"/>
      <c r="H397" s="13"/>
      <c r="I397" s="13"/>
      <c r="J397" s="13"/>
      <c r="K397" s="13"/>
      <c r="L397" s="13"/>
      <c r="M397" s="11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7"/>
      <c r="AA397" s="7"/>
      <c r="AB397" s="7"/>
      <c r="AC397" s="7"/>
      <c r="AD397" s="7"/>
      <c r="AE397" s="7"/>
      <c r="AF397" s="7"/>
      <c r="AG397" s="7"/>
      <c r="AH397" s="7"/>
      <c r="AI397" s="7"/>
      <c r="AJ397" s="7"/>
      <c r="AK397" s="7"/>
      <c r="AL397" s="7"/>
      <c r="AM397" s="7"/>
      <c r="AN397" s="7"/>
      <c r="AO397" s="7"/>
      <c r="AP397" s="7"/>
      <c r="AQ397" s="7"/>
      <c r="AR397" s="7"/>
      <c r="AS397" s="7"/>
      <c r="AT397" s="7"/>
      <c r="AU397" s="7"/>
      <c r="AV397" s="7"/>
      <c r="AW397" s="7"/>
      <c r="AX397" s="7"/>
      <c r="AY397" s="7"/>
      <c r="AZ397" s="7"/>
      <c r="BA397" s="7"/>
      <c r="BB397" s="7"/>
      <c r="BC397" s="7"/>
      <c r="BD397" s="7"/>
      <c r="BE397" s="7"/>
      <c r="BF397" s="7"/>
      <c r="BG397" s="7"/>
      <c r="BH397" s="7"/>
      <c r="BI397" s="7"/>
      <c r="BJ397" s="7"/>
      <c r="BK397" s="7"/>
      <c r="BL397" s="7"/>
      <c r="BM397" s="7"/>
      <c r="BN397" s="7"/>
      <c r="BO397" s="7"/>
      <c r="BP397" s="7"/>
      <c r="BQ397" s="7"/>
      <c r="BR397" s="7"/>
      <c r="BS397" s="7"/>
      <c r="BT397" s="7"/>
      <c r="BU397" s="7"/>
      <c r="BV397" s="7"/>
      <c r="BW397" s="7"/>
      <c r="BX397" s="7"/>
      <c r="BY397" s="7"/>
      <c r="BZ397" s="7"/>
      <c r="CA397" s="7"/>
    </row>
    <row r="398" s="35" customFormat="true" ht="11.25" hidden="false" customHeight="true" outlineLevel="0" collapsed="false">
      <c r="A398" s="14" t="s">
        <v>555</v>
      </c>
      <c r="B398" s="14"/>
      <c r="C398" s="9"/>
      <c r="D398" s="9"/>
      <c r="E398" s="9"/>
      <c r="F398" s="13"/>
      <c r="G398" s="13"/>
      <c r="H398" s="13"/>
      <c r="I398" s="13"/>
      <c r="J398" s="13"/>
      <c r="K398" s="13"/>
      <c r="L398" s="13"/>
      <c r="M398" s="11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7"/>
      <c r="AA398" s="7"/>
      <c r="AB398" s="7"/>
      <c r="AC398" s="7"/>
      <c r="AD398" s="7"/>
      <c r="AE398" s="7"/>
      <c r="AF398" s="7"/>
      <c r="AG398" s="7"/>
      <c r="AH398" s="7"/>
      <c r="AI398" s="7"/>
      <c r="AJ398" s="7"/>
      <c r="AK398" s="7"/>
      <c r="AL398" s="7"/>
      <c r="AM398" s="7"/>
      <c r="AN398" s="7"/>
      <c r="AO398" s="7"/>
      <c r="AP398" s="7"/>
      <c r="AQ398" s="7"/>
      <c r="AR398" s="7"/>
      <c r="AS398" s="7"/>
      <c r="AT398" s="7"/>
      <c r="AU398" s="7"/>
      <c r="AV398" s="7"/>
      <c r="AW398" s="7"/>
      <c r="AX398" s="7"/>
      <c r="AY398" s="7"/>
      <c r="AZ398" s="7"/>
      <c r="BA398" s="7"/>
      <c r="BB398" s="7"/>
      <c r="BC398" s="7"/>
      <c r="BD398" s="7"/>
      <c r="BE398" s="7"/>
      <c r="BF398" s="7"/>
      <c r="BG398" s="7"/>
      <c r="BH398" s="7"/>
      <c r="BI398" s="7"/>
      <c r="BJ398" s="7"/>
      <c r="BK398" s="7"/>
      <c r="BL398" s="7"/>
      <c r="BM398" s="7"/>
      <c r="BN398" s="7"/>
      <c r="BO398" s="7"/>
      <c r="BP398" s="7"/>
      <c r="BQ398" s="7"/>
      <c r="BR398" s="7"/>
      <c r="BS398" s="7"/>
      <c r="BT398" s="7"/>
      <c r="BU398" s="7"/>
      <c r="BV398" s="7"/>
      <c r="BW398" s="7"/>
      <c r="BX398" s="7"/>
      <c r="BY398" s="7"/>
      <c r="BZ398" s="7"/>
      <c r="CA398" s="7"/>
    </row>
    <row r="399" s="35" customFormat="true" ht="11.25" hidden="false" customHeight="true" outlineLevel="0" collapsed="false">
      <c r="A399" s="12" t="n">
        <v>511</v>
      </c>
      <c r="B399" s="7" t="s">
        <v>556</v>
      </c>
      <c r="C399" s="9" t="n">
        <v>5.3</v>
      </c>
      <c r="D399" s="9" t="n">
        <v>1.1</v>
      </c>
      <c r="E399" s="9" t="n">
        <v>4.9</v>
      </c>
      <c r="F399" s="13"/>
      <c r="G399" s="13" t="n">
        <v>0.01</v>
      </c>
      <c r="H399" s="13" t="n">
        <v>4.04</v>
      </c>
      <c r="I399" s="13" t="n">
        <v>0.95</v>
      </c>
      <c r="J399" s="13" t="n">
        <v>0.29</v>
      </c>
      <c r="K399" s="13" t="n">
        <v>0.06</v>
      </c>
      <c r="L399" s="13"/>
      <c r="M399" s="11" t="n">
        <f aca="false">A399</f>
        <v>511</v>
      </c>
      <c r="N399" s="13"/>
      <c r="O399" s="13" t="n">
        <v>0.01</v>
      </c>
      <c r="P399" s="13" t="n">
        <v>1.11</v>
      </c>
      <c r="Q399" s="13" t="n">
        <v>0.02</v>
      </c>
      <c r="R399" s="13" t="n">
        <v>4.82</v>
      </c>
      <c r="S399" s="13" t="n">
        <v>0.11</v>
      </c>
      <c r="T399" s="13"/>
      <c r="U399" s="13"/>
      <c r="V399" s="13"/>
      <c r="W399" s="13"/>
      <c r="X399" s="13"/>
      <c r="Y399" s="13"/>
      <c r="Z399" s="7"/>
      <c r="AA399" s="7"/>
      <c r="AB399" s="7"/>
      <c r="AC399" s="7"/>
      <c r="AD399" s="7"/>
      <c r="AE399" s="7"/>
      <c r="AF399" s="7"/>
      <c r="AG399" s="7"/>
      <c r="AH399" s="7"/>
      <c r="AI399" s="7"/>
      <c r="AJ399" s="7"/>
      <c r="AK399" s="7"/>
      <c r="AL399" s="7"/>
      <c r="AM399" s="7"/>
      <c r="AN399" s="7"/>
      <c r="AO399" s="7"/>
      <c r="AP399" s="7"/>
      <c r="AQ399" s="7"/>
      <c r="AR399" s="7"/>
      <c r="AS399" s="7"/>
      <c r="AT399" s="7"/>
      <c r="AU399" s="7"/>
      <c r="AV399" s="7"/>
      <c r="AW399" s="7"/>
      <c r="AX399" s="7"/>
      <c r="AY399" s="7"/>
      <c r="AZ399" s="7"/>
      <c r="BA399" s="7"/>
      <c r="BB399" s="7"/>
      <c r="BC399" s="7"/>
      <c r="BD399" s="7"/>
      <c r="BE399" s="7"/>
      <c r="BF399" s="7"/>
      <c r="BG399" s="7"/>
      <c r="BH399" s="7"/>
      <c r="BI399" s="7"/>
      <c r="BJ399" s="7"/>
      <c r="BK399" s="7"/>
      <c r="BL399" s="7"/>
      <c r="BM399" s="7"/>
      <c r="BN399" s="7"/>
      <c r="BO399" s="7"/>
      <c r="BP399" s="7"/>
      <c r="BQ399" s="7"/>
      <c r="BR399" s="7"/>
      <c r="BS399" s="7"/>
      <c r="BT399" s="7"/>
      <c r="BU399" s="7"/>
      <c r="BV399" s="7"/>
      <c r="BW399" s="7"/>
      <c r="BX399" s="7"/>
      <c r="BY399" s="7"/>
      <c r="BZ399" s="7"/>
      <c r="CA399" s="7"/>
    </row>
    <row r="400" s="35" customFormat="true" ht="11.25" hidden="false" customHeight="true" outlineLevel="0" collapsed="false">
      <c r="A400" s="12" t="n">
        <f aca="false">A399+1</f>
        <v>512</v>
      </c>
      <c r="B400" s="7" t="s">
        <v>557</v>
      </c>
      <c r="C400" s="9" t="n">
        <v>4</v>
      </c>
      <c r="D400" s="9" t="n">
        <v>1.6</v>
      </c>
      <c r="E400" s="9" t="n">
        <v>0.1</v>
      </c>
      <c r="F400" s="13" t="n">
        <v>0.27</v>
      </c>
      <c r="G400" s="13" t="n">
        <v>0.59</v>
      </c>
      <c r="H400" s="13" t="n">
        <v>1.73</v>
      </c>
      <c r="I400" s="13" t="n">
        <v>0.95</v>
      </c>
      <c r="J400" s="13" t="n">
        <v>0.02</v>
      </c>
      <c r="K400" s="13" t="n">
        <v>0.02</v>
      </c>
      <c r="L400" s="13"/>
      <c r="M400" s="11" t="n">
        <f aca="false">A400</f>
        <v>512</v>
      </c>
      <c r="N400" s="13" t="n">
        <v>0.05</v>
      </c>
      <c r="O400" s="13" t="n">
        <v>0.1</v>
      </c>
      <c r="P400" s="13" t="n">
        <v>1.5</v>
      </c>
      <c r="Q400" s="13" t="s">
        <v>40</v>
      </c>
      <c r="R400" s="13" t="n">
        <v>0.11</v>
      </c>
      <c r="S400" s="13" t="n">
        <v>0.04</v>
      </c>
      <c r="T400" s="13"/>
      <c r="U400" s="13"/>
      <c r="V400" s="13"/>
      <c r="W400" s="13"/>
      <c r="X400" s="13" t="n">
        <v>0.55</v>
      </c>
      <c r="Y400" s="13" t="n">
        <v>0.04</v>
      </c>
      <c r="Z400" s="7"/>
      <c r="AA400" s="7"/>
      <c r="AB400" s="7"/>
      <c r="AC400" s="7"/>
      <c r="AD400" s="7"/>
      <c r="AE400" s="7"/>
      <c r="AF400" s="7"/>
      <c r="AG400" s="7"/>
      <c r="AH400" s="7"/>
      <c r="AI400" s="7"/>
      <c r="AJ400" s="7"/>
      <c r="AK400" s="7"/>
      <c r="AL400" s="7"/>
      <c r="AM400" s="7"/>
      <c r="AN400" s="7"/>
      <c r="AO400" s="7"/>
      <c r="AP400" s="7"/>
      <c r="AQ400" s="7"/>
      <c r="AR400" s="7"/>
      <c r="AS400" s="7"/>
      <c r="AT400" s="7"/>
      <c r="AU400" s="7"/>
      <c r="AV400" s="7"/>
      <c r="AW400" s="7"/>
      <c r="AX400" s="7"/>
      <c r="AY400" s="7"/>
      <c r="AZ400" s="7"/>
      <c r="BA400" s="7"/>
      <c r="BB400" s="7"/>
      <c r="BC400" s="7"/>
      <c r="BD400" s="7"/>
      <c r="BE400" s="7"/>
      <c r="BF400" s="7"/>
      <c r="BG400" s="7"/>
      <c r="BH400" s="7"/>
      <c r="BI400" s="7"/>
      <c r="BJ400" s="7"/>
      <c r="BK400" s="7"/>
      <c r="BL400" s="7"/>
      <c r="BM400" s="7"/>
      <c r="BN400" s="7"/>
      <c r="BO400" s="7"/>
      <c r="BP400" s="7"/>
      <c r="BQ400" s="7"/>
      <c r="BR400" s="7"/>
      <c r="BS400" s="7"/>
      <c r="BT400" s="7"/>
      <c r="BU400" s="7"/>
      <c r="BV400" s="7"/>
      <c r="BW400" s="7"/>
      <c r="BX400" s="7"/>
      <c r="BY400" s="7"/>
      <c r="BZ400" s="7"/>
      <c r="CA400" s="7"/>
    </row>
    <row r="401" s="35" customFormat="true" ht="11.25" hidden="false" customHeight="true" outlineLevel="0" collapsed="false">
      <c r="A401" s="12" t="n">
        <v>518</v>
      </c>
      <c r="B401" s="7" t="s">
        <v>563</v>
      </c>
      <c r="C401" s="9" t="s">
        <v>31</v>
      </c>
      <c r="D401" s="9" t="s">
        <v>31</v>
      </c>
      <c r="E401" s="9" t="s">
        <v>31</v>
      </c>
      <c r="F401" s="13" t="s">
        <v>31</v>
      </c>
      <c r="G401" s="13" t="s">
        <v>31</v>
      </c>
      <c r="H401" s="13" t="s">
        <v>31</v>
      </c>
      <c r="I401" s="13" t="s">
        <v>31</v>
      </c>
      <c r="J401" s="13"/>
      <c r="K401" s="13" t="s">
        <v>31</v>
      </c>
      <c r="L401" s="13"/>
      <c r="M401" s="11" t="n">
        <f aca="false">A401</f>
        <v>518</v>
      </c>
      <c r="N401" s="13"/>
      <c r="O401" s="13"/>
      <c r="P401" s="13" t="n">
        <v>0.01</v>
      </c>
      <c r="Q401" s="13"/>
      <c r="R401" s="13" t="n">
        <v>0.01</v>
      </c>
      <c r="S401" s="13" t="s">
        <v>31</v>
      </c>
      <c r="T401" s="13"/>
      <c r="U401" s="13"/>
      <c r="V401" s="13"/>
      <c r="W401" s="13"/>
      <c r="X401" s="13"/>
      <c r="Y401" s="13"/>
      <c r="Z401" s="7"/>
      <c r="AA401" s="7"/>
      <c r="AB401" s="7"/>
      <c r="AC401" s="7"/>
      <c r="AD401" s="7"/>
      <c r="AE401" s="7"/>
      <c r="AF401" s="7"/>
      <c r="AG401" s="7"/>
      <c r="AH401" s="7"/>
      <c r="AI401" s="7"/>
      <c r="AJ401" s="7"/>
      <c r="AK401" s="7"/>
      <c r="AL401" s="7"/>
      <c r="AM401" s="7"/>
      <c r="AN401" s="7"/>
      <c r="AO401" s="7"/>
      <c r="AP401" s="7"/>
      <c r="AQ401" s="7"/>
      <c r="AR401" s="7"/>
      <c r="AS401" s="7"/>
      <c r="AT401" s="7"/>
      <c r="AU401" s="7"/>
      <c r="AV401" s="7"/>
      <c r="AW401" s="7"/>
      <c r="AX401" s="7"/>
      <c r="AY401" s="7"/>
      <c r="AZ401" s="7"/>
      <c r="BA401" s="7"/>
      <c r="BB401" s="7"/>
      <c r="BC401" s="7"/>
      <c r="BD401" s="7"/>
      <c r="BE401" s="7"/>
      <c r="BF401" s="7"/>
      <c r="BG401" s="7"/>
      <c r="BH401" s="7"/>
      <c r="BI401" s="7"/>
      <c r="BJ401" s="7"/>
      <c r="BK401" s="7"/>
      <c r="BL401" s="7"/>
      <c r="BM401" s="7"/>
      <c r="BN401" s="7"/>
      <c r="BO401" s="7"/>
      <c r="BP401" s="7"/>
      <c r="BQ401" s="7"/>
      <c r="BR401" s="7"/>
      <c r="BS401" s="7"/>
      <c r="BT401" s="7"/>
      <c r="BU401" s="7"/>
      <c r="BV401" s="7"/>
      <c r="BW401" s="7"/>
      <c r="BX401" s="7"/>
      <c r="BY401" s="7"/>
      <c r="BZ401" s="7"/>
      <c r="CA401" s="7"/>
    </row>
    <row r="402" s="42" customFormat="true" ht="11.25" hidden="false" customHeight="true" outlineLevel="0" collapsed="false">
      <c r="A402" s="12"/>
      <c r="B402" s="7"/>
      <c r="C402" s="9"/>
      <c r="D402" s="9"/>
      <c r="E402" s="9"/>
      <c r="F402" s="13"/>
      <c r="G402" s="13"/>
      <c r="H402" s="13"/>
      <c r="I402" s="13"/>
      <c r="J402" s="13"/>
      <c r="K402" s="13"/>
      <c r="L402" s="13"/>
      <c r="M402" s="11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7"/>
      <c r="AA402" s="7"/>
      <c r="AB402" s="7"/>
      <c r="AC402" s="7"/>
      <c r="AD402" s="7"/>
      <c r="AE402" s="7"/>
      <c r="AF402" s="7"/>
      <c r="AG402" s="7"/>
      <c r="AH402" s="7"/>
      <c r="AI402" s="7"/>
      <c r="AJ402" s="7"/>
      <c r="AK402" s="7"/>
      <c r="AL402" s="7"/>
      <c r="AM402" s="7"/>
      <c r="AN402" s="7"/>
      <c r="AO402" s="7"/>
      <c r="AP402" s="7"/>
      <c r="AQ402" s="7"/>
      <c r="AR402" s="7"/>
      <c r="AS402" s="7"/>
      <c r="AT402" s="7"/>
      <c r="AU402" s="7"/>
      <c r="AV402" s="7"/>
      <c r="AW402" s="7"/>
      <c r="AX402" s="7"/>
      <c r="AY402" s="7"/>
      <c r="AZ402" s="7"/>
      <c r="BA402" s="7"/>
      <c r="BB402" s="7"/>
      <c r="BC402" s="7"/>
      <c r="BD402" s="7"/>
      <c r="BE402" s="7"/>
      <c r="BF402" s="7"/>
      <c r="BG402" s="7"/>
      <c r="BH402" s="7"/>
      <c r="BI402" s="7"/>
      <c r="BJ402" s="7"/>
      <c r="BK402" s="7"/>
      <c r="BL402" s="7"/>
      <c r="BM402" s="7"/>
      <c r="BN402" s="7"/>
      <c r="BO402" s="7"/>
      <c r="BP402" s="7"/>
      <c r="BQ402" s="7"/>
      <c r="BR402" s="7"/>
      <c r="BS402" s="7"/>
      <c r="BT402" s="7"/>
      <c r="BU402" s="7"/>
      <c r="BV402" s="7"/>
      <c r="BW402" s="7"/>
      <c r="BX402" s="7"/>
      <c r="BY402" s="7"/>
      <c r="BZ402" s="7"/>
      <c r="CA402" s="7"/>
    </row>
    <row r="403" customFormat="false" ht="11.25" hidden="false" customHeight="true" outlineLevel="0" collapsed="false">
      <c r="A403" s="14" t="s">
        <v>565</v>
      </c>
      <c r="B403" s="14"/>
      <c r="C403" s="9"/>
      <c r="D403" s="9"/>
      <c r="E403" s="9"/>
      <c r="F403" s="13"/>
      <c r="G403" s="13"/>
      <c r="H403" s="13"/>
      <c r="I403" s="13"/>
      <c r="J403" s="13"/>
      <c r="K403" s="13"/>
      <c r="L403" s="13"/>
      <c r="M403" s="11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</row>
    <row r="404" customFormat="false" ht="11.25" hidden="false" customHeight="true" outlineLevel="0" collapsed="false">
      <c r="A404" s="12" t="n">
        <v>520</v>
      </c>
      <c r="B404" s="7" t="s">
        <v>566</v>
      </c>
      <c r="C404" s="9" t="n">
        <v>3.5</v>
      </c>
      <c r="D404" s="9" t="n">
        <v>11</v>
      </c>
      <c r="E404" s="9" t="n">
        <v>3</v>
      </c>
      <c r="F404" s="13"/>
      <c r="G404" s="13"/>
      <c r="H404" s="13" t="n">
        <v>2.87</v>
      </c>
      <c r="I404" s="13" t="n">
        <v>0.47</v>
      </c>
      <c r="J404" s="13" t="n">
        <v>0.08</v>
      </c>
      <c r="K404" s="13" t="n">
        <v>0.02</v>
      </c>
      <c r="L404" s="13" t="n">
        <v>0.01</v>
      </c>
      <c r="M404" s="11" t="n">
        <f aca="false">A404</f>
        <v>520</v>
      </c>
      <c r="N404" s="13"/>
      <c r="O404" s="13" t="n">
        <v>0.29</v>
      </c>
      <c r="P404" s="13" t="n">
        <v>10.57</v>
      </c>
      <c r="Q404" s="13" t="n">
        <v>0.04</v>
      </c>
      <c r="R404" s="13" t="n">
        <v>2.77</v>
      </c>
      <c r="S404" s="13" t="n">
        <v>0.19</v>
      </c>
      <c r="T404" s="13"/>
      <c r="U404" s="13"/>
      <c r="V404" s="13"/>
      <c r="W404" s="13"/>
      <c r="X404" s="13"/>
      <c r="Y404" s="13"/>
    </row>
    <row r="405" s="42" customFormat="true" ht="11.25" hidden="false" customHeight="true" outlineLevel="0" collapsed="false">
      <c r="A405" s="12" t="n">
        <f aca="false">A404+1</f>
        <v>521</v>
      </c>
      <c r="B405" s="7" t="s">
        <v>567</v>
      </c>
      <c r="C405" s="9" t="n">
        <v>2.3</v>
      </c>
      <c r="D405" s="9" t="n">
        <v>8.3</v>
      </c>
      <c r="E405" s="9" t="n">
        <v>1</v>
      </c>
      <c r="F405" s="13"/>
      <c r="G405" s="13"/>
      <c r="H405" s="13" t="n">
        <v>1.93</v>
      </c>
      <c r="I405" s="13" t="n">
        <v>0.29</v>
      </c>
      <c r="J405" s="13" t="n">
        <v>0.05</v>
      </c>
      <c r="K405" s="13" t="n">
        <v>0.01</v>
      </c>
      <c r="L405" s="13" t="n">
        <v>0.01</v>
      </c>
      <c r="M405" s="11" t="n">
        <f aca="false">A405</f>
        <v>521</v>
      </c>
      <c r="N405" s="13"/>
      <c r="O405" s="13" t="n">
        <v>0.18</v>
      </c>
      <c r="P405" s="13" t="n">
        <v>8.07</v>
      </c>
      <c r="Q405" s="13" t="n">
        <v>0.03</v>
      </c>
      <c r="R405" s="13" t="n">
        <v>0.91</v>
      </c>
      <c r="S405" s="13" t="n">
        <v>0.13</v>
      </c>
      <c r="T405" s="13"/>
      <c r="U405" s="13"/>
      <c r="V405" s="13"/>
      <c r="W405" s="13"/>
      <c r="X405" s="13"/>
      <c r="Y405" s="13"/>
      <c r="Z405" s="7"/>
      <c r="AA405" s="7"/>
      <c r="AB405" s="7"/>
      <c r="AC405" s="7"/>
      <c r="AD405" s="7"/>
      <c r="AE405" s="7"/>
      <c r="AF405" s="7"/>
      <c r="AG405" s="7"/>
      <c r="AH405" s="7"/>
      <c r="AI405" s="7"/>
      <c r="AJ405" s="7"/>
      <c r="AK405" s="7"/>
      <c r="AL405" s="7"/>
      <c r="AM405" s="7"/>
      <c r="AN405" s="7"/>
      <c r="AO405" s="7"/>
      <c r="AP405" s="7"/>
      <c r="AQ405" s="7"/>
      <c r="AR405" s="7"/>
      <c r="AS405" s="7"/>
      <c r="AT405" s="7"/>
      <c r="AU405" s="7"/>
      <c r="AV405" s="7"/>
      <c r="AW405" s="7"/>
      <c r="AX405" s="7"/>
      <c r="AY405" s="7"/>
      <c r="AZ405" s="7"/>
      <c r="BA405" s="7"/>
      <c r="BB405" s="7"/>
      <c r="BC405" s="7"/>
      <c r="BD405" s="7"/>
      <c r="BE405" s="7"/>
      <c r="BF405" s="7"/>
      <c r="BG405" s="7"/>
      <c r="BH405" s="7"/>
      <c r="BI405" s="7"/>
      <c r="BJ405" s="7"/>
      <c r="BK405" s="7"/>
      <c r="BL405" s="7"/>
      <c r="BM405" s="7"/>
      <c r="BN405" s="7"/>
      <c r="BO405" s="7"/>
      <c r="BP405" s="7"/>
      <c r="BQ405" s="7"/>
      <c r="BR405" s="7"/>
      <c r="BS405" s="7"/>
      <c r="BT405" s="7"/>
      <c r="BU405" s="7"/>
      <c r="BV405" s="7"/>
      <c r="BW405" s="7"/>
      <c r="BX405" s="7"/>
      <c r="BY405" s="7"/>
      <c r="BZ405" s="7"/>
      <c r="CA405" s="7"/>
    </row>
    <row r="406" customFormat="false" ht="11.25" hidden="false" customHeight="true" outlineLevel="0" collapsed="false">
      <c r="A406" s="12" t="n">
        <f aca="false">A405+1</f>
        <v>522</v>
      </c>
      <c r="B406" s="7" t="s">
        <v>568</v>
      </c>
      <c r="C406" s="9" t="n">
        <v>25.9</v>
      </c>
      <c r="D406" s="9" t="n">
        <v>0.1</v>
      </c>
      <c r="E406" s="9" t="n">
        <v>0.1</v>
      </c>
      <c r="F406" s="13" t="n">
        <v>10.7</v>
      </c>
      <c r="G406" s="13" t="n">
        <v>3.64</v>
      </c>
      <c r="H406" s="13" t="n">
        <v>2.63</v>
      </c>
      <c r="I406" s="13" t="n">
        <v>7.46</v>
      </c>
      <c r="J406" s="13" t="n">
        <v>0.08</v>
      </c>
      <c r="K406" s="13"/>
      <c r="L406" s="13" t="n">
        <v>0.03</v>
      </c>
      <c r="M406" s="11" t="n">
        <f aca="false">A406</f>
        <v>522</v>
      </c>
      <c r="N406" s="13"/>
      <c r="O406" s="13" t="s">
        <v>40</v>
      </c>
      <c r="P406" s="13" t="n">
        <v>0.05</v>
      </c>
      <c r="Q406" s="13" t="s">
        <v>31</v>
      </c>
      <c r="R406" s="13" t="n">
        <v>0.08</v>
      </c>
      <c r="S406" s="13"/>
      <c r="T406" s="13"/>
      <c r="U406" s="13"/>
      <c r="V406" s="13"/>
      <c r="W406" s="13"/>
      <c r="X406" s="13"/>
      <c r="Y406" s="13"/>
    </row>
    <row r="407" customFormat="false" ht="11.25" hidden="false" customHeight="true" outlineLevel="0" collapsed="false">
      <c r="A407" s="12" t="n">
        <f aca="false">A406+1</f>
        <v>523</v>
      </c>
      <c r="B407" s="7" t="s">
        <v>569</v>
      </c>
      <c r="C407" s="9" t="n">
        <v>15.6</v>
      </c>
      <c r="D407" s="9" t="n">
        <v>0.9</v>
      </c>
      <c r="E407" s="9" t="n">
        <v>0.2</v>
      </c>
      <c r="F407" s="13" t="n">
        <v>8.25</v>
      </c>
      <c r="G407" s="13" t="n">
        <v>2.99</v>
      </c>
      <c r="H407" s="13" t="n">
        <v>1.33</v>
      </c>
      <c r="I407" s="13" t="n">
        <v>0.51</v>
      </c>
      <c r="J407" s="13" t="n">
        <v>0.01</v>
      </c>
      <c r="K407" s="13"/>
      <c r="L407" s="13"/>
      <c r="M407" s="11" t="n">
        <f aca="false">A407</f>
        <v>523</v>
      </c>
      <c r="N407" s="13"/>
      <c r="O407" s="13"/>
      <c r="P407" s="13" t="n">
        <v>0.92</v>
      </c>
      <c r="Q407" s="13"/>
      <c r="R407" s="13" t="n">
        <v>0.17</v>
      </c>
      <c r="S407" s="13"/>
      <c r="T407" s="13"/>
      <c r="U407" s="13"/>
      <c r="V407" s="13"/>
      <c r="W407" s="13"/>
      <c r="X407" s="13"/>
      <c r="Y407" s="13"/>
    </row>
    <row r="408" customFormat="false" ht="11.25" hidden="false" customHeight="true" outlineLevel="0" collapsed="false">
      <c r="A408" s="12" t="n">
        <f aca="false">A407+1</f>
        <v>524</v>
      </c>
      <c r="B408" s="7" t="s">
        <v>570</v>
      </c>
      <c r="C408" s="9" t="n">
        <v>4.1</v>
      </c>
      <c r="D408" s="9" t="n">
        <v>6.4</v>
      </c>
      <c r="E408" s="9" t="n">
        <v>15.4</v>
      </c>
      <c r="F408" s="13"/>
      <c r="G408" s="13" t="n">
        <v>0.02</v>
      </c>
      <c r="H408" s="13" t="n">
        <v>2.84</v>
      </c>
      <c r="I408" s="13" t="n">
        <v>0.37</v>
      </c>
      <c r="J408" s="13" t="n">
        <v>0.08</v>
      </c>
      <c r="K408" s="13" t="n">
        <v>0.11</v>
      </c>
      <c r="L408" s="13" t="n">
        <v>0.04</v>
      </c>
      <c r="M408" s="11" t="n">
        <f aca="false">A408</f>
        <v>524</v>
      </c>
      <c r="N408" s="13"/>
      <c r="O408" s="13" t="n">
        <v>0.04</v>
      </c>
      <c r="P408" s="13" t="n">
        <v>6.24</v>
      </c>
      <c r="Q408" s="13" t="n">
        <v>0.14</v>
      </c>
      <c r="R408" s="13" t="n">
        <v>13.86</v>
      </c>
      <c r="S408" s="13" t="n">
        <v>1.43</v>
      </c>
      <c r="T408" s="13"/>
      <c r="U408" s="13"/>
      <c r="V408" s="13"/>
      <c r="W408" s="13"/>
      <c r="X408" s="13"/>
      <c r="Y408" s="13" t="n">
        <v>0.17</v>
      </c>
    </row>
    <row r="409" s="104" customFormat="true" ht="11.25" hidden="false" customHeight="true" outlineLevel="0" collapsed="false">
      <c r="A409" s="12"/>
      <c r="B409" s="7"/>
      <c r="C409" s="102"/>
      <c r="D409" s="102"/>
      <c r="E409" s="102"/>
      <c r="F409" s="103"/>
      <c r="G409" s="103"/>
      <c r="H409" s="103"/>
      <c r="I409" s="103"/>
      <c r="J409" s="103"/>
      <c r="K409" s="103"/>
      <c r="L409" s="103"/>
      <c r="M409" s="11"/>
      <c r="N409" s="103"/>
      <c r="O409" s="103"/>
      <c r="P409" s="103"/>
      <c r="Q409" s="103"/>
      <c r="R409" s="103"/>
      <c r="S409" s="103"/>
      <c r="T409" s="103"/>
      <c r="U409" s="103"/>
      <c r="V409" s="103"/>
      <c r="W409" s="103"/>
      <c r="X409" s="103"/>
      <c r="Y409" s="103"/>
      <c r="Z409" s="7"/>
      <c r="AA409" s="7"/>
      <c r="AB409" s="7"/>
      <c r="AC409" s="7"/>
      <c r="AD409" s="7"/>
      <c r="AE409" s="7"/>
      <c r="AF409" s="7"/>
      <c r="AG409" s="7"/>
      <c r="AH409" s="7"/>
      <c r="AI409" s="7"/>
      <c r="AJ409" s="7"/>
      <c r="AK409" s="7"/>
      <c r="AL409" s="7"/>
      <c r="AM409" s="7"/>
      <c r="AN409" s="7"/>
      <c r="AO409" s="7"/>
      <c r="AP409" s="7"/>
      <c r="AQ409" s="7"/>
      <c r="AR409" s="7"/>
      <c r="AS409" s="7"/>
      <c r="AT409" s="7"/>
      <c r="AU409" s="7"/>
      <c r="AV409" s="7"/>
      <c r="AW409" s="7"/>
      <c r="AX409" s="7"/>
      <c r="AY409" s="7"/>
      <c r="AZ409" s="7"/>
      <c r="BA409" s="7"/>
      <c r="BB409" s="7"/>
      <c r="BC409" s="7"/>
      <c r="BD409" s="7"/>
      <c r="BE409" s="7"/>
      <c r="BF409" s="7"/>
      <c r="BG409" s="7"/>
      <c r="BH409" s="7"/>
      <c r="BI409" s="7"/>
      <c r="BJ409" s="7"/>
      <c r="BK409" s="7"/>
      <c r="BL409" s="7"/>
      <c r="BM409" s="7"/>
      <c r="BN409" s="7"/>
      <c r="BO409" s="7"/>
      <c r="BP409" s="7"/>
      <c r="BQ409" s="7"/>
      <c r="BR409" s="7"/>
      <c r="BS409" s="7"/>
      <c r="BT409" s="7"/>
      <c r="BU409" s="7"/>
      <c r="BV409" s="7"/>
      <c r="BW409" s="7"/>
      <c r="BX409" s="7"/>
      <c r="BY409" s="7"/>
      <c r="BZ409" s="7"/>
      <c r="CA409" s="7"/>
    </row>
    <row r="410" s="113" customFormat="true" ht="11.25" hidden="false" customHeight="true" outlineLevel="0" collapsed="false">
      <c r="A410" s="14" t="s">
        <v>571</v>
      </c>
      <c r="B410" s="14"/>
      <c r="C410" s="9"/>
      <c r="D410" s="9"/>
      <c r="E410" s="9"/>
      <c r="F410" s="13"/>
      <c r="G410" s="13"/>
      <c r="H410" s="13"/>
      <c r="I410" s="13"/>
      <c r="J410" s="13"/>
      <c r="K410" s="13"/>
      <c r="L410" s="13"/>
      <c r="M410" s="11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7"/>
      <c r="AA410" s="7"/>
      <c r="AB410" s="7"/>
      <c r="AC410" s="7"/>
      <c r="AD410" s="7"/>
      <c r="AE410" s="7"/>
      <c r="AF410" s="7"/>
      <c r="AG410" s="7"/>
      <c r="AH410" s="7"/>
      <c r="AI410" s="7"/>
      <c r="AJ410" s="7"/>
      <c r="AK410" s="7"/>
      <c r="AL410" s="7"/>
      <c r="AM410" s="7"/>
      <c r="AN410" s="7"/>
      <c r="AO410" s="7"/>
      <c r="AP410" s="7"/>
      <c r="AQ410" s="7"/>
      <c r="AR410" s="7"/>
      <c r="AS410" s="7"/>
      <c r="AT410" s="7"/>
      <c r="AU410" s="7"/>
      <c r="AV410" s="7"/>
      <c r="AW410" s="7"/>
      <c r="AX410" s="7"/>
      <c r="AY410" s="7"/>
      <c r="AZ410" s="7"/>
      <c r="BA410" s="7"/>
      <c r="BB410" s="7"/>
      <c r="BC410" s="7"/>
      <c r="BD410" s="7"/>
      <c r="BE410" s="7"/>
      <c r="BF410" s="7"/>
      <c r="BG410" s="7"/>
      <c r="BH410" s="7"/>
      <c r="BI410" s="7"/>
      <c r="BJ410" s="7"/>
      <c r="BK410" s="7"/>
      <c r="BL410" s="7"/>
      <c r="BM410" s="7"/>
      <c r="BN410" s="7"/>
      <c r="BO410" s="7"/>
      <c r="BP410" s="7"/>
      <c r="BQ410" s="7"/>
      <c r="BR410" s="7"/>
      <c r="BS410" s="7"/>
      <c r="BT410" s="7"/>
      <c r="BU410" s="7"/>
      <c r="BV410" s="7"/>
      <c r="BW410" s="7"/>
      <c r="BX410" s="7"/>
      <c r="BY410" s="7"/>
      <c r="BZ410" s="7"/>
      <c r="CA410" s="7"/>
    </row>
    <row r="411" s="109" customFormat="true" ht="11.25" hidden="false" customHeight="true" outlineLevel="0" collapsed="false">
      <c r="A411" s="12" t="n">
        <f aca="false">A408+1</f>
        <v>525</v>
      </c>
      <c r="B411" s="7" t="s">
        <v>572</v>
      </c>
      <c r="C411" s="9" t="n">
        <v>9.1</v>
      </c>
      <c r="D411" s="9" t="n">
        <v>7.8</v>
      </c>
      <c r="E411" s="9" t="n">
        <v>2.1</v>
      </c>
      <c r="F411" s="13" t="n">
        <v>0.1</v>
      </c>
      <c r="G411" s="13" t="n">
        <v>0.16</v>
      </c>
      <c r="H411" s="13" t="n">
        <v>7.71</v>
      </c>
      <c r="I411" s="13" t="n">
        <v>1.05</v>
      </c>
      <c r="J411" s="13" t="n">
        <v>0.07</v>
      </c>
      <c r="K411" s="13" t="n">
        <v>0.02</v>
      </c>
      <c r="L411" s="13"/>
      <c r="M411" s="11" t="n">
        <f aca="false">A411</f>
        <v>525</v>
      </c>
      <c r="N411" s="13"/>
      <c r="O411" s="13"/>
      <c r="P411" s="13" t="n">
        <v>7.81</v>
      </c>
      <c r="Q411" s="13"/>
      <c r="R411" s="13" t="n">
        <v>2.01</v>
      </c>
      <c r="S411" s="13" t="n">
        <v>0.12</v>
      </c>
      <c r="T411" s="13"/>
      <c r="U411" s="13"/>
      <c r="V411" s="13"/>
      <c r="W411" s="13"/>
      <c r="X411" s="13"/>
      <c r="Y411" s="13"/>
      <c r="Z411" s="7"/>
      <c r="AA411" s="7"/>
      <c r="AB411" s="7"/>
      <c r="AC411" s="7"/>
      <c r="AD411" s="7"/>
      <c r="AE411" s="7"/>
      <c r="AF411" s="7"/>
      <c r="AG411" s="7"/>
      <c r="AH411" s="7"/>
      <c r="AI411" s="7"/>
      <c r="AJ411" s="7"/>
      <c r="AK411" s="7"/>
      <c r="AL411" s="7"/>
      <c r="AM411" s="7"/>
      <c r="AN411" s="7"/>
      <c r="AO411" s="7"/>
      <c r="AP411" s="7"/>
      <c r="AQ411" s="7"/>
      <c r="AR411" s="7"/>
      <c r="AS411" s="7"/>
      <c r="AT411" s="7"/>
      <c r="AU411" s="7"/>
      <c r="AV411" s="7"/>
      <c r="AW411" s="7"/>
      <c r="AX411" s="7"/>
      <c r="AY411" s="7"/>
      <c r="AZ411" s="7"/>
      <c r="BA411" s="7"/>
      <c r="BB411" s="7"/>
      <c r="BC411" s="7"/>
      <c r="BD411" s="7"/>
      <c r="BE411" s="7"/>
      <c r="BF411" s="7"/>
      <c r="BG411" s="7"/>
      <c r="BH411" s="7"/>
      <c r="BI411" s="7"/>
      <c r="BJ411" s="7"/>
      <c r="BK411" s="7"/>
      <c r="BL411" s="7"/>
      <c r="BM411" s="7"/>
      <c r="BN411" s="7"/>
      <c r="BO411" s="7"/>
      <c r="BP411" s="7"/>
      <c r="BQ411" s="7"/>
      <c r="BR411" s="7"/>
      <c r="BS411" s="7"/>
      <c r="BT411" s="7"/>
      <c r="BU411" s="7"/>
      <c r="BV411" s="7"/>
      <c r="BW411" s="7"/>
      <c r="BX411" s="7"/>
      <c r="BY411" s="7"/>
      <c r="BZ411" s="7"/>
      <c r="CA411" s="7"/>
    </row>
    <row r="412" customFormat="false" ht="11.25" hidden="false" customHeight="true" outlineLevel="0" collapsed="false">
      <c r="A412" s="12" t="n">
        <v>526</v>
      </c>
      <c r="B412" s="7" t="s">
        <v>573</v>
      </c>
      <c r="C412" s="9" t="n">
        <v>3.2</v>
      </c>
      <c r="D412" s="9" t="n">
        <v>3</v>
      </c>
      <c r="E412" s="9" t="n">
        <v>0.2</v>
      </c>
      <c r="F412" s="13"/>
      <c r="G412" s="13" t="n">
        <v>0.19</v>
      </c>
      <c r="H412" s="13" t="n">
        <v>1.61</v>
      </c>
      <c r="I412" s="13" t="n">
        <v>1.29</v>
      </c>
      <c r="J412" s="13" t="n">
        <v>0.01</v>
      </c>
      <c r="K412" s="13"/>
      <c r="L412" s="13"/>
      <c r="M412" s="11" t="n">
        <f aca="false">A412</f>
        <v>526</v>
      </c>
      <c r="N412" s="13" t="n">
        <v>0.04</v>
      </c>
      <c r="O412" s="13" t="n">
        <v>0.24</v>
      </c>
      <c r="P412" s="13" t="n">
        <v>2.64</v>
      </c>
      <c r="Q412" s="13" t="n">
        <v>0.01</v>
      </c>
      <c r="R412" s="13" t="n">
        <v>0.16</v>
      </c>
      <c r="S412" s="13" t="n">
        <v>0.03</v>
      </c>
      <c r="T412" s="13" t="n">
        <v>0.01</v>
      </c>
      <c r="U412" s="13"/>
      <c r="V412" s="13" t="n">
        <v>0.01</v>
      </c>
      <c r="W412" s="13"/>
      <c r="X412" s="13" t="n">
        <v>0.18</v>
      </c>
      <c r="Y412" s="13" t="n">
        <v>0.03</v>
      </c>
    </row>
    <row r="413" customFormat="false" ht="11.25" hidden="false" customHeight="true" outlineLevel="0" collapsed="false">
      <c r="A413" s="12" t="n">
        <f aca="false">A412+1</f>
        <v>527</v>
      </c>
      <c r="B413" s="7" t="s">
        <v>574</v>
      </c>
      <c r="C413" s="9" t="n">
        <v>0.6</v>
      </c>
      <c r="D413" s="9" t="n">
        <v>1</v>
      </c>
      <c r="E413" s="9" t="n">
        <v>1.5</v>
      </c>
      <c r="F413" s="13"/>
      <c r="G413" s="13" t="s">
        <v>31</v>
      </c>
      <c r="H413" s="13" t="n">
        <v>0.42</v>
      </c>
      <c r="I413" s="13" t="n">
        <v>0.13</v>
      </c>
      <c r="J413" s="13" t="n">
        <v>0.01</v>
      </c>
      <c r="K413" s="13" t="n">
        <v>0.01</v>
      </c>
      <c r="L413" s="13" t="s">
        <v>31</v>
      </c>
      <c r="M413" s="11" t="n">
        <f aca="false">A413</f>
        <v>527</v>
      </c>
      <c r="N413" s="13"/>
      <c r="O413" s="13" t="n">
        <v>0.02</v>
      </c>
      <c r="P413" s="13" t="n">
        <v>0.95</v>
      </c>
      <c r="Q413" s="13" t="s">
        <v>31</v>
      </c>
      <c r="R413" s="13" t="n">
        <v>1.36</v>
      </c>
      <c r="S413" s="13" t="n">
        <v>0.13</v>
      </c>
      <c r="T413" s="13" t="s">
        <v>31</v>
      </c>
      <c r="U413" s="13" t="s">
        <v>31</v>
      </c>
      <c r="V413" s="13"/>
      <c r="W413" s="13" t="s">
        <v>31</v>
      </c>
      <c r="X413" s="13"/>
      <c r="Y413" s="13" t="n">
        <v>0.01</v>
      </c>
    </row>
    <row r="414" customFormat="false" ht="11.25" hidden="false" customHeight="true" outlineLevel="0" collapsed="false">
      <c r="A414" s="12" t="n">
        <f aca="false">A413+1</f>
        <v>528</v>
      </c>
      <c r="B414" s="66" t="s">
        <v>575</v>
      </c>
      <c r="C414" s="46" t="n">
        <v>3.327</v>
      </c>
      <c r="D414" s="46" t="n">
        <v>4.26466666666667</v>
      </c>
      <c r="E414" s="46" t="n">
        <v>1.40933333333333</v>
      </c>
      <c r="F414" s="48"/>
      <c r="G414" s="48" t="n">
        <v>0.115333333333333</v>
      </c>
      <c r="H414" s="48" t="n">
        <v>2.045</v>
      </c>
      <c r="I414" s="48" t="n">
        <v>1.106</v>
      </c>
      <c r="J414" s="50" t="s">
        <v>31</v>
      </c>
      <c r="K414" s="48"/>
      <c r="L414" s="48"/>
      <c r="M414" s="11" t="n">
        <f aca="false">A414</f>
        <v>528</v>
      </c>
      <c r="N414" s="48"/>
      <c r="O414" s="48" t="n">
        <v>0.200333333333333</v>
      </c>
      <c r="P414" s="48" t="n">
        <v>3.96466666666667</v>
      </c>
      <c r="Q414" s="48" t="n">
        <v>0.0543333333333333</v>
      </c>
      <c r="R414" s="48" t="n">
        <v>1.23666666666667</v>
      </c>
      <c r="S414" s="48" t="n">
        <v>0.064</v>
      </c>
      <c r="T414" s="48" t="n">
        <v>0.0453333333333333</v>
      </c>
      <c r="U414" s="50" t="s">
        <v>31</v>
      </c>
      <c r="V414" s="48" t="n">
        <v>0.018</v>
      </c>
      <c r="W414" s="48"/>
      <c r="X414" s="48" t="n">
        <v>0.0573333333333333</v>
      </c>
      <c r="Y414" s="48"/>
      <c r="Z414" s="122"/>
      <c r="AA414" s="122"/>
      <c r="AB414" s="122"/>
      <c r="AC414" s="122"/>
      <c r="AD414" s="122"/>
      <c r="AE414" s="122"/>
      <c r="AF414" s="122"/>
      <c r="AG414" s="122"/>
      <c r="AH414" s="122"/>
      <c r="AI414" s="122"/>
      <c r="AJ414" s="122"/>
      <c r="AK414" s="122"/>
      <c r="AL414" s="122"/>
      <c r="AM414" s="122"/>
      <c r="AN414" s="122"/>
      <c r="AO414" s="122"/>
      <c r="AP414" s="122"/>
      <c r="AQ414" s="122"/>
      <c r="AR414" s="122"/>
      <c r="AS414" s="122"/>
      <c r="AT414" s="122"/>
      <c r="AU414" s="122"/>
      <c r="AV414" s="122"/>
      <c r="AW414" s="122"/>
      <c r="AX414" s="122"/>
      <c r="AY414" s="122"/>
      <c r="AZ414" s="122"/>
      <c r="BA414" s="122"/>
      <c r="BB414" s="122"/>
      <c r="BC414" s="122"/>
      <c r="BD414" s="122"/>
      <c r="BE414" s="122"/>
      <c r="BF414" s="122"/>
      <c r="BG414" s="122"/>
      <c r="BH414" s="122"/>
      <c r="BI414" s="122"/>
      <c r="BJ414" s="122"/>
      <c r="BK414" s="122"/>
      <c r="BL414" s="122"/>
      <c r="BM414" s="122"/>
      <c r="BN414" s="122"/>
      <c r="BO414" s="122"/>
      <c r="BP414" s="122"/>
      <c r="BQ414" s="122"/>
      <c r="BR414" s="122"/>
      <c r="BS414" s="122"/>
      <c r="BT414" s="122"/>
      <c r="BU414" s="122"/>
      <c r="BV414" s="122"/>
      <c r="BW414" s="122"/>
      <c r="BX414" s="122"/>
      <c r="BY414" s="122"/>
      <c r="BZ414" s="122"/>
      <c r="CA414" s="122"/>
    </row>
    <row r="415" customFormat="false" ht="11.25" hidden="false" customHeight="true" outlineLevel="0" collapsed="false">
      <c r="A415" s="12" t="n">
        <f aca="false">A414+1</f>
        <v>529</v>
      </c>
      <c r="B415" s="66" t="s">
        <v>576</v>
      </c>
      <c r="C415" s="46" t="n">
        <v>7.938</v>
      </c>
      <c r="D415" s="46" t="n">
        <v>8.19526666666667</v>
      </c>
      <c r="E415" s="46" t="n">
        <v>3.26166666666667</v>
      </c>
      <c r="F415" s="48"/>
      <c r="G415" s="48" t="n">
        <v>0.384</v>
      </c>
      <c r="H415" s="48" t="n">
        <v>4.589</v>
      </c>
      <c r="I415" s="48" t="n">
        <v>2.63466666666667</v>
      </c>
      <c r="J415" s="48" t="n">
        <v>0.0336666666666667</v>
      </c>
      <c r="K415" s="48" t="n">
        <v>0.0336666666666667</v>
      </c>
      <c r="L415" s="48"/>
      <c r="M415" s="11" t="n">
        <f aca="false">A415</f>
        <v>529</v>
      </c>
      <c r="N415" s="48" t="n">
        <v>0.101333333333333</v>
      </c>
      <c r="O415" s="48" t="n">
        <v>0.573266666666667</v>
      </c>
      <c r="P415" s="48" t="n">
        <v>7.31833333333333</v>
      </c>
      <c r="Q415" s="48" t="n">
        <v>0.0473333333333333</v>
      </c>
      <c r="R415" s="48" t="n">
        <v>2.88366666666667</v>
      </c>
      <c r="S415" s="48" t="n">
        <v>0.263</v>
      </c>
      <c r="T415" s="48" t="n">
        <v>0.0743333333333333</v>
      </c>
      <c r="U415" s="48"/>
      <c r="V415" s="48" t="n">
        <v>0.0203333333333333</v>
      </c>
      <c r="W415" s="48" t="n">
        <v>0.0203333333333333</v>
      </c>
      <c r="X415" s="48" t="n">
        <v>0.404</v>
      </c>
      <c r="Y415" s="48"/>
      <c r="Z415" s="122"/>
      <c r="AA415" s="122"/>
      <c r="AB415" s="122"/>
      <c r="AC415" s="122"/>
      <c r="AD415" s="122"/>
      <c r="AE415" s="122"/>
      <c r="AF415" s="122"/>
      <c r="AG415" s="122"/>
      <c r="AH415" s="122"/>
      <c r="AI415" s="122"/>
      <c r="AJ415" s="122"/>
      <c r="AK415" s="122"/>
      <c r="AL415" s="122"/>
      <c r="AM415" s="122"/>
      <c r="AN415" s="122"/>
      <c r="AO415" s="122"/>
      <c r="AP415" s="122"/>
      <c r="AQ415" s="122"/>
      <c r="AR415" s="122"/>
      <c r="AS415" s="122"/>
      <c r="AT415" s="122"/>
      <c r="AU415" s="122"/>
      <c r="AV415" s="122"/>
      <c r="AW415" s="122"/>
      <c r="AX415" s="122"/>
      <c r="AY415" s="122"/>
      <c r="AZ415" s="122"/>
      <c r="BA415" s="122"/>
      <c r="BB415" s="122"/>
      <c r="BC415" s="122"/>
      <c r="BD415" s="122"/>
      <c r="BE415" s="122"/>
      <c r="BF415" s="122"/>
      <c r="BG415" s="122"/>
      <c r="BH415" s="122"/>
      <c r="BI415" s="122"/>
      <c r="BJ415" s="122"/>
      <c r="BK415" s="122"/>
      <c r="BL415" s="122"/>
      <c r="BM415" s="122"/>
      <c r="BN415" s="122"/>
      <c r="BO415" s="122"/>
      <c r="BP415" s="122"/>
      <c r="BQ415" s="122"/>
      <c r="BR415" s="122"/>
      <c r="BS415" s="122"/>
      <c r="BT415" s="122"/>
      <c r="BU415" s="122"/>
      <c r="BV415" s="122"/>
      <c r="BW415" s="122"/>
      <c r="BX415" s="122"/>
      <c r="BY415" s="122"/>
      <c r="BZ415" s="122"/>
      <c r="CA415" s="122"/>
    </row>
    <row r="416" customFormat="false" ht="11.25" hidden="false" customHeight="true" outlineLevel="0" collapsed="false">
      <c r="A416" s="12" t="n">
        <v>530</v>
      </c>
      <c r="B416" s="7" t="s">
        <v>577</v>
      </c>
      <c r="C416" s="9" t="n">
        <v>1.8</v>
      </c>
      <c r="D416" s="9" t="n">
        <v>2.5</v>
      </c>
      <c r="E416" s="9" t="n">
        <v>3.5</v>
      </c>
      <c r="F416" s="13"/>
      <c r="G416" s="13" t="n">
        <v>0.02</v>
      </c>
      <c r="H416" s="13" t="n">
        <v>1.26</v>
      </c>
      <c r="I416" s="13" t="n">
        <v>0.44</v>
      </c>
      <c r="J416" s="13" t="n">
        <v>0.02</v>
      </c>
      <c r="K416" s="13" t="n">
        <v>0.03</v>
      </c>
      <c r="L416" s="13" t="n">
        <v>0.02</v>
      </c>
      <c r="M416" s="11" t="n">
        <f aca="false">A416</f>
        <v>530</v>
      </c>
      <c r="N416" s="13"/>
      <c r="O416" s="13" t="n">
        <v>0.05</v>
      </c>
      <c r="P416" s="13" t="n">
        <v>2.39</v>
      </c>
      <c r="Q416" s="13" t="n">
        <v>0.05</v>
      </c>
      <c r="R416" s="13" t="n">
        <v>3.22</v>
      </c>
      <c r="S416" s="13" t="n">
        <v>0.24</v>
      </c>
      <c r="T416" s="13" t="n">
        <v>0.04</v>
      </c>
      <c r="U416" s="13"/>
      <c r="V416" s="13" t="s">
        <v>31</v>
      </c>
      <c r="W416" s="13" t="s">
        <v>31</v>
      </c>
      <c r="X416" s="13" t="s">
        <v>31</v>
      </c>
      <c r="Y416" s="13" t="n">
        <v>0.06</v>
      </c>
    </row>
    <row r="417" customFormat="false" ht="11.25" hidden="false" customHeight="true" outlineLevel="0" collapsed="false">
      <c r="A417" s="12" t="n">
        <v>531</v>
      </c>
      <c r="B417" s="66" t="s">
        <v>578</v>
      </c>
      <c r="C417" s="46" t="n">
        <v>1.64233333333333</v>
      </c>
      <c r="D417" s="46" t="n">
        <v>0.903</v>
      </c>
      <c r="E417" s="46" t="n">
        <v>1.52466666666667</v>
      </c>
      <c r="F417" s="48" t="n">
        <v>1.34833333333333</v>
      </c>
      <c r="G417" s="48" t="n">
        <v>0.618</v>
      </c>
      <c r="H417" s="48" t="n">
        <v>0.720333333333333</v>
      </c>
      <c r="I417" s="48" t="n">
        <v>0.27</v>
      </c>
      <c r="J417" s="48" t="n">
        <v>0.017</v>
      </c>
      <c r="K417" s="48" t="n">
        <v>0.017</v>
      </c>
      <c r="L417" s="48"/>
      <c r="M417" s="11" t="n">
        <f aca="false">A417</f>
        <v>531</v>
      </c>
      <c r="N417" s="48"/>
      <c r="O417" s="48" t="n">
        <v>0.013</v>
      </c>
      <c r="P417" s="48" t="n">
        <v>0.89</v>
      </c>
      <c r="Q417" s="48"/>
      <c r="R417" s="48" t="n">
        <v>1.32533333333333</v>
      </c>
      <c r="S417" s="48" t="n">
        <v>0.125666666666667</v>
      </c>
      <c r="T417" s="48" t="n">
        <v>0.011</v>
      </c>
      <c r="U417" s="48" t="n">
        <v>0.0286666666666667</v>
      </c>
      <c r="V417" s="48"/>
      <c r="W417" s="48" t="n">
        <v>0.034</v>
      </c>
      <c r="X417" s="48"/>
      <c r="Y417" s="48"/>
      <c r="Z417" s="42"/>
      <c r="AA417" s="42"/>
      <c r="AB417" s="42"/>
      <c r="AC417" s="42"/>
      <c r="AD417" s="42"/>
      <c r="AE417" s="42"/>
      <c r="AF417" s="42"/>
      <c r="AG417" s="42"/>
      <c r="AH417" s="42"/>
      <c r="AI417" s="42"/>
      <c r="AJ417" s="42"/>
      <c r="AK417" s="42"/>
      <c r="AL417" s="42"/>
      <c r="AM417" s="42"/>
      <c r="AN417" s="42"/>
      <c r="AO417" s="42"/>
      <c r="AP417" s="42"/>
      <c r="AQ417" s="42"/>
      <c r="AR417" s="42"/>
      <c r="AS417" s="42"/>
      <c r="AT417" s="42"/>
      <c r="AU417" s="42"/>
      <c r="AV417" s="42"/>
      <c r="AW417" s="42"/>
      <c r="AX417" s="42"/>
      <c r="AY417" s="42"/>
      <c r="AZ417" s="42"/>
      <c r="BA417" s="42"/>
      <c r="BB417" s="42"/>
      <c r="BC417" s="42"/>
      <c r="BD417" s="42"/>
      <c r="BE417" s="42"/>
      <c r="BF417" s="42"/>
      <c r="BG417" s="42"/>
      <c r="BH417" s="42"/>
      <c r="BI417" s="42"/>
      <c r="BJ417" s="42"/>
      <c r="BK417" s="42"/>
      <c r="BL417" s="42"/>
      <c r="BM417" s="42"/>
      <c r="BN417" s="42"/>
      <c r="BO417" s="42"/>
      <c r="BP417" s="42"/>
      <c r="BQ417" s="42"/>
      <c r="BR417" s="42"/>
      <c r="BS417" s="42"/>
      <c r="BT417" s="42"/>
      <c r="BU417" s="42"/>
      <c r="BV417" s="42"/>
      <c r="BW417" s="42"/>
      <c r="BX417" s="42"/>
      <c r="BY417" s="42"/>
      <c r="BZ417" s="42"/>
      <c r="CA417" s="42"/>
    </row>
    <row r="418" customFormat="false" ht="11.25" hidden="false" customHeight="true" outlineLevel="0" collapsed="false">
      <c r="A418" s="104"/>
      <c r="B418" s="105"/>
      <c r="C418" s="106" t="s">
        <v>659</v>
      </c>
      <c r="D418" s="106" t="s">
        <v>660</v>
      </c>
      <c r="E418" s="106" t="s">
        <v>661</v>
      </c>
      <c r="F418" s="107"/>
      <c r="G418" s="107"/>
      <c r="H418" s="107"/>
      <c r="I418" s="107"/>
      <c r="J418" s="107"/>
      <c r="K418" s="107"/>
      <c r="L418" s="107"/>
      <c r="M418" s="123"/>
      <c r="N418" s="107"/>
      <c r="O418" s="107"/>
      <c r="P418" s="107"/>
      <c r="Q418" s="107"/>
      <c r="R418" s="107"/>
      <c r="S418" s="107"/>
      <c r="T418" s="107"/>
      <c r="U418" s="107"/>
      <c r="V418" s="107"/>
      <c r="W418" s="107"/>
      <c r="X418" s="107"/>
      <c r="Y418" s="107"/>
      <c r="Z418" s="86"/>
      <c r="AA418" s="86"/>
      <c r="AB418" s="86"/>
      <c r="AC418" s="86"/>
      <c r="AD418" s="86"/>
      <c r="AE418" s="86"/>
      <c r="AF418" s="86"/>
      <c r="AG418" s="86"/>
      <c r="AH418" s="86"/>
      <c r="AI418" s="86"/>
      <c r="AJ418" s="86"/>
      <c r="AK418" s="86"/>
      <c r="AL418" s="86"/>
      <c r="AM418" s="86"/>
      <c r="AN418" s="86"/>
      <c r="AO418" s="86"/>
      <c r="AP418" s="86"/>
      <c r="AQ418" s="86"/>
      <c r="AR418" s="86"/>
      <c r="AS418" s="86"/>
      <c r="AT418" s="86"/>
      <c r="AU418" s="86"/>
      <c r="AV418" s="86"/>
      <c r="AW418" s="86"/>
      <c r="AX418" s="86"/>
      <c r="AY418" s="86"/>
      <c r="AZ418" s="86"/>
      <c r="BA418" s="86"/>
      <c r="BB418" s="86"/>
      <c r="BC418" s="86"/>
      <c r="BD418" s="86"/>
      <c r="BE418" s="86"/>
      <c r="BF418" s="86"/>
      <c r="BG418" s="86"/>
      <c r="BH418" s="86"/>
      <c r="BI418" s="86"/>
      <c r="BJ418" s="108"/>
      <c r="BK418" s="108"/>
      <c r="BL418" s="108"/>
      <c r="BM418" s="108"/>
      <c r="BN418" s="108"/>
      <c r="BO418" s="108"/>
      <c r="BP418" s="108"/>
      <c r="BQ418" s="108"/>
      <c r="BR418" s="108"/>
      <c r="BS418" s="108"/>
      <c r="BT418" s="108"/>
      <c r="BU418" s="108"/>
      <c r="BV418" s="108"/>
      <c r="BW418" s="108"/>
      <c r="BX418" s="108"/>
      <c r="BY418" s="108"/>
      <c r="BZ418" s="108"/>
      <c r="CA418" s="108"/>
    </row>
    <row r="419" customFormat="false" ht="11.25" hidden="false" customHeight="true" outlineLevel="0" collapsed="false">
      <c r="A419" s="29" t="s">
        <v>662</v>
      </c>
      <c r="B419" s="110" t="s">
        <v>1</v>
      </c>
      <c r="C419" s="27" t="s">
        <v>663</v>
      </c>
      <c r="D419" s="27" t="s">
        <v>664</v>
      </c>
      <c r="E419" s="27" t="s">
        <v>664</v>
      </c>
      <c r="F419" s="86" t="s">
        <v>665</v>
      </c>
      <c r="G419" s="86" t="s">
        <v>666</v>
      </c>
      <c r="H419" s="86" t="s">
        <v>667</v>
      </c>
      <c r="I419" s="86" t="s">
        <v>668</v>
      </c>
      <c r="J419" s="86" t="s">
        <v>669</v>
      </c>
      <c r="K419" s="86" t="s">
        <v>670</v>
      </c>
      <c r="L419" s="86" t="s">
        <v>671</v>
      </c>
      <c r="M419" s="11" t="str">
        <f aca="false">A419</f>
        <v>Número do</v>
      </c>
      <c r="N419" s="86" t="s">
        <v>672</v>
      </c>
      <c r="O419" s="86" t="s">
        <v>673</v>
      </c>
      <c r="P419" s="86" t="s">
        <v>674</v>
      </c>
      <c r="Q419" s="86" t="s">
        <v>675</v>
      </c>
      <c r="R419" s="111" t="s">
        <v>676</v>
      </c>
      <c r="S419" s="111" t="s">
        <v>677</v>
      </c>
      <c r="T419" s="86" t="s">
        <v>678</v>
      </c>
      <c r="U419" s="86" t="s">
        <v>679</v>
      </c>
      <c r="V419" s="86" t="s">
        <v>680</v>
      </c>
      <c r="W419" s="86" t="s">
        <v>681</v>
      </c>
      <c r="X419" s="86" t="s">
        <v>682</v>
      </c>
      <c r="Y419" s="86" t="s">
        <v>683</v>
      </c>
      <c r="Z419" s="112"/>
      <c r="AA419" s="112"/>
      <c r="AB419" s="112"/>
      <c r="AC419" s="112"/>
      <c r="AD419" s="112"/>
      <c r="AE419" s="112"/>
      <c r="AF419" s="112"/>
      <c r="AG419" s="112"/>
      <c r="AH419" s="112"/>
      <c r="AI419" s="112"/>
      <c r="AJ419" s="112"/>
      <c r="AK419" s="112"/>
      <c r="AL419" s="112"/>
      <c r="AM419" s="112"/>
      <c r="AN419" s="113"/>
      <c r="AO419" s="113"/>
      <c r="AP419" s="113"/>
      <c r="AQ419" s="113"/>
      <c r="AR419" s="113"/>
      <c r="AS419" s="113"/>
      <c r="AT419" s="113"/>
      <c r="AU419" s="113"/>
      <c r="AV419" s="113"/>
      <c r="AW419" s="113"/>
      <c r="AX419" s="113"/>
      <c r="AY419" s="113"/>
      <c r="AZ419" s="113"/>
      <c r="BA419" s="113"/>
      <c r="BB419" s="113"/>
      <c r="BC419" s="113"/>
      <c r="BD419" s="113"/>
      <c r="BE419" s="113"/>
      <c r="BF419" s="113"/>
      <c r="BG419" s="113"/>
      <c r="BH419" s="113"/>
      <c r="BI419" s="113"/>
      <c r="BJ419" s="113"/>
      <c r="BK419" s="113"/>
      <c r="BL419" s="113"/>
      <c r="BM419" s="113"/>
      <c r="BN419" s="113"/>
      <c r="BO419" s="113"/>
      <c r="BP419" s="113"/>
      <c r="BQ419" s="113"/>
      <c r="BR419" s="113"/>
      <c r="BS419" s="113"/>
      <c r="BT419" s="113"/>
      <c r="BU419" s="113"/>
      <c r="BV419" s="113"/>
      <c r="BW419" s="113"/>
      <c r="BX419" s="113"/>
      <c r="BY419" s="113"/>
      <c r="BZ419" s="113"/>
      <c r="CA419" s="113"/>
    </row>
    <row r="420" customFormat="false" ht="11.25" hidden="false" customHeight="true" outlineLevel="0" collapsed="false">
      <c r="A420" s="114" t="s">
        <v>684</v>
      </c>
      <c r="B420" s="115"/>
      <c r="C420" s="116" t="s">
        <v>685</v>
      </c>
      <c r="D420" s="116" t="s">
        <v>685</v>
      </c>
      <c r="E420" s="116" t="s">
        <v>685</v>
      </c>
      <c r="F420" s="117" t="s">
        <v>685</v>
      </c>
      <c r="G420" s="117" t="s">
        <v>685</v>
      </c>
      <c r="H420" s="117" t="s">
        <v>685</v>
      </c>
      <c r="I420" s="117" t="s">
        <v>685</v>
      </c>
      <c r="J420" s="117" t="s">
        <v>685</v>
      </c>
      <c r="K420" s="117" t="s">
        <v>685</v>
      </c>
      <c r="L420" s="117" t="s">
        <v>685</v>
      </c>
      <c r="M420" s="124" t="str">
        <f aca="false">A420</f>
        <v>Alimento</v>
      </c>
      <c r="N420" s="117" t="s">
        <v>685</v>
      </c>
      <c r="O420" s="117" t="s">
        <v>685</v>
      </c>
      <c r="P420" s="117" t="s">
        <v>685</v>
      </c>
      <c r="Q420" s="117" t="s">
        <v>685</v>
      </c>
      <c r="R420" s="117" t="s">
        <v>685</v>
      </c>
      <c r="S420" s="117" t="s">
        <v>685</v>
      </c>
      <c r="T420" s="117" t="s">
        <v>685</v>
      </c>
      <c r="U420" s="117" t="s">
        <v>685</v>
      </c>
      <c r="V420" s="117" t="s">
        <v>685</v>
      </c>
      <c r="W420" s="117" t="s">
        <v>685</v>
      </c>
      <c r="X420" s="117" t="s">
        <v>685</v>
      </c>
      <c r="Y420" s="117" t="s">
        <v>685</v>
      </c>
      <c r="Z420" s="112"/>
      <c r="AA420" s="112"/>
      <c r="AB420" s="112"/>
      <c r="AC420" s="112"/>
      <c r="AD420" s="112"/>
      <c r="AE420" s="112"/>
      <c r="AF420" s="112"/>
      <c r="AG420" s="112"/>
      <c r="AH420" s="112"/>
      <c r="AI420" s="112"/>
      <c r="AJ420" s="112"/>
      <c r="AK420" s="112"/>
      <c r="AL420" s="112"/>
      <c r="AM420" s="112"/>
      <c r="AN420" s="113"/>
      <c r="AO420" s="113"/>
      <c r="AP420" s="113"/>
      <c r="AQ420" s="113"/>
      <c r="AR420" s="113"/>
      <c r="AS420" s="113"/>
      <c r="AT420" s="113"/>
      <c r="AU420" s="113"/>
      <c r="AV420" s="113"/>
      <c r="AW420" s="113"/>
      <c r="AX420" s="113"/>
      <c r="AY420" s="113"/>
      <c r="AZ420" s="113"/>
      <c r="BA420" s="113"/>
      <c r="BB420" s="113"/>
      <c r="BC420" s="113"/>
      <c r="BD420" s="113"/>
      <c r="BE420" s="113"/>
      <c r="BF420" s="113"/>
      <c r="BG420" s="113"/>
      <c r="BH420" s="113"/>
      <c r="BI420" s="113"/>
      <c r="BJ420" s="113"/>
      <c r="BK420" s="113"/>
      <c r="BL420" s="113"/>
      <c r="BM420" s="113"/>
      <c r="BN420" s="113"/>
      <c r="BO420" s="113"/>
      <c r="BP420" s="113"/>
      <c r="BQ420" s="113"/>
      <c r="BR420" s="113"/>
      <c r="BS420" s="113"/>
      <c r="BT420" s="113"/>
      <c r="BU420" s="113"/>
      <c r="BV420" s="113"/>
      <c r="BW420" s="113"/>
      <c r="BX420" s="113"/>
      <c r="BY420" s="113"/>
      <c r="BZ420" s="113"/>
      <c r="CA420" s="113"/>
    </row>
    <row r="421" customFormat="false" ht="11.25" hidden="false" customHeight="true" outlineLevel="0" collapsed="false">
      <c r="A421" s="12" t="n">
        <f aca="false">A417+1</f>
        <v>532</v>
      </c>
      <c r="B421" s="66" t="s">
        <v>579</v>
      </c>
      <c r="C421" s="46" t="n">
        <v>0.463</v>
      </c>
      <c r="D421" s="46" t="n">
        <v>0.471666666666667</v>
      </c>
      <c r="E421" s="46" t="n">
        <v>0.0973333333333333</v>
      </c>
      <c r="F421" s="48"/>
      <c r="G421" s="48" t="n">
        <v>0.0156666666666667</v>
      </c>
      <c r="H421" s="48" t="n">
        <v>0.239</v>
      </c>
      <c r="I421" s="48" t="n">
        <v>0.197666666666667</v>
      </c>
      <c r="J421" s="48"/>
      <c r="K421" s="48"/>
      <c r="L421" s="48"/>
      <c r="M421" s="11" t="n">
        <f aca="false">A421</f>
        <v>532</v>
      </c>
      <c r="N421" s="48"/>
      <c r="O421" s="48" t="n">
        <v>0.0296666666666667</v>
      </c>
      <c r="P421" s="48" t="n">
        <v>0.442</v>
      </c>
      <c r="Q421" s="48"/>
      <c r="R421" s="48" t="n">
        <v>0.082</v>
      </c>
      <c r="S421" s="48" t="n">
        <v>0.0153333333333333</v>
      </c>
      <c r="T421" s="48"/>
      <c r="U421" s="48"/>
      <c r="V421" s="48"/>
      <c r="W421" s="48"/>
      <c r="X421" s="48" t="n">
        <v>0.0263333333333333</v>
      </c>
      <c r="Y421" s="48"/>
      <c r="Z421" s="42"/>
      <c r="AA421" s="42"/>
      <c r="AB421" s="42"/>
      <c r="AC421" s="42"/>
      <c r="AD421" s="42"/>
      <c r="AE421" s="42"/>
      <c r="AF421" s="42"/>
      <c r="AG421" s="42"/>
      <c r="AH421" s="42"/>
      <c r="AI421" s="42"/>
      <c r="AJ421" s="42"/>
      <c r="AK421" s="42"/>
      <c r="AL421" s="42"/>
      <c r="AM421" s="42"/>
      <c r="AN421" s="42"/>
      <c r="AO421" s="42"/>
      <c r="AP421" s="42"/>
      <c r="AQ421" s="42"/>
      <c r="AR421" s="42"/>
      <c r="AS421" s="42"/>
      <c r="AT421" s="42"/>
      <c r="AU421" s="42"/>
      <c r="AV421" s="42"/>
      <c r="AW421" s="42"/>
      <c r="AX421" s="42"/>
      <c r="AY421" s="42"/>
      <c r="AZ421" s="42"/>
      <c r="BA421" s="42"/>
      <c r="BB421" s="42"/>
      <c r="BC421" s="42"/>
      <c r="BD421" s="42"/>
      <c r="BE421" s="42"/>
      <c r="BF421" s="42"/>
      <c r="BG421" s="42"/>
      <c r="BH421" s="42"/>
      <c r="BI421" s="42"/>
      <c r="BJ421" s="42"/>
      <c r="BK421" s="42"/>
      <c r="BL421" s="42"/>
      <c r="BM421" s="42"/>
      <c r="BN421" s="42"/>
      <c r="BO421" s="42"/>
      <c r="BP421" s="42"/>
      <c r="BQ421" s="42"/>
      <c r="BR421" s="42"/>
      <c r="BS421" s="42"/>
      <c r="BT421" s="42"/>
      <c r="BU421" s="42"/>
      <c r="BV421" s="42"/>
      <c r="BW421" s="42"/>
      <c r="BX421" s="42"/>
      <c r="BY421" s="42"/>
      <c r="BZ421" s="42"/>
      <c r="CA421" s="42"/>
    </row>
    <row r="422" customFormat="false" ht="11.25" hidden="false" customHeight="true" outlineLevel="0" collapsed="false">
      <c r="A422" s="12" t="n">
        <f aca="false">A421+1</f>
        <v>533</v>
      </c>
      <c r="B422" s="7" t="s">
        <v>580</v>
      </c>
      <c r="C422" s="9" t="n">
        <v>0.2</v>
      </c>
      <c r="D422" s="9" t="n">
        <v>0.2</v>
      </c>
      <c r="E422" s="9" t="n">
        <v>0.3</v>
      </c>
      <c r="F422" s="13"/>
      <c r="G422" s="13"/>
      <c r="H422" s="13" t="n">
        <v>0.15</v>
      </c>
      <c r="I422" s="13" t="n">
        <v>0.02</v>
      </c>
      <c r="J422" s="13" t="s">
        <v>31</v>
      </c>
      <c r="K422" s="13"/>
      <c r="L422" s="13"/>
      <c r="M422" s="11" t="n">
        <f aca="false">A422</f>
        <v>533</v>
      </c>
      <c r="N422" s="13"/>
      <c r="O422" s="13" t="s">
        <v>40</v>
      </c>
      <c r="P422" s="13" t="n">
        <v>0.22</v>
      </c>
      <c r="Q422" s="13"/>
      <c r="R422" s="13" t="n">
        <v>0.26</v>
      </c>
      <c r="S422" s="13" t="s">
        <v>31</v>
      </c>
      <c r="T422" s="13"/>
      <c r="U422" s="13"/>
      <c r="V422" s="13"/>
      <c r="W422" s="13"/>
      <c r="X422" s="13"/>
      <c r="Y422" s="13"/>
    </row>
    <row r="423" customFormat="false" ht="11.25" hidden="false" customHeight="true" outlineLevel="0" collapsed="false">
      <c r="A423" s="12" t="n">
        <f aca="false">A422+1</f>
        <v>534</v>
      </c>
      <c r="B423" s="7" t="s">
        <v>581</v>
      </c>
      <c r="C423" s="9" t="n">
        <v>1.8</v>
      </c>
      <c r="D423" s="9" t="n">
        <v>1.8</v>
      </c>
      <c r="E423" s="9" t="n">
        <v>0.8</v>
      </c>
      <c r="F423" s="13" t="n">
        <v>0.03</v>
      </c>
      <c r="G423" s="13" t="n">
        <v>0.15</v>
      </c>
      <c r="H423" s="13" t="n">
        <v>1.12</v>
      </c>
      <c r="I423" s="13" t="n">
        <v>0.41</v>
      </c>
      <c r="J423" s="13" t="n">
        <v>0.01</v>
      </c>
      <c r="K423" s="13" t="n">
        <v>0.02</v>
      </c>
      <c r="L423" s="13" t="n">
        <v>0.01</v>
      </c>
      <c r="M423" s="11" t="n">
        <f aca="false">A423</f>
        <v>534</v>
      </c>
      <c r="N423" s="13" t="n">
        <v>0.01</v>
      </c>
      <c r="O423" s="13" t="n">
        <v>0.07</v>
      </c>
      <c r="P423" s="13" t="n">
        <v>1.64</v>
      </c>
      <c r="Q423" s="13"/>
      <c r="R423" s="13" t="n">
        <v>0.69</v>
      </c>
      <c r="S423" s="13" t="n">
        <v>0.1</v>
      </c>
      <c r="T423" s="13" t="s">
        <v>31</v>
      </c>
      <c r="U423" s="13"/>
      <c r="V423" s="13"/>
      <c r="W423" s="13"/>
      <c r="X423" s="13" t="n">
        <v>0.04</v>
      </c>
      <c r="Y423" s="13" t="s">
        <v>31</v>
      </c>
    </row>
    <row r="424" customFormat="false" ht="11.25" hidden="false" customHeight="true" outlineLevel="0" collapsed="false">
      <c r="A424" s="12" t="n">
        <f aca="false">A423+1</f>
        <v>535</v>
      </c>
      <c r="B424" s="66" t="s">
        <v>582</v>
      </c>
      <c r="C424" s="46" t="n">
        <v>0.588333333333333</v>
      </c>
      <c r="D424" s="46" t="n">
        <v>1.26633333333333</v>
      </c>
      <c r="E424" s="46" t="n">
        <v>1.548</v>
      </c>
      <c r="F424" s="48"/>
      <c r="G424" s="48" t="n">
        <v>0.00333333333333333</v>
      </c>
      <c r="H424" s="48" t="n">
        <v>0.372</v>
      </c>
      <c r="I424" s="48" t="n">
        <v>0.175333333333333</v>
      </c>
      <c r="J424" s="48" t="n">
        <v>0.0183333333333333</v>
      </c>
      <c r="K424" s="48" t="n">
        <v>0.0113333333333333</v>
      </c>
      <c r="L424" s="48" t="n">
        <v>0.00466666666666667</v>
      </c>
      <c r="M424" s="11" t="n">
        <f aca="false">A424</f>
        <v>535</v>
      </c>
      <c r="N424" s="48"/>
      <c r="O424" s="48" t="n">
        <v>0.0103333333333333</v>
      </c>
      <c r="P424" s="48" t="n">
        <v>1.248</v>
      </c>
      <c r="Q424" s="48" t="n">
        <v>0.008</v>
      </c>
      <c r="R424" s="48" t="n">
        <v>1.444</v>
      </c>
      <c r="S424" s="48" t="n">
        <v>0.056</v>
      </c>
      <c r="T424" s="48" t="s">
        <v>31</v>
      </c>
      <c r="U424" s="48" t="n">
        <v>0.0193333333333333</v>
      </c>
      <c r="V424" s="48"/>
      <c r="W424" s="48" t="n">
        <v>0.024</v>
      </c>
      <c r="X424" s="48"/>
      <c r="Y424" s="48" t="n">
        <v>0.0173333333333333</v>
      </c>
      <c r="Z424" s="42"/>
      <c r="AA424" s="42"/>
      <c r="AB424" s="42"/>
      <c r="AC424" s="42"/>
      <c r="AD424" s="42"/>
      <c r="AE424" s="42"/>
      <c r="AF424" s="42"/>
      <c r="AG424" s="42"/>
      <c r="AH424" s="42"/>
      <c r="AI424" s="42"/>
      <c r="AJ424" s="42"/>
      <c r="AK424" s="42"/>
      <c r="AL424" s="42"/>
      <c r="AM424" s="42"/>
      <c r="AN424" s="42"/>
      <c r="AO424" s="42"/>
      <c r="AP424" s="42"/>
      <c r="AQ424" s="42"/>
      <c r="AR424" s="42"/>
      <c r="AS424" s="42"/>
      <c r="AT424" s="42"/>
      <c r="AU424" s="42"/>
      <c r="AV424" s="42"/>
      <c r="AW424" s="42"/>
      <c r="AX424" s="42"/>
      <c r="AY424" s="42"/>
      <c r="AZ424" s="42"/>
      <c r="BA424" s="42"/>
      <c r="BB424" s="42"/>
      <c r="BC424" s="42"/>
      <c r="BD424" s="42"/>
      <c r="BE424" s="42"/>
      <c r="BF424" s="42"/>
      <c r="BG424" s="42"/>
      <c r="BH424" s="42"/>
      <c r="BI424" s="42"/>
      <c r="BJ424" s="42"/>
      <c r="BK424" s="42"/>
      <c r="BL424" s="42"/>
      <c r="BM424" s="42"/>
      <c r="BN424" s="42"/>
      <c r="BO424" s="42"/>
      <c r="BP424" s="42"/>
      <c r="BQ424" s="42"/>
      <c r="BR424" s="42"/>
      <c r="BS424" s="42"/>
      <c r="BT424" s="42"/>
      <c r="BU424" s="42"/>
      <c r="BV424" s="42"/>
      <c r="BW424" s="42"/>
      <c r="BX424" s="42"/>
      <c r="BY424" s="42"/>
      <c r="BZ424" s="42"/>
      <c r="CA424" s="42"/>
    </row>
    <row r="425" customFormat="false" ht="11.25" hidden="false" customHeight="true" outlineLevel="0" collapsed="false">
      <c r="A425" s="12" t="n">
        <f aca="false">A424+1</f>
        <v>536</v>
      </c>
      <c r="B425" s="7" t="s">
        <v>583</v>
      </c>
      <c r="C425" s="9" t="n">
        <v>2.5</v>
      </c>
      <c r="D425" s="9" t="n">
        <v>1.2</v>
      </c>
      <c r="E425" s="9" t="n">
        <v>0.1</v>
      </c>
      <c r="F425" s="13" t="s">
        <v>31</v>
      </c>
      <c r="G425" s="13" t="n">
        <v>0.11</v>
      </c>
      <c r="H425" s="13" t="n">
        <v>1.06</v>
      </c>
      <c r="I425" s="13" t="n">
        <v>1.19</v>
      </c>
      <c r="J425" s="13" t="n">
        <v>0.02</v>
      </c>
      <c r="K425" s="13" t="n">
        <v>0.02</v>
      </c>
      <c r="L425" s="13" t="n">
        <v>0.01</v>
      </c>
      <c r="M425" s="11" t="n">
        <f aca="false">A425</f>
        <v>536</v>
      </c>
      <c r="N425" s="13" t="s">
        <v>31</v>
      </c>
      <c r="O425" s="13" t="n">
        <v>0.09</v>
      </c>
      <c r="P425" s="13" t="n">
        <v>1.11</v>
      </c>
      <c r="Q425" s="13" t="s">
        <v>31</v>
      </c>
      <c r="R425" s="13" t="n">
        <v>0.07</v>
      </c>
      <c r="S425" s="13" t="n">
        <v>0.01</v>
      </c>
      <c r="T425" s="13" t="n">
        <v>0.03</v>
      </c>
      <c r="U425" s="13"/>
      <c r="V425" s="13" t="n">
        <v>0.02</v>
      </c>
      <c r="W425" s="13"/>
      <c r="X425" s="13" t="n">
        <v>0.18</v>
      </c>
      <c r="Y425" s="13" t="n">
        <v>0.02</v>
      </c>
    </row>
    <row r="426" customFormat="false" ht="11.25" hidden="false" customHeight="true" outlineLevel="0" collapsed="false">
      <c r="A426" s="12" t="n">
        <f aca="false">A425+1</f>
        <v>537</v>
      </c>
      <c r="B426" s="66" t="s">
        <v>584</v>
      </c>
      <c r="C426" s="46" t="n">
        <v>5.25566666666667</v>
      </c>
      <c r="D426" s="46" t="n">
        <v>3.322</v>
      </c>
      <c r="E426" s="46" t="n">
        <v>0.856333333333333</v>
      </c>
      <c r="F426" s="48" t="n">
        <v>0.124</v>
      </c>
      <c r="G426" s="48" t="n">
        <v>0.650333333333333</v>
      </c>
      <c r="H426" s="48" t="n">
        <v>2.80866666666667</v>
      </c>
      <c r="I426" s="48" t="n">
        <v>1.57</v>
      </c>
      <c r="J426" s="48" t="n">
        <v>0.017</v>
      </c>
      <c r="K426" s="48" t="n">
        <v>0.0206666666666667</v>
      </c>
      <c r="L426" s="48"/>
      <c r="M426" s="11" t="n">
        <f aca="false">A426</f>
        <v>537</v>
      </c>
      <c r="N426" s="48" t="n">
        <v>0.0413333333333333</v>
      </c>
      <c r="O426" s="48" t="n">
        <v>0.192666666666667</v>
      </c>
      <c r="P426" s="48" t="n">
        <v>2.99866666666667</v>
      </c>
      <c r="Q426" s="48" t="n">
        <v>0.017</v>
      </c>
      <c r="R426" s="48" t="n">
        <v>0.736666666666667</v>
      </c>
      <c r="S426" s="48" t="n">
        <v>0.079</v>
      </c>
      <c r="T426" s="48" t="n">
        <v>0.0206666666666667</v>
      </c>
      <c r="U426" s="48"/>
      <c r="V426" s="48" t="n">
        <v>0.01</v>
      </c>
      <c r="W426" s="48"/>
      <c r="X426" s="48" t="n">
        <v>0.261666666666667</v>
      </c>
      <c r="Y426" s="48" t="n">
        <v>0.01</v>
      </c>
      <c r="Z426" s="42"/>
      <c r="AA426" s="42"/>
      <c r="AB426" s="42"/>
      <c r="AC426" s="42"/>
      <c r="AD426" s="42"/>
      <c r="AE426" s="42"/>
      <c r="AF426" s="42"/>
      <c r="AG426" s="42"/>
      <c r="AH426" s="42"/>
      <c r="AI426" s="42"/>
      <c r="AJ426" s="42"/>
      <c r="AK426" s="42"/>
      <c r="AL426" s="42"/>
      <c r="AM426" s="42"/>
      <c r="AN426" s="42"/>
      <c r="AO426" s="42"/>
      <c r="AP426" s="42"/>
      <c r="AQ426" s="42"/>
      <c r="AR426" s="42"/>
      <c r="AS426" s="42"/>
      <c r="AT426" s="42"/>
      <c r="AU426" s="42"/>
      <c r="AV426" s="42"/>
      <c r="AW426" s="42"/>
      <c r="AX426" s="42"/>
      <c r="AY426" s="42"/>
      <c r="AZ426" s="42"/>
      <c r="BA426" s="42"/>
      <c r="BB426" s="42"/>
      <c r="BC426" s="42"/>
      <c r="BD426" s="42"/>
      <c r="BE426" s="42"/>
      <c r="BF426" s="42"/>
      <c r="BG426" s="42"/>
      <c r="BH426" s="42"/>
      <c r="BI426" s="42"/>
      <c r="BJ426" s="42"/>
      <c r="BK426" s="42"/>
      <c r="BL426" s="42"/>
      <c r="BM426" s="42"/>
      <c r="BN426" s="42"/>
      <c r="BO426" s="42"/>
      <c r="BP426" s="42"/>
      <c r="BQ426" s="42"/>
      <c r="BR426" s="42"/>
      <c r="BS426" s="42"/>
      <c r="BT426" s="42"/>
      <c r="BU426" s="42"/>
      <c r="BV426" s="42"/>
      <c r="BW426" s="42"/>
      <c r="BX426" s="42"/>
      <c r="BY426" s="42"/>
      <c r="BZ426" s="42"/>
      <c r="CA426" s="42"/>
    </row>
    <row r="427" s="42" customFormat="true" ht="11.25" hidden="false" customHeight="true" outlineLevel="0" collapsed="false">
      <c r="A427" s="12" t="n">
        <f aca="false">A426+1</f>
        <v>538</v>
      </c>
      <c r="B427" s="66" t="s">
        <v>585</v>
      </c>
      <c r="C427" s="46" t="n">
        <v>3.692</v>
      </c>
      <c r="D427" s="46" t="n">
        <v>2.23966666666667</v>
      </c>
      <c r="E427" s="46" t="n">
        <v>1.01466666666667</v>
      </c>
      <c r="F427" s="48" t="n">
        <v>0.116666666666667</v>
      </c>
      <c r="G427" s="48" t="n">
        <v>0.543333333333333</v>
      </c>
      <c r="H427" s="48" t="n">
        <v>2.09366666666667</v>
      </c>
      <c r="I427" s="48" t="n">
        <v>0.931333333333333</v>
      </c>
      <c r="J427" s="48" t="n">
        <v>0.015</v>
      </c>
      <c r="K427" s="48" t="n">
        <v>0.01</v>
      </c>
      <c r="L427" s="48" t="s">
        <v>31</v>
      </c>
      <c r="M427" s="11" t="n">
        <f aca="false">A427</f>
        <v>538</v>
      </c>
      <c r="N427" s="48" t="n">
        <v>0.0303333333333333</v>
      </c>
      <c r="O427" s="48" t="n">
        <v>0.101666666666667</v>
      </c>
      <c r="P427" s="48" t="n">
        <v>2.045</v>
      </c>
      <c r="Q427" s="48" t="n">
        <v>0.015</v>
      </c>
      <c r="R427" s="48" t="n">
        <v>0.911</v>
      </c>
      <c r="S427" s="48" t="n">
        <v>0.0656666666666667</v>
      </c>
      <c r="T427" s="48" t="n">
        <v>0.038</v>
      </c>
      <c r="U427" s="48"/>
      <c r="V427" s="48" t="s">
        <v>31</v>
      </c>
      <c r="W427" s="48"/>
      <c r="X427" s="48" t="n">
        <v>0.185333333333333</v>
      </c>
      <c r="Y427" s="48" t="n">
        <v>0.01</v>
      </c>
    </row>
    <row r="428" customFormat="false" ht="11.25" hidden="false" customHeight="true" outlineLevel="0" collapsed="false">
      <c r="A428" s="12" t="n">
        <f aca="false">A427+1</f>
        <v>539</v>
      </c>
      <c r="B428" s="42" t="s">
        <v>586</v>
      </c>
      <c r="C428" s="46" t="n">
        <v>2.16</v>
      </c>
      <c r="D428" s="46" t="n">
        <v>2.86666666666667</v>
      </c>
      <c r="E428" s="46" t="n">
        <v>1.52666666666667</v>
      </c>
      <c r="F428" s="48"/>
      <c r="G428" s="48" t="n">
        <v>0.0633333333333333</v>
      </c>
      <c r="H428" s="48" t="n">
        <v>1.39333333333333</v>
      </c>
      <c r="I428" s="48" t="n">
        <v>0.673333333333333</v>
      </c>
      <c r="J428" s="48"/>
      <c r="K428" s="48"/>
      <c r="L428" s="48"/>
      <c r="M428" s="11" t="n">
        <f aca="false">A428</f>
        <v>539</v>
      </c>
      <c r="N428" s="48"/>
      <c r="O428" s="48" t="n">
        <v>0.13</v>
      </c>
      <c r="P428" s="48" t="n">
        <v>2.69333333333333</v>
      </c>
      <c r="Q428" s="48" t="n">
        <v>0.0433333333333333</v>
      </c>
      <c r="R428" s="48" t="n">
        <v>1.25</v>
      </c>
      <c r="S428" s="48" t="n">
        <v>0.193333333333333</v>
      </c>
      <c r="T428" s="48" t="n">
        <v>0.0466666666666667</v>
      </c>
      <c r="U428" s="48"/>
      <c r="V428" s="48"/>
      <c r="W428" s="48"/>
      <c r="X428" s="48"/>
      <c r="Y428" s="48"/>
      <c r="Z428" s="42"/>
      <c r="AA428" s="42"/>
      <c r="AB428" s="42"/>
      <c r="AC428" s="42"/>
      <c r="AD428" s="42"/>
      <c r="AE428" s="42"/>
      <c r="AF428" s="42"/>
      <c r="AG428" s="42"/>
      <c r="AH428" s="42"/>
      <c r="AI428" s="42"/>
      <c r="AJ428" s="42"/>
      <c r="AK428" s="42"/>
      <c r="AL428" s="42"/>
      <c r="AM428" s="42"/>
      <c r="AN428" s="42"/>
      <c r="AO428" s="42"/>
      <c r="AP428" s="42"/>
      <c r="AQ428" s="42"/>
      <c r="AR428" s="42"/>
      <c r="AS428" s="42"/>
      <c r="AT428" s="42"/>
      <c r="AU428" s="42"/>
      <c r="AV428" s="42"/>
      <c r="AW428" s="42"/>
      <c r="AX428" s="42"/>
      <c r="AY428" s="42"/>
      <c r="AZ428" s="42"/>
      <c r="BA428" s="42"/>
      <c r="BB428" s="42"/>
      <c r="BC428" s="42"/>
      <c r="BD428" s="42"/>
      <c r="BE428" s="42"/>
      <c r="BF428" s="42"/>
      <c r="BG428" s="42"/>
      <c r="BH428" s="42"/>
      <c r="BI428" s="42"/>
      <c r="BJ428" s="42"/>
      <c r="BK428" s="42"/>
      <c r="BL428" s="42"/>
      <c r="BM428" s="42"/>
      <c r="BN428" s="42"/>
      <c r="BO428" s="42"/>
      <c r="BP428" s="42"/>
      <c r="BQ428" s="42"/>
      <c r="BR428" s="42"/>
      <c r="BS428" s="42"/>
      <c r="BT428" s="42"/>
      <c r="BU428" s="42"/>
      <c r="BV428" s="42"/>
      <c r="BW428" s="42"/>
      <c r="BX428" s="42"/>
      <c r="BY428" s="42"/>
      <c r="BZ428" s="42"/>
      <c r="CA428" s="42"/>
    </row>
    <row r="429" customFormat="false" ht="11.25" hidden="false" customHeight="true" outlineLevel="0" collapsed="false">
      <c r="A429" s="12" t="n">
        <f aca="false">A428+1</f>
        <v>540</v>
      </c>
      <c r="B429" s="42" t="s">
        <v>587</v>
      </c>
      <c r="C429" s="46" t="n">
        <v>1.92333333333333</v>
      </c>
      <c r="D429" s="46" t="n">
        <v>2.58666666666667</v>
      </c>
      <c r="E429" s="46" t="n">
        <v>1.58333333333333</v>
      </c>
      <c r="F429" s="48"/>
      <c r="G429" s="48" t="n">
        <v>0.0666666666666667</v>
      </c>
      <c r="H429" s="48" t="n">
        <v>1.25333333333333</v>
      </c>
      <c r="I429" s="48" t="n">
        <v>0.583333333333333</v>
      </c>
      <c r="J429" s="48"/>
      <c r="K429" s="48"/>
      <c r="L429" s="48"/>
      <c r="M429" s="11" t="n">
        <f aca="false">A429</f>
        <v>540</v>
      </c>
      <c r="N429" s="48"/>
      <c r="O429" s="48" t="n">
        <v>0.13</v>
      </c>
      <c r="P429" s="48" t="n">
        <v>2.41333333333333</v>
      </c>
      <c r="Q429" s="48" t="n">
        <v>0.0433333333333333</v>
      </c>
      <c r="R429" s="48" t="n">
        <v>1.35</v>
      </c>
      <c r="S429" s="48" t="n">
        <v>0.18</v>
      </c>
      <c r="T429" s="48" t="n">
        <v>0.02</v>
      </c>
      <c r="U429" s="48"/>
      <c r="V429" s="48"/>
      <c r="W429" s="48"/>
      <c r="X429" s="48"/>
      <c r="Y429" s="48"/>
      <c r="Z429" s="42"/>
      <c r="AA429" s="42"/>
      <c r="AB429" s="42"/>
      <c r="AC429" s="42"/>
      <c r="AD429" s="42"/>
      <c r="AE429" s="42"/>
      <c r="AF429" s="42"/>
      <c r="AG429" s="42"/>
      <c r="AH429" s="42"/>
      <c r="AI429" s="42"/>
      <c r="AJ429" s="42"/>
      <c r="AK429" s="42"/>
      <c r="AL429" s="42"/>
      <c r="AM429" s="42"/>
      <c r="AN429" s="42"/>
      <c r="AO429" s="42"/>
      <c r="AP429" s="42"/>
      <c r="AQ429" s="42"/>
      <c r="AR429" s="42"/>
      <c r="AS429" s="42"/>
      <c r="AT429" s="42"/>
      <c r="AU429" s="42"/>
      <c r="AV429" s="42"/>
      <c r="AW429" s="42"/>
      <c r="AX429" s="42"/>
      <c r="AY429" s="42"/>
      <c r="AZ429" s="42"/>
      <c r="BA429" s="42"/>
      <c r="BB429" s="42"/>
      <c r="BC429" s="42"/>
      <c r="BD429" s="42"/>
      <c r="BE429" s="42"/>
      <c r="BF429" s="42"/>
      <c r="BG429" s="42"/>
      <c r="BH429" s="42"/>
      <c r="BI429" s="42"/>
      <c r="BJ429" s="42"/>
      <c r="BK429" s="42"/>
      <c r="BL429" s="42"/>
      <c r="BM429" s="42"/>
      <c r="BN429" s="42"/>
      <c r="BO429" s="42"/>
      <c r="BP429" s="42"/>
      <c r="BQ429" s="42"/>
      <c r="BR429" s="42"/>
      <c r="BS429" s="42"/>
      <c r="BT429" s="42"/>
      <c r="BU429" s="42"/>
      <c r="BV429" s="42"/>
      <c r="BW429" s="42"/>
      <c r="BX429" s="42"/>
      <c r="BY429" s="42"/>
      <c r="BZ429" s="42"/>
      <c r="CA429" s="42"/>
    </row>
    <row r="430" customFormat="false" ht="11.25" hidden="false" customHeight="true" outlineLevel="0" collapsed="false">
      <c r="A430" s="12" t="n">
        <f aca="false">A429+1</f>
        <v>541</v>
      </c>
      <c r="B430" s="42" t="s">
        <v>588</v>
      </c>
      <c r="C430" s="46" t="n">
        <v>1.61</v>
      </c>
      <c r="D430" s="46" t="n">
        <v>2.50833333333333</v>
      </c>
      <c r="E430" s="46" t="n">
        <v>1.793</v>
      </c>
      <c r="F430" s="48"/>
      <c r="G430" s="48" t="n">
        <v>0.0313333333333333</v>
      </c>
      <c r="H430" s="48" t="n">
        <v>1.23866666666667</v>
      </c>
      <c r="I430" s="48" t="n">
        <v>0.34</v>
      </c>
      <c r="J430" s="50" t="s">
        <v>31</v>
      </c>
      <c r="K430" s="50" t="s">
        <v>31</v>
      </c>
      <c r="L430" s="48"/>
      <c r="M430" s="11" t="n">
        <f aca="false">A430</f>
        <v>541</v>
      </c>
      <c r="N430" s="50" t="s">
        <v>31</v>
      </c>
      <c r="O430" s="48" t="n">
        <v>0.259333333333333</v>
      </c>
      <c r="P430" s="48" t="n">
        <v>2.23133333333333</v>
      </c>
      <c r="Q430" s="48" t="n">
        <v>0.0176666666666667</v>
      </c>
      <c r="R430" s="48" t="n">
        <v>1.56733333333333</v>
      </c>
      <c r="S430" s="48" t="n">
        <v>0.112333333333333</v>
      </c>
      <c r="T430" s="48" t="n">
        <v>0.0333333333333333</v>
      </c>
      <c r="U430" s="48"/>
      <c r="V430" s="48" t="s">
        <v>31</v>
      </c>
      <c r="W430" s="48"/>
      <c r="X430" s="48" t="n">
        <v>0.012</v>
      </c>
      <c r="Y430" s="48"/>
      <c r="Z430" s="42"/>
      <c r="AA430" s="42"/>
      <c r="AB430" s="42"/>
      <c r="AC430" s="42"/>
      <c r="AD430" s="42"/>
      <c r="AE430" s="42"/>
      <c r="AF430" s="42"/>
      <c r="AG430" s="42"/>
      <c r="AH430" s="42"/>
      <c r="AI430" s="42"/>
      <c r="AJ430" s="42"/>
      <c r="AK430" s="42"/>
      <c r="AL430" s="42"/>
      <c r="AM430" s="42"/>
      <c r="AN430" s="42"/>
      <c r="AO430" s="42"/>
      <c r="AP430" s="42"/>
      <c r="AQ430" s="42"/>
      <c r="AR430" s="42"/>
      <c r="AS430" s="42"/>
      <c r="AT430" s="42"/>
      <c r="AU430" s="42"/>
      <c r="AV430" s="42"/>
      <c r="AW430" s="42"/>
      <c r="AX430" s="42"/>
      <c r="AY430" s="42"/>
      <c r="AZ430" s="42"/>
      <c r="BA430" s="42"/>
      <c r="BB430" s="42"/>
      <c r="BC430" s="42"/>
      <c r="BD430" s="42"/>
      <c r="BE430" s="42"/>
      <c r="BF430" s="42"/>
      <c r="BG430" s="42"/>
      <c r="BH430" s="42"/>
      <c r="BI430" s="42"/>
      <c r="BJ430" s="42"/>
      <c r="BK430" s="42"/>
      <c r="BL430" s="42"/>
      <c r="BM430" s="42"/>
      <c r="BN430" s="42"/>
      <c r="BO430" s="42"/>
      <c r="BP430" s="42"/>
      <c r="BQ430" s="42"/>
      <c r="BR430" s="42"/>
      <c r="BS430" s="42"/>
      <c r="BT430" s="42"/>
      <c r="BU430" s="42"/>
      <c r="BV430" s="42"/>
      <c r="BW430" s="42"/>
      <c r="BX430" s="42"/>
      <c r="BY430" s="42"/>
      <c r="BZ430" s="42"/>
      <c r="CA430" s="42"/>
    </row>
    <row r="431" customFormat="false" ht="11.25" hidden="false" customHeight="true" outlineLevel="0" collapsed="false">
      <c r="A431" s="12" t="n">
        <f aca="false">A430+1</f>
        <v>542</v>
      </c>
      <c r="B431" s="42" t="s">
        <v>589</v>
      </c>
      <c r="C431" s="46" t="n">
        <v>0.271</v>
      </c>
      <c r="D431" s="46" t="n">
        <v>0.264666666666667</v>
      </c>
      <c r="E431" s="46" t="n">
        <v>0.288333333333333</v>
      </c>
      <c r="F431" s="48"/>
      <c r="G431" s="50" t="s">
        <v>31</v>
      </c>
      <c r="H431" s="48" t="n">
        <v>0.205</v>
      </c>
      <c r="I431" s="48" t="n">
        <v>0.066</v>
      </c>
      <c r="J431" s="50" t="s">
        <v>31</v>
      </c>
      <c r="K431" s="50" t="s">
        <v>31</v>
      </c>
      <c r="L431" s="48"/>
      <c r="M431" s="11" t="n">
        <f aca="false">A431</f>
        <v>542</v>
      </c>
      <c r="N431" s="48"/>
      <c r="O431" s="48" t="n">
        <v>0.0116666666666667</v>
      </c>
      <c r="P431" s="48" t="n">
        <v>0.253</v>
      </c>
      <c r="Q431" s="50" t="s">
        <v>31</v>
      </c>
      <c r="R431" s="48" t="n">
        <v>0.275</v>
      </c>
      <c r="S431" s="48" t="n">
        <v>0.0133333333333333</v>
      </c>
      <c r="T431" s="48"/>
      <c r="U431" s="50" t="s">
        <v>31</v>
      </c>
      <c r="V431" s="48"/>
      <c r="W431" s="48"/>
      <c r="X431" s="50" t="s">
        <v>31</v>
      </c>
      <c r="Y431" s="50" t="s">
        <v>31</v>
      </c>
      <c r="Z431" s="42"/>
      <c r="AA431" s="42"/>
      <c r="AB431" s="42"/>
      <c r="AC431" s="42"/>
      <c r="AD431" s="42"/>
      <c r="AE431" s="42"/>
      <c r="AF431" s="42"/>
      <c r="AG431" s="42"/>
      <c r="AH431" s="42"/>
      <c r="AI431" s="42"/>
      <c r="AJ431" s="42"/>
      <c r="AK431" s="42"/>
      <c r="AL431" s="42"/>
      <c r="AM431" s="42"/>
      <c r="AN431" s="42"/>
      <c r="AO431" s="42"/>
      <c r="AP431" s="42"/>
      <c r="AQ431" s="42"/>
      <c r="AR431" s="42"/>
      <c r="AS431" s="42"/>
      <c r="AT431" s="42"/>
      <c r="AU431" s="42"/>
      <c r="AV431" s="42"/>
      <c r="AW431" s="42"/>
      <c r="AX431" s="42"/>
      <c r="AY431" s="42"/>
      <c r="AZ431" s="42"/>
      <c r="BA431" s="42"/>
      <c r="BB431" s="42"/>
      <c r="BC431" s="42"/>
      <c r="BD431" s="42"/>
      <c r="BE431" s="42"/>
      <c r="BF431" s="42"/>
      <c r="BG431" s="42"/>
      <c r="BH431" s="42"/>
      <c r="BI431" s="42"/>
      <c r="BJ431" s="42"/>
      <c r="BK431" s="42"/>
      <c r="BL431" s="42"/>
      <c r="BM431" s="42"/>
      <c r="BN431" s="42"/>
      <c r="BO431" s="42"/>
      <c r="BP431" s="42"/>
      <c r="BQ431" s="42"/>
      <c r="BR431" s="42"/>
      <c r="BS431" s="42"/>
      <c r="BT431" s="42"/>
      <c r="BU431" s="42"/>
      <c r="BV431" s="42"/>
      <c r="BW431" s="42"/>
      <c r="BX431" s="42"/>
      <c r="BY431" s="42"/>
      <c r="BZ431" s="42"/>
      <c r="CA431" s="42"/>
    </row>
    <row r="432" customFormat="false" ht="11.25" hidden="false" customHeight="true" outlineLevel="0" collapsed="false">
      <c r="A432" s="12" t="n">
        <f aca="false">A431+1</f>
        <v>543</v>
      </c>
      <c r="B432" s="42" t="s">
        <v>590</v>
      </c>
      <c r="C432" s="46" t="n">
        <v>2.89333333333333</v>
      </c>
      <c r="D432" s="46" t="n">
        <v>3.676</v>
      </c>
      <c r="E432" s="46" t="n">
        <v>1.67366666666667</v>
      </c>
      <c r="F432" s="48"/>
      <c r="G432" s="48" t="n">
        <v>0.083</v>
      </c>
      <c r="H432" s="48" t="n">
        <v>1.73233333333333</v>
      </c>
      <c r="I432" s="48" t="n">
        <v>1.009</v>
      </c>
      <c r="J432" s="48" t="n">
        <v>0.017</v>
      </c>
      <c r="K432" s="48" t="n">
        <v>0.008</v>
      </c>
      <c r="L432" s="48"/>
      <c r="M432" s="11" t="n">
        <f aca="false">A432</f>
        <v>543</v>
      </c>
      <c r="N432" s="48"/>
      <c r="O432" s="48" t="n">
        <v>0.158</v>
      </c>
      <c r="P432" s="48" t="n">
        <v>3.418</v>
      </c>
      <c r="Q432" s="48" t="n">
        <v>0.075</v>
      </c>
      <c r="R432" s="48" t="n">
        <v>1.411</v>
      </c>
      <c r="S432" s="48" t="n">
        <v>0.155</v>
      </c>
      <c r="T432" s="48" t="n">
        <v>0.0356666666666667</v>
      </c>
      <c r="U432" s="48"/>
      <c r="V432" s="48"/>
      <c r="W432" s="48"/>
      <c r="X432" s="48" t="n">
        <v>0.0386666666666667</v>
      </c>
      <c r="Y432" s="48"/>
      <c r="Z432" s="42"/>
      <c r="AA432" s="42"/>
      <c r="AB432" s="42"/>
      <c r="AC432" s="42"/>
      <c r="AD432" s="42"/>
      <c r="AE432" s="42"/>
      <c r="AF432" s="42"/>
      <c r="AG432" s="42"/>
      <c r="AH432" s="42"/>
      <c r="AI432" s="42"/>
      <c r="AJ432" s="42"/>
      <c r="AK432" s="42"/>
      <c r="AL432" s="42"/>
      <c r="AM432" s="42"/>
      <c r="AN432" s="42"/>
      <c r="AO432" s="42"/>
      <c r="AP432" s="42"/>
      <c r="AQ432" s="42"/>
      <c r="AR432" s="42"/>
      <c r="AS432" s="42"/>
      <c r="AT432" s="42"/>
      <c r="AU432" s="42"/>
      <c r="AV432" s="42"/>
      <c r="AW432" s="42"/>
      <c r="AX432" s="42"/>
      <c r="AY432" s="42"/>
      <c r="AZ432" s="42"/>
      <c r="BA432" s="42"/>
      <c r="BB432" s="42"/>
      <c r="BC432" s="42"/>
      <c r="BD432" s="42"/>
      <c r="BE432" s="42"/>
      <c r="BF432" s="42"/>
      <c r="BG432" s="42"/>
      <c r="BH432" s="42"/>
      <c r="BI432" s="42"/>
      <c r="BJ432" s="42"/>
      <c r="BK432" s="42"/>
      <c r="BL432" s="42"/>
      <c r="BM432" s="42"/>
      <c r="BN432" s="42"/>
      <c r="BO432" s="42"/>
      <c r="BP432" s="42"/>
      <c r="BQ432" s="42"/>
      <c r="BR432" s="42"/>
      <c r="BS432" s="42"/>
      <c r="BT432" s="42"/>
      <c r="BU432" s="42"/>
      <c r="BV432" s="42"/>
      <c r="BW432" s="42"/>
      <c r="BX432" s="42"/>
      <c r="BY432" s="42"/>
      <c r="BZ432" s="42"/>
      <c r="CA432" s="42"/>
    </row>
    <row r="433" customFormat="false" ht="11.25" hidden="false" customHeight="true" outlineLevel="0" collapsed="false">
      <c r="A433" s="12" t="n">
        <f aca="false">A432+1</f>
        <v>544</v>
      </c>
      <c r="B433" s="42" t="s">
        <v>591</v>
      </c>
      <c r="C433" s="46" t="n">
        <v>1.04233333333333</v>
      </c>
      <c r="D433" s="46" t="n">
        <v>1.10533333333333</v>
      </c>
      <c r="E433" s="46" t="n">
        <v>0.24</v>
      </c>
      <c r="F433" s="48"/>
      <c r="G433" s="48" t="n">
        <v>0.075</v>
      </c>
      <c r="H433" s="48" t="n">
        <v>0.610333333333333</v>
      </c>
      <c r="I433" s="48" t="n">
        <v>0.316</v>
      </c>
      <c r="J433" s="50" t="s">
        <v>31</v>
      </c>
      <c r="K433" s="48"/>
      <c r="L433" s="50" t="s">
        <v>31</v>
      </c>
      <c r="M433" s="11" t="n">
        <f aca="false">A433</f>
        <v>544</v>
      </c>
      <c r="N433" s="48" t="n">
        <v>0.0266666666666667</v>
      </c>
      <c r="O433" s="48" t="n">
        <v>0.11</v>
      </c>
      <c r="P433" s="48" t="n">
        <v>0.948</v>
      </c>
      <c r="Q433" s="50" t="s">
        <v>31</v>
      </c>
      <c r="R433" s="48" t="n">
        <v>0.177</v>
      </c>
      <c r="S433" s="48" t="n">
        <v>0.063</v>
      </c>
      <c r="T433" s="50" t="s">
        <v>31</v>
      </c>
      <c r="U433" s="50" t="s">
        <v>31</v>
      </c>
      <c r="V433" s="48" t="s">
        <v>31</v>
      </c>
      <c r="W433" s="48"/>
      <c r="X433" s="48" t="n">
        <v>0.0586666666666667</v>
      </c>
      <c r="Y433" s="50" t="s">
        <v>31</v>
      </c>
      <c r="Z433" s="42"/>
      <c r="AA433" s="42"/>
      <c r="AB433" s="42"/>
      <c r="AC433" s="42"/>
      <c r="AD433" s="42"/>
      <c r="AE433" s="42"/>
      <c r="AF433" s="42"/>
      <c r="AG433" s="42"/>
      <c r="AH433" s="42"/>
      <c r="AI433" s="42"/>
      <c r="AJ433" s="42"/>
      <c r="AK433" s="42"/>
      <c r="AL433" s="42"/>
      <c r="AM433" s="42"/>
      <c r="AN433" s="42"/>
      <c r="AO433" s="42"/>
      <c r="AP433" s="42"/>
      <c r="AQ433" s="42"/>
      <c r="AR433" s="42"/>
      <c r="AS433" s="42"/>
      <c r="AT433" s="42"/>
      <c r="AU433" s="42"/>
      <c r="AV433" s="42"/>
      <c r="AW433" s="42"/>
      <c r="AX433" s="42"/>
      <c r="AY433" s="42"/>
      <c r="AZ433" s="42"/>
      <c r="BA433" s="42"/>
      <c r="BB433" s="42"/>
      <c r="BC433" s="42"/>
      <c r="BD433" s="42"/>
      <c r="BE433" s="42"/>
      <c r="BF433" s="42"/>
      <c r="BG433" s="42"/>
      <c r="BH433" s="42"/>
      <c r="BI433" s="42"/>
      <c r="BJ433" s="42"/>
      <c r="BK433" s="42"/>
      <c r="BL433" s="42"/>
      <c r="BM433" s="42"/>
      <c r="BN433" s="42"/>
      <c r="BO433" s="42"/>
      <c r="BP433" s="42"/>
      <c r="BQ433" s="42"/>
      <c r="BR433" s="42"/>
      <c r="BS433" s="42"/>
      <c r="BT433" s="42"/>
      <c r="BU433" s="42"/>
      <c r="BV433" s="42"/>
      <c r="BW433" s="42"/>
      <c r="BX433" s="42"/>
      <c r="BY433" s="42"/>
      <c r="BZ433" s="42"/>
      <c r="CA433" s="42"/>
    </row>
    <row r="434" customFormat="false" ht="11.25" hidden="false" customHeight="true" outlineLevel="0" collapsed="false">
      <c r="A434" s="12" t="n">
        <f aca="false">A433+1</f>
        <v>545</v>
      </c>
      <c r="B434" s="35" t="s">
        <v>592</v>
      </c>
      <c r="C434" s="36" t="n">
        <v>1.09433333333333</v>
      </c>
      <c r="D434" s="36" t="n">
        <v>1.76733333333333</v>
      </c>
      <c r="E434" s="36" t="n">
        <v>3.81533333333333</v>
      </c>
      <c r="F434" s="38"/>
      <c r="G434" s="38"/>
      <c r="H434" s="38" t="n">
        <v>0.787333333333333</v>
      </c>
      <c r="I434" s="38" t="n">
        <v>0.26</v>
      </c>
      <c r="J434" s="38" t="n">
        <v>0.02</v>
      </c>
      <c r="K434" s="38" t="n">
        <v>0.027</v>
      </c>
      <c r="L434" s="40" t="s">
        <v>31</v>
      </c>
      <c r="M434" s="11" t="n">
        <f aca="false">A434</f>
        <v>545</v>
      </c>
      <c r="N434" s="38"/>
      <c r="O434" s="40" t="s">
        <v>31</v>
      </c>
      <c r="P434" s="48" t="n">
        <v>1.74733333333333</v>
      </c>
      <c r="Q434" s="38" t="n">
        <v>0.02</v>
      </c>
      <c r="R434" s="38" t="n">
        <v>3.45866666666667</v>
      </c>
      <c r="S434" s="38" t="n">
        <v>0.356666666666667</v>
      </c>
      <c r="T434" s="38"/>
      <c r="U434" s="38"/>
      <c r="V434" s="48"/>
      <c r="W434" s="38"/>
      <c r="X434" s="38"/>
      <c r="Y434" s="38" t="n">
        <v>0.0133333333333333</v>
      </c>
      <c r="Z434" s="35"/>
      <c r="AA434" s="35"/>
      <c r="AB434" s="35"/>
      <c r="AC434" s="35"/>
      <c r="AD434" s="35"/>
      <c r="AE434" s="35"/>
      <c r="AF434" s="35"/>
      <c r="AG434" s="35"/>
      <c r="AH434" s="35"/>
      <c r="AI434" s="35"/>
      <c r="AJ434" s="35"/>
      <c r="AK434" s="35"/>
      <c r="AL434" s="35"/>
      <c r="AM434" s="35"/>
      <c r="AN434" s="35"/>
      <c r="AO434" s="35"/>
      <c r="AP434" s="35"/>
      <c r="AQ434" s="35"/>
      <c r="AR434" s="35"/>
      <c r="AS434" s="35"/>
      <c r="AT434" s="35"/>
      <c r="AU434" s="35"/>
      <c r="AV434" s="35"/>
      <c r="AW434" s="35"/>
      <c r="AX434" s="35"/>
      <c r="AY434" s="35"/>
      <c r="AZ434" s="35"/>
      <c r="BA434" s="35"/>
      <c r="BB434" s="35"/>
      <c r="BC434" s="35"/>
      <c r="BD434" s="35"/>
      <c r="BE434" s="35"/>
      <c r="BF434" s="35"/>
      <c r="BG434" s="35"/>
      <c r="BH434" s="35"/>
      <c r="BI434" s="35"/>
      <c r="BJ434" s="35"/>
      <c r="BK434" s="35"/>
      <c r="BL434" s="35"/>
      <c r="BM434" s="35"/>
      <c r="BN434" s="35"/>
      <c r="BO434" s="35"/>
      <c r="BP434" s="35"/>
      <c r="BQ434" s="35"/>
      <c r="BR434" s="35"/>
      <c r="BS434" s="35"/>
      <c r="BT434" s="35"/>
      <c r="BU434" s="35"/>
      <c r="BV434" s="35"/>
      <c r="BW434" s="35"/>
      <c r="BX434" s="35"/>
      <c r="BY434" s="35"/>
      <c r="BZ434" s="35"/>
      <c r="CA434" s="35"/>
    </row>
    <row r="435" customFormat="false" ht="11.25" hidden="false" customHeight="true" outlineLevel="0" collapsed="false">
      <c r="A435" s="12" t="n">
        <f aca="false">A434+1</f>
        <v>546</v>
      </c>
      <c r="B435" s="35" t="s">
        <v>593</v>
      </c>
      <c r="C435" s="36" t="n">
        <v>0.0623333333333333</v>
      </c>
      <c r="D435" s="36" t="s">
        <v>31</v>
      </c>
      <c r="E435" s="36" t="n">
        <v>0.162333333333333</v>
      </c>
      <c r="F435" s="38"/>
      <c r="G435" s="38"/>
      <c r="H435" s="38" t="n">
        <v>0.0523333333333333</v>
      </c>
      <c r="I435" s="38" t="n">
        <v>0.01</v>
      </c>
      <c r="J435" s="40" t="s">
        <v>31</v>
      </c>
      <c r="K435" s="38"/>
      <c r="L435" s="38"/>
      <c r="M435" s="11" t="n">
        <f aca="false">A435</f>
        <v>546</v>
      </c>
      <c r="N435" s="38"/>
      <c r="O435" s="40" t="s">
        <v>31</v>
      </c>
      <c r="P435" s="48" t="n">
        <v>0.021</v>
      </c>
      <c r="Q435" s="38"/>
      <c r="R435" s="38" t="n">
        <v>0.0723333333333333</v>
      </c>
      <c r="S435" s="38" t="n">
        <v>0.0766666666666667</v>
      </c>
      <c r="T435" s="38"/>
      <c r="U435" s="38"/>
      <c r="V435" s="48"/>
      <c r="W435" s="38"/>
      <c r="X435" s="38"/>
      <c r="Y435" s="38"/>
      <c r="Z435" s="35"/>
      <c r="AA435" s="35"/>
      <c r="AB435" s="35"/>
      <c r="AC435" s="35"/>
      <c r="AD435" s="35"/>
      <c r="AE435" s="35"/>
      <c r="AF435" s="35"/>
      <c r="AG435" s="35"/>
      <c r="AH435" s="35"/>
      <c r="AI435" s="35"/>
      <c r="AJ435" s="35"/>
      <c r="AK435" s="35"/>
      <c r="AL435" s="35"/>
      <c r="AM435" s="35"/>
      <c r="AN435" s="35"/>
      <c r="AO435" s="35"/>
      <c r="AP435" s="35"/>
      <c r="AQ435" s="35"/>
      <c r="AR435" s="35"/>
      <c r="AS435" s="35"/>
      <c r="AT435" s="35"/>
      <c r="AU435" s="35"/>
      <c r="AV435" s="35"/>
      <c r="AW435" s="35"/>
      <c r="AX435" s="35"/>
      <c r="AY435" s="35"/>
      <c r="AZ435" s="35"/>
      <c r="BA435" s="35"/>
      <c r="BB435" s="35"/>
      <c r="BC435" s="35"/>
      <c r="BD435" s="35"/>
      <c r="BE435" s="35"/>
      <c r="BF435" s="35"/>
      <c r="BG435" s="35"/>
      <c r="BH435" s="35"/>
      <c r="BI435" s="35"/>
      <c r="BJ435" s="35"/>
      <c r="BK435" s="35"/>
      <c r="BL435" s="35"/>
      <c r="BM435" s="35"/>
      <c r="BN435" s="35"/>
      <c r="BO435" s="35"/>
      <c r="BP435" s="35"/>
      <c r="BQ435" s="35"/>
      <c r="BR435" s="35"/>
      <c r="BS435" s="35"/>
      <c r="BT435" s="35"/>
      <c r="BU435" s="35"/>
      <c r="BV435" s="35"/>
      <c r="BW435" s="35"/>
      <c r="BX435" s="35"/>
      <c r="BY435" s="35"/>
      <c r="BZ435" s="35"/>
      <c r="CA435" s="35"/>
    </row>
    <row r="436" customFormat="false" ht="11.25" hidden="false" customHeight="true" outlineLevel="0" collapsed="false">
      <c r="A436" s="12" t="n">
        <f aca="false">A435+1</f>
        <v>547</v>
      </c>
      <c r="B436" s="42" t="s">
        <v>594</v>
      </c>
      <c r="C436" s="36" t="n">
        <v>1.339</v>
      </c>
      <c r="D436" s="36" t="n">
        <v>2.08066666666667</v>
      </c>
      <c r="E436" s="36" t="n">
        <v>3.99766666666667</v>
      </c>
      <c r="F436" s="48"/>
      <c r="G436" s="50" t="s">
        <v>31</v>
      </c>
      <c r="H436" s="48" t="n">
        <v>0.927333333333333</v>
      </c>
      <c r="I436" s="48" t="n">
        <v>0.337</v>
      </c>
      <c r="J436" s="48" t="n">
        <v>0.0223333333333333</v>
      </c>
      <c r="K436" s="48" t="n">
        <v>0.0373333333333333</v>
      </c>
      <c r="L436" s="48" t="n">
        <v>0.015</v>
      </c>
      <c r="M436" s="11" t="n">
        <f aca="false">A436</f>
        <v>547</v>
      </c>
      <c r="N436" s="48"/>
      <c r="O436" s="48" t="n">
        <v>0.0373333333333333</v>
      </c>
      <c r="P436" s="48" t="n">
        <v>2.021</v>
      </c>
      <c r="Q436" s="48" t="n">
        <v>0.0223333333333333</v>
      </c>
      <c r="R436" s="48" t="n">
        <v>3.60033333333333</v>
      </c>
      <c r="S436" s="48" t="n">
        <v>0.36</v>
      </c>
      <c r="T436" s="48" t="n">
        <v>0.0373333333333333</v>
      </c>
      <c r="U436" s="48"/>
      <c r="V436" s="48"/>
      <c r="W436" s="48"/>
      <c r="X436" s="48"/>
      <c r="Y436" s="125" t="n">
        <v>0.015</v>
      </c>
      <c r="Z436" s="42"/>
      <c r="AA436" s="42"/>
      <c r="AB436" s="42"/>
      <c r="AC436" s="42"/>
      <c r="AD436" s="42"/>
      <c r="AE436" s="42"/>
      <c r="AF436" s="42"/>
      <c r="AG436" s="42"/>
      <c r="AH436" s="42"/>
      <c r="AI436" s="42"/>
      <c r="AJ436" s="42"/>
      <c r="AK436" s="42"/>
      <c r="AL436" s="42"/>
      <c r="AM436" s="42"/>
      <c r="AN436" s="42"/>
      <c r="AO436" s="42"/>
      <c r="AP436" s="42"/>
      <c r="AQ436" s="42"/>
      <c r="AR436" s="42"/>
      <c r="AS436" s="42"/>
      <c r="AT436" s="42"/>
      <c r="AU436" s="42"/>
      <c r="AV436" s="42"/>
      <c r="AW436" s="42"/>
      <c r="AX436" s="42"/>
      <c r="AY436" s="42"/>
      <c r="AZ436" s="42"/>
      <c r="BA436" s="42"/>
      <c r="BB436" s="42"/>
      <c r="BC436" s="42"/>
      <c r="BD436" s="42"/>
      <c r="BE436" s="42"/>
      <c r="BF436" s="42"/>
      <c r="BG436" s="42"/>
      <c r="BH436" s="42"/>
      <c r="BI436" s="42"/>
      <c r="BJ436" s="42"/>
      <c r="BK436" s="42"/>
      <c r="BL436" s="42"/>
      <c r="BM436" s="42"/>
      <c r="BN436" s="42"/>
      <c r="BO436" s="42"/>
      <c r="BP436" s="42"/>
      <c r="BQ436" s="42"/>
      <c r="BR436" s="42"/>
      <c r="BS436" s="42"/>
      <c r="BT436" s="42"/>
      <c r="BU436" s="42"/>
      <c r="BV436" s="42"/>
      <c r="BW436" s="42"/>
      <c r="BX436" s="42"/>
      <c r="BY436" s="42"/>
      <c r="BZ436" s="42"/>
      <c r="CA436" s="42"/>
    </row>
    <row r="437" customFormat="false" ht="11.25" hidden="false" customHeight="true" outlineLevel="0" collapsed="false">
      <c r="A437" s="12" t="n">
        <f aca="false">A436+1</f>
        <v>548</v>
      </c>
      <c r="B437" s="69" t="s">
        <v>595</v>
      </c>
      <c r="C437" s="36" t="n">
        <v>1.393</v>
      </c>
      <c r="D437" s="36" t="n">
        <v>1.106</v>
      </c>
      <c r="E437" s="36" t="n">
        <v>0.718</v>
      </c>
      <c r="F437" s="38"/>
      <c r="G437" s="38" t="n">
        <v>0.024</v>
      </c>
      <c r="H437" s="38" t="n">
        <v>0.756</v>
      </c>
      <c r="I437" s="38" t="n">
        <v>0.556666666666667</v>
      </c>
      <c r="J437" s="38" t="n">
        <v>0.0163333333333333</v>
      </c>
      <c r="K437" s="38" t="n">
        <v>0.00933333333333333</v>
      </c>
      <c r="L437" s="38" t="n">
        <v>0.0186666666666667</v>
      </c>
      <c r="M437" s="11" t="n">
        <f aca="false">A437</f>
        <v>548</v>
      </c>
      <c r="N437" s="38"/>
      <c r="O437" s="38" t="n">
        <v>0.0293333333333333</v>
      </c>
      <c r="P437" s="48" t="n">
        <v>1.04233333333333</v>
      </c>
      <c r="Q437" s="38" t="n">
        <v>0.0133333333333333</v>
      </c>
      <c r="R437" s="38" t="n">
        <v>0.614</v>
      </c>
      <c r="S437" s="38" t="n">
        <v>0.0276666666666667</v>
      </c>
      <c r="T437" s="38" t="n">
        <v>0.0433333333333333</v>
      </c>
      <c r="U437" s="40" t="s">
        <v>31</v>
      </c>
      <c r="V437" s="48"/>
      <c r="W437" s="38"/>
      <c r="X437" s="40" t="s">
        <v>31</v>
      </c>
      <c r="Y437" s="38"/>
      <c r="Z437" s="35"/>
      <c r="AA437" s="35"/>
      <c r="AB437" s="35"/>
      <c r="AC437" s="35"/>
      <c r="AD437" s="35"/>
      <c r="AE437" s="35"/>
      <c r="AF437" s="35"/>
      <c r="AG437" s="35"/>
      <c r="AH437" s="35"/>
      <c r="AI437" s="35"/>
      <c r="AJ437" s="35"/>
      <c r="AK437" s="35"/>
      <c r="AL437" s="35"/>
      <c r="AM437" s="35"/>
      <c r="AN437" s="35"/>
      <c r="AO437" s="35"/>
      <c r="AP437" s="35"/>
      <c r="AQ437" s="35"/>
      <c r="AR437" s="35"/>
      <c r="AS437" s="35"/>
      <c r="AT437" s="35"/>
      <c r="AU437" s="35"/>
      <c r="AV437" s="35"/>
      <c r="AW437" s="35"/>
      <c r="AX437" s="35"/>
      <c r="AY437" s="35"/>
      <c r="AZ437" s="35"/>
      <c r="BA437" s="35"/>
      <c r="BB437" s="35"/>
      <c r="BC437" s="35"/>
      <c r="BD437" s="35"/>
      <c r="BE437" s="35"/>
      <c r="BF437" s="35"/>
      <c r="BG437" s="35"/>
      <c r="BH437" s="35"/>
      <c r="BI437" s="35"/>
      <c r="BJ437" s="35"/>
      <c r="BK437" s="35"/>
      <c r="BL437" s="35"/>
      <c r="BM437" s="35"/>
      <c r="BN437" s="35"/>
      <c r="BO437" s="35"/>
      <c r="BP437" s="35"/>
      <c r="BQ437" s="35"/>
      <c r="BR437" s="35"/>
      <c r="BS437" s="35"/>
      <c r="BT437" s="35"/>
      <c r="BU437" s="35"/>
      <c r="BV437" s="35"/>
      <c r="BW437" s="35"/>
      <c r="BX437" s="35"/>
      <c r="BY437" s="35"/>
      <c r="BZ437" s="35"/>
      <c r="CA437" s="35"/>
    </row>
    <row r="438" customFormat="false" ht="11.25" hidden="false" customHeight="true" outlineLevel="0" collapsed="false">
      <c r="A438" s="12" t="n">
        <f aca="false">A437+1</f>
        <v>549</v>
      </c>
      <c r="B438" s="69" t="s">
        <v>596</v>
      </c>
      <c r="C438" s="36" t="n">
        <v>0.21</v>
      </c>
      <c r="D438" s="36" t="n">
        <v>0.83</v>
      </c>
      <c r="E438" s="36" t="n">
        <v>0.233333333333333</v>
      </c>
      <c r="F438" s="38"/>
      <c r="G438" s="38"/>
      <c r="H438" s="38" t="n">
        <v>0.176666666666667</v>
      </c>
      <c r="I438" s="38" t="n">
        <v>0.0333333333333333</v>
      </c>
      <c r="J438" s="38"/>
      <c r="K438" s="38"/>
      <c r="L438" s="38"/>
      <c r="M438" s="11" t="n">
        <f aca="false">A438</f>
        <v>549</v>
      </c>
      <c r="N438" s="38"/>
      <c r="O438" s="38" t="n">
        <v>0.01</v>
      </c>
      <c r="P438" s="48" t="n">
        <v>0.82</v>
      </c>
      <c r="Q438" s="38"/>
      <c r="R438" s="38" t="n">
        <v>0.203333333333333</v>
      </c>
      <c r="S438" s="38" t="n">
        <v>0.03</v>
      </c>
      <c r="T438" s="38"/>
      <c r="U438" s="38"/>
      <c r="V438" s="48"/>
      <c r="W438" s="38"/>
      <c r="X438" s="38"/>
      <c r="Y438" s="38"/>
      <c r="Z438" s="35"/>
      <c r="AA438" s="35"/>
      <c r="AB438" s="35"/>
      <c r="AC438" s="35"/>
      <c r="AD438" s="35"/>
      <c r="AE438" s="35"/>
      <c r="AF438" s="35"/>
      <c r="AG438" s="35"/>
      <c r="AH438" s="35"/>
      <c r="AI438" s="35"/>
      <c r="AJ438" s="35"/>
      <c r="AK438" s="35"/>
      <c r="AL438" s="35"/>
      <c r="AM438" s="35"/>
      <c r="AN438" s="35"/>
      <c r="AO438" s="35"/>
      <c r="AP438" s="35"/>
      <c r="AQ438" s="35"/>
      <c r="AR438" s="35"/>
      <c r="AS438" s="35"/>
      <c r="AT438" s="35"/>
      <c r="AU438" s="35"/>
      <c r="AV438" s="35"/>
      <c r="AW438" s="35"/>
      <c r="AX438" s="35"/>
      <c r="AY438" s="35"/>
      <c r="AZ438" s="35"/>
      <c r="BA438" s="35"/>
      <c r="BB438" s="35"/>
      <c r="BC438" s="35"/>
      <c r="BD438" s="35"/>
      <c r="BE438" s="35"/>
      <c r="BF438" s="35"/>
      <c r="BG438" s="35"/>
      <c r="BH438" s="35"/>
      <c r="BI438" s="35"/>
      <c r="BJ438" s="35"/>
      <c r="BK438" s="35"/>
      <c r="BL438" s="35"/>
      <c r="BM438" s="35"/>
      <c r="BN438" s="35"/>
      <c r="BO438" s="35"/>
      <c r="BP438" s="35"/>
      <c r="BQ438" s="35"/>
      <c r="BR438" s="35"/>
      <c r="BS438" s="35"/>
      <c r="BT438" s="35"/>
      <c r="BU438" s="35"/>
      <c r="BV438" s="35"/>
      <c r="BW438" s="35"/>
      <c r="BX438" s="35"/>
      <c r="BY438" s="35"/>
      <c r="BZ438" s="35"/>
      <c r="CA438" s="35"/>
    </row>
    <row r="439" customFormat="false" ht="11.25" hidden="false" customHeight="true" outlineLevel="0" collapsed="false">
      <c r="A439" s="12" t="n">
        <f aca="false">A438+1</f>
        <v>550</v>
      </c>
      <c r="B439" s="69" t="s">
        <v>597</v>
      </c>
      <c r="C439" s="36" t="n">
        <v>0.175666666666667</v>
      </c>
      <c r="D439" s="36" t="n">
        <v>0.128333333333333</v>
      </c>
      <c r="E439" s="36" t="s">
        <v>31</v>
      </c>
      <c r="F439" s="38"/>
      <c r="G439" s="38" t="n">
        <v>0.00233333333333333</v>
      </c>
      <c r="H439" s="38" t="n">
        <v>0.103666666666667</v>
      </c>
      <c r="I439" s="38" t="n">
        <v>0.0503333333333333</v>
      </c>
      <c r="J439" s="38" t="n">
        <v>0.00433333333333333</v>
      </c>
      <c r="K439" s="38" t="n">
        <v>0.00566666666666667</v>
      </c>
      <c r="L439" s="38"/>
      <c r="M439" s="11" t="n">
        <f aca="false">A439</f>
        <v>550</v>
      </c>
      <c r="N439" s="38"/>
      <c r="O439" s="38" t="n">
        <v>0.00633333333333333</v>
      </c>
      <c r="P439" s="48" t="n">
        <v>0.119333333333333</v>
      </c>
      <c r="Q439" s="40" t="s">
        <v>31</v>
      </c>
      <c r="R439" s="38" t="n">
        <v>0.028</v>
      </c>
      <c r="S439" s="38"/>
      <c r="T439" s="38"/>
      <c r="U439" s="38"/>
      <c r="V439" s="48"/>
      <c r="W439" s="38"/>
      <c r="X439" s="38"/>
      <c r="Y439" s="38"/>
      <c r="Z439" s="35"/>
      <c r="AA439" s="35"/>
      <c r="AB439" s="35"/>
      <c r="AC439" s="35"/>
      <c r="AD439" s="35"/>
      <c r="AE439" s="35"/>
      <c r="AF439" s="35"/>
      <c r="AG439" s="35"/>
      <c r="AH439" s="35"/>
      <c r="AI439" s="35"/>
      <c r="AJ439" s="35"/>
      <c r="AK439" s="35"/>
      <c r="AL439" s="35"/>
      <c r="AM439" s="35"/>
      <c r="AN439" s="35"/>
      <c r="AO439" s="35"/>
      <c r="AP439" s="35"/>
      <c r="AQ439" s="35"/>
      <c r="AR439" s="35"/>
      <c r="AS439" s="35"/>
      <c r="AT439" s="35"/>
      <c r="AU439" s="35"/>
      <c r="AV439" s="35"/>
      <c r="AW439" s="35"/>
      <c r="AX439" s="35"/>
      <c r="AY439" s="35"/>
      <c r="AZ439" s="35"/>
      <c r="BA439" s="35"/>
      <c r="BB439" s="35"/>
      <c r="BC439" s="35"/>
      <c r="BD439" s="35"/>
      <c r="BE439" s="35"/>
      <c r="BF439" s="35"/>
      <c r="BG439" s="35"/>
      <c r="BH439" s="35"/>
      <c r="BI439" s="35"/>
      <c r="BJ439" s="35"/>
      <c r="BK439" s="35"/>
      <c r="BL439" s="35"/>
      <c r="BM439" s="35"/>
      <c r="BN439" s="35"/>
      <c r="BO439" s="35"/>
      <c r="BP439" s="35"/>
      <c r="BQ439" s="35"/>
      <c r="BR439" s="35"/>
      <c r="BS439" s="35"/>
      <c r="BT439" s="35"/>
      <c r="BU439" s="35"/>
      <c r="BV439" s="35"/>
      <c r="BW439" s="35"/>
      <c r="BX439" s="35"/>
      <c r="BY439" s="35"/>
      <c r="BZ439" s="35"/>
      <c r="CA439" s="35"/>
    </row>
    <row r="440" customFormat="false" ht="11.25" hidden="false" customHeight="true" outlineLevel="0" collapsed="false">
      <c r="A440" s="12" t="n">
        <f aca="false">A439+1</f>
        <v>551</v>
      </c>
      <c r="B440" s="69" t="s">
        <v>598</v>
      </c>
      <c r="C440" s="36" t="n">
        <v>6.04533333333333</v>
      </c>
      <c r="D440" s="36" t="n">
        <v>2.963</v>
      </c>
      <c r="E440" s="36" t="n">
        <v>0.187666666666667</v>
      </c>
      <c r="F440" s="38" t="n">
        <v>0.246666666666667</v>
      </c>
      <c r="G440" s="38" t="n">
        <v>1.07733333333333</v>
      </c>
      <c r="H440" s="38" t="n">
        <v>3.379</v>
      </c>
      <c r="I440" s="38" t="n">
        <v>1.38366666666667</v>
      </c>
      <c r="J440" s="38" t="n">
        <v>0.021</v>
      </c>
      <c r="K440" s="38"/>
      <c r="L440" s="38"/>
      <c r="M440" s="11" t="n">
        <f aca="false">A440</f>
        <v>551</v>
      </c>
      <c r="N440" s="38" t="n">
        <v>0.0836666666666667</v>
      </c>
      <c r="O440" s="38" t="n">
        <v>0.177666666666667</v>
      </c>
      <c r="P440" s="48" t="n">
        <v>2.63866666666667</v>
      </c>
      <c r="Q440" s="38" t="n">
        <v>0.021</v>
      </c>
      <c r="R440" s="38" t="n">
        <v>0.166666666666667</v>
      </c>
      <c r="S440" s="38" t="n">
        <v>0.021</v>
      </c>
      <c r="T440" s="38"/>
      <c r="U440" s="38"/>
      <c r="V440" s="48"/>
      <c r="W440" s="38"/>
      <c r="X440" s="38" t="n">
        <v>0.295666666666667</v>
      </c>
      <c r="Y440" s="38" t="n">
        <v>0.0313333333333333</v>
      </c>
      <c r="Z440" s="35"/>
      <c r="AA440" s="35"/>
      <c r="AB440" s="35"/>
      <c r="AC440" s="35"/>
      <c r="AD440" s="35"/>
      <c r="AE440" s="35"/>
      <c r="AF440" s="35"/>
      <c r="AG440" s="35"/>
      <c r="AH440" s="35"/>
      <c r="AI440" s="35"/>
      <c r="AJ440" s="35"/>
      <c r="AK440" s="35"/>
      <c r="AL440" s="35"/>
      <c r="AM440" s="35"/>
      <c r="AN440" s="35"/>
      <c r="AO440" s="35"/>
      <c r="AP440" s="35"/>
      <c r="AQ440" s="35"/>
      <c r="AR440" s="35"/>
      <c r="AS440" s="35"/>
      <c r="AT440" s="35"/>
      <c r="AU440" s="35"/>
      <c r="AV440" s="35"/>
      <c r="AW440" s="35"/>
      <c r="AX440" s="35"/>
      <c r="AY440" s="35"/>
      <c r="AZ440" s="35"/>
      <c r="BA440" s="35"/>
      <c r="BB440" s="35"/>
      <c r="BC440" s="35"/>
      <c r="BD440" s="35"/>
      <c r="BE440" s="35"/>
      <c r="BF440" s="35"/>
      <c r="BG440" s="35"/>
      <c r="BH440" s="35"/>
      <c r="BI440" s="35"/>
      <c r="BJ440" s="35"/>
      <c r="BK440" s="35"/>
      <c r="BL440" s="35"/>
      <c r="BM440" s="35"/>
      <c r="BN440" s="35"/>
      <c r="BO440" s="35"/>
      <c r="BP440" s="35"/>
      <c r="BQ440" s="35"/>
      <c r="BR440" s="35"/>
      <c r="BS440" s="35"/>
      <c r="BT440" s="35"/>
      <c r="BU440" s="35"/>
      <c r="BV440" s="35"/>
      <c r="BW440" s="35"/>
      <c r="BX440" s="35"/>
      <c r="BY440" s="35"/>
      <c r="BZ440" s="35"/>
      <c r="CA440" s="35"/>
    </row>
    <row r="441" s="104" customFormat="true" ht="11.25" hidden="false" customHeight="true" outlineLevel="0" collapsed="false">
      <c r="A441" s="12" t="n">
        <f aca="false">A440+1</f>
        <v>552</v>
      </c>
      <c r="B441" s="69" t="s">
        <v>599</v>
      </c>
      <c r="C441" s="36" t="n">
        <v>0.0613333333333333</v>
      </c>
      <c r="D441" s="36" t="n">
        <v>0.145333333333333</v>
      </c>
      <c r="E441" s="36" t="s">
        <v>31</v>
      </c>
      <c r="F441" s="38"/>
      <c r="G441" s="38"/>
      <c r="H441" s="38" t="n">
        <v>0.0613333333333333</v>
      </c>
      <c r="I441" s="40" t="s">
        <v>31</v>
      </c>
      <c r="J441" s="38"/>
      <c r="K441" s="40" t="s">
        <v>31</v>
      </c>
      <c r="L441" s="38"/>
      <c r="M441" s="11" t="n">
        <f aca="false">A441</f>
        <v>552</v>
      </c>
      <c r="N441" s="38"/>
      <c r="O441" s="38"/>
      <c r="P441" s="48" t="n">
        <v>0.145333333333333</v>
      </c>
      <c r="Q441" s="40" t="s">
        <v>31</v>
      </c>
      <c r="R441" s="38" t="n">
        <v>0.043</v>
      </c>
      <c r="S441" s="40" t="s">
        <v>31</v>
      </c>
      <c r="T441" s="38"/>
      <c r="U441" s="38"/>
      <c r="V441" s="48"/>
      <c r="W441" s="38"/>
      <c r="X441" s="38"/>
      <c r="Y441" s="38"/>
      <c r="Z441" s="35"/>
      <c r="AA441" s="35"/>
      <c r="AB441" s="35"/>
      <c r="AC441" s="35"/>
      <c r="AD441" s="35"/>
      <c r="AE441" s="35"/>
      <c r="AF441" s="35"/>
      <c r="AG441" s="35"/>
      <c r="AH441" s="35"/>
      <c r="AI441" s="35"/>
      <c r="AJ441" s="35"/>
      <c r="AK441" s="35"/>
      <c r="AL441" s="35"/>
      <c r="AM441" s="35"/>
      <c r="AN441" s="35"/>
      <c r="AO441" s="35"/>
      <c r="AP441" s="35"/>
      <c r="AQ441" s="35"/>
      <c r="AR441" s="35"/>
      <c r="AS441" s="35"/>
      <c r="AT441" s="35"/>
      <c r="AU441" s="35"/>
      <c r="AV441" s="35"/>
      <c r="AW441" s="35"/>
      <c r="AX441" s="35"/>
      <c r="AY441" s="35"/>
      <c r="AZ441" s="35"/>
      <c r="BA441" s="35"/>
      <c r="BB441" s="35"/>
      <c r="BC441" s="35"/>
      <c r="BD441" s="35"/>
      <c r="BE441" s="35"/>
      <c r="BF441" s="35"/>
      <c r="BG441" s="35"/>
      <c r="BH441" s="35"/>
      <c r="BI441" s="35"/>
      <c r="BJ441" s="35"/>
      <c r="BK441" s="35"/>
      <c r="BL441" s="35"/>
      <c r="BM441" s="35"/>
      <c r="BN441" s="35"/>
      <c r="BO441" s="35"/>
      <c r="BP441" s="35"/>
      <c r="BQ441" s="35"/>
      <c r="BR441" s="35"/>
      <c r="BS441" s="35"/>
      <c r="BT441" s="35"/>
      <c r="BU441" s="35"/>
      <c r="BV441" s="35"/>
      <c r="BW441" s="35"/>
      <c r="BX441" s="35"/>
      <c r="BY441" s="35"/>
      <c r="BZ441" s="35"/>
      <c r="CA441" s="35"/>
    </row>
    <row r="442" s="113" customFormat="true" ht="11.25" hidden="false" customHeight="true" outlineLevel="0" collapsed="false">
      <c r="A442" s="12" t="n">
        <f aca="false">A441+1</f>
        <v>553</v>
      </c>
      <c r="B442" s="69" t="s">
        <v>600</v>
      </c>
      <c r="C442" s="36" t="n">
        <v>4.138</v>
      </c>
      <c r="D442" s="36" t="n">
        <v>3.15833333333333</v>
      </c>
      <c r="E442" s="36" t="n">
        <v>1.22966666666667</v>
      </c>
      <c r="F442" s="38"/>
      <c r="G442" s="38" t="n">
        <v>0.294</v>
      </c>
      <c r="H442" s="38" t="n">
        <v>2.09733333333333</v>
      </c>
      <c r="I442" s="38" t="n">
        <v>1.57433333333333</v>
      </c>
      <c r="J442" s="38" t="n">
        <v>0.018</v>
      </c>
      <c r="K442" s="40" t="s">
        <v>31</v>
      </c>
      <c r="L442" s="38"/>
      <c r="M442" s="11" t="n">
        <f aca="false">A442</f>
        <v>553</v>
      </c>
      <c r="N442" s="38" t="n">
        <v>0.0446666666666667</v>
      </c>
      <c r="O442" s="38" t="n">
        <v>0.211</v>
      </c>
      <c r="P442" s="48" t="n">
        <v>2.813</v>
      </c>
      <c r="Q442" s="38" t="n">
        <v>0.018</v>
      </c>
      <c r="R442" s="38" t="n">
        <v>1.111</v>
      </c>
      <c r="S442" s="38" t="n">
        <v>0.118666666666667</v>
      </c>
      <c r="T442" s="38"/>
      <c r="U442" s="38"/>
      <c r="V442" s="48"/>
      <c r="W442" s="38"/>
      <c r="X442" s="38" t="n">
        <v>0.214</v>
      </c>
      <c r="Y442" s="38"/>
      <c r="Z442" s="35"/>
      <c r="AA442" s="35"/>
      <c r="AB442" s="35"/>
      <c r="AC442" s="35"/>
      <c r="AD442" s="35"/>
      <c r="AE442" s="35"/>
      <c r="AF442" s="35"/>
      <c r="AG442" s="35"/>
      <c r="AH442" s="35"/>
      <c r="AI442" s="35"/>
      <c r="AJ442" s="35"/>
      <c r="AK442" s="35"/>
      <c r="AL442" s="35"/>
      <c r="AM442" s="35"/>
      <c r="AN442" s="35"/>
      <c r="AO442" s="35"/>
      <c r="AP442" s="35"/>
      <c r="AQ442" s="35"/>
      <c r="AR442" s="35"/>
      <c r="AS442" s="35"/>
      <c r="AT442" s="35"/>
      <c r="AU442" s="35"/>
      <c r="AV442" s="35"/>
      <c r="AW442" s="35"/>
      <c r="AX442" s="35"/>
      <c r="AY442" s="35"/>
      <c r="AZ442" s="35"/>
      <c r="BA442" s="35"/>
      <c r="BB442" s="35"/>
      <c r="BC442" s="35"/>
      <c r="BD442" s="35"/>
      <c r="BE442" s="35"/>
      <c r="BF442" s="35"/>
      <c r="BG442" s="35"/>
      <c r="BH442" s="35"/>
      <c r="BI442" s="35"/>
      <c r="BJ442" s="35"/>
      <c r="BK442" s="35"/>
      <c r="BL442" s="35"/>
      <c r="BM442" s="35"/>
      <c r="BN442" s="35"/>
      <c r="BO442" s="35"/>
      <c r="BP442" s="35"/>
      <c r="BQ442" s="35"/>
      <c r="BR442" s="35"/>
      <c r="BS442" s="35"/>
      <c r="BT442" s="35"/>
      <c r="BU442" s="35"/>
      <c r="BV442" s="35"/>
      <c r="BW442" s="35"/>
      <c r="BX442" s="35"/>
      <c r="BY442" s="35"/>
      <c r="BZ442" s="35"/>
      <c r="CA442" s="35"/>
    </row>
    <row r="443" s="109" customFormat="true" ht="11.25" hidden="false" customHeight="true" outlineLevel="0" collapsed="false">
      <c r="A443" s="12" t="n">
        <f aca="false">A442+1</f>
        <v>554</v>
      </c>
      <c r="B443" s="69" t="s">
        <v>601</v>
      </c>
      <c r="C443" s="36" t="n">
        <v>7.49733333333333</v>
      </c>
      <c r="D443" s="36" t="n">
        <v>9.673</v>
      </c>
      <c r="E443" s="36" t="n">
        <v>4.73</v>
      </c>
      <c r="F443" s="38" t="n">
        <v>0.0443333333333333</v>
      </c>
      <c r="G443" s="38" t="n">
        <v>0.340666666666667</v>
      </c>
      <c r="H443" s="38" t="n">
        <v>4.59633333333333</v>
      </c>
      <c r="I443" s="38" t="n">
        <v>2.42</v>
      </c>
      <c r="J443" s="38" t="n">
        <v>0.0443333333333333</v>
      </c>
      <c r="K443" s="38"/>
      <c r="L443" s="38"/>
      <c r="M443" s="11" t="n">
        <f aca="false">A443</f>
        <v>554</v>
      </c>
      <c r="N443" s="38"/>
      <c r="O443" s="38" t="n">
        <v>0.340333333333333</v>
      </c>
      <c r="P443" s="48" t="n">
        <v>9.06666666666667</v>
      </c>
      <c r="Q443" s="38" t="n">
        <v>0.170333333333333</v>
      </c>
      <c r="R443" s="38" t="n">
        <v>4.21166666666667</v>
      </c>
      <c r="S443" s="38" t="n">
        <v>0.303666666666667</v>
      </c>
      <c r="T443" s="38" t="n">
        <v>0.0593333333333333</v>
      </c>
      <c r="U443" s="38"/>
      <c r="V443" s="48"/>
      <c r="W443" s="38"/>
      <c r="X443" s="38" t="n">
        <v>0.148</v>
      </c>
      <c r="Y443" s="38"/>
      <c r="Z443" s="35"/>
      <c r="AA443" s="35"/>
      <c r="AB443" s="35"/>
      <c r="AC443" s="35"/>
      <c r="AD443" s="35"/>
      <c r="AE443" s="35"/>
      <c r="AF443" s="35"/>
      <c r="AG443" s="35"/>
      <c r="AH443" s="35"/>
      <c r="AI443" s="35"/>
      <c r="AJ443" s="35"/>
      <c r="AK443" s="35"/>
      <c r="AL443" s="35"/>
      <c r="AM443" s="35"/>
      <c r="AN443" s="35"/>
      <c r="AO443" s="35"/>
      <c r="AP443" s="35"/>
      <c r="AQ443" s="35"/>
      <c r="AR443" s="35"/>
      <c r="AS443" s="35"/>
      <c r="AT443" s="35"/>
      <c r="AU443" s="35"/>
      <c r="AV443" s="35"/>
      <c r="AW443" s="35"/>
      <c r="AX443" s="35"/>
      <c r="AY443" s="35"/>
      <c r="AZ443" s="35"/>
      <c r="BA443" s="35"/>
      <c r="BB443" s="35"/>
      <c r="BC443" s="35"/>
      <c r="BD443" s="35"/>
      <c r="BE443" s="35"/>
      <c r="BF443" s="35"/>
      <c r="BG443" s="35"/>
      <c r="BH443" s="35"/>
      <c r="BI443" s="35"/>
      <c r="BJ443" s="35"/>
      <c r="BK443" s="35"/>
      <c r="BL443" s="35"/>
      <c r="BM443" s="35"/>
      <c r="BN443" s="35"/>
      <c r="BO443" s="35"/>
      <c r="BP443" s="35"/>
      <c r="BQ443" s="35"/>
      <c r="BR443" s="35"/>
      <c r="BS443" s="35"/>
      <c r="BT443" s="35"/>
      <c r="BU443" s="35"/>
      <c r="BV443" s="35"/>
      <c r="BW443" s="35"/>
      <c r="BX443" s="35"/>
      <c r="BY443" s="35"/>
      <c r="BZ443" s="35"/>
      <c r="CA443" s="35"/>
    </row>
    <row r="444" customFormat="false" ht="11.25" hidden="false" customHeight="true" outlineLevel="0" collapsed="false">
      <c r="A444" s="12" t="n">
        <f aca="false">A443+1</f>
        <v>555</v>
      </c>
      <c r="B444" s="69" t="s">
        <v>602</v>
      </c>
      <c r="C444" s="36" t="n">
        <v>8.277</v>
      </c>
      <c r="D444" s="36" t="n">
        <v>10.5846666666667</v>
      </c>
      <c r="E444" s="36" t="n">
        <v>5.12133333333333</v>
      </c>
      <c r="F444" s="38" t="n">
        <v>0.049</v>
      </c>
      <c r="G444" s="38" t="n">
        <v>0.367</v>
      </c>
      <c r="H444" s="38" t="n">
        <v>5.121</v>
      </c>
      <c r="I444" s="38" t="n">
        <v>2.64233333333333</v>
      </c>
      <c r="J444" s="38" t="n">
        <v>0.049</v>
      </c>
      <c r="K444" s="38"/>
      <c r="L444" s="38"/>
      <c r="M444" s="11" t="n">
        <f aca="false">A444</f>
        <v>555</v>
      </c>
      <c r="N444" s="38"/>
      <c r="O444" s="38" t="n">
        <v>0.440333333333333</v>
      </c>
      <c r="P444" s="48" t="n">
        <v>9.85133333333333</v>
      </c>
      <c r="Q444" s="38" t="n">
        <v>0.187333333333333</v>
      </c>
      <c r="R444" s="38" t="n">
        <v>4.567</v>
      </c>
      <c r="S444" s="38" t="n">
        <v>0.318333333333333</v>
      </c>
      <c r="T444" s="38" t="n">
        <v>0.065</v>
      </c>
      <c r="U444" s="38"/>
      <c r="V444" s="48"/>
      <c r="W444" s="38"/>
      <c r="X444" s="38" t="n">
        <v>0.171</v>
      </c>
      <c r="Y444" s="38"/>
      <c r="Z444" s="35"/>
      <c r="AA444" s="35"/>
      <c r="AB444" s="35"/>
      <c r="AC444" s="35"/>
      <c r="AD444" s="35"/>
      <c r="AE444" s="35"/>
      <c r="AF444" s="35"/>
      <c r="AG444" s="35"/>
      <c r="AH444" s="35"/>
      <c r="AI444" s="35"/>
      <c r="AJ444" s="35"/>
      <c r="AK444" s="35"/>
      <c r="AL444" s="35"/>
      <c r="AM444" s="35"/>
      <c r="AN444" s="35"/>
      <c r="AO444" s="35"/>
      <c r="AP444" s="35"/>
      <c r="AQ444" s="35"/>
      <c r="AR444" s="35"/>
      <c r="AS444" s="35"/>
      <c r="AT444" s="35"/>
      <c r="AU444" s="35"/>
      <c r="AV444" s="35"/>
      <c r="AW444" s="35"/>
      <c r="AX444" s="35"/>
      <c r="AY444" s="35"/>
      <c r="AZ444" s="35"/>
      <c r="BA444" s="35"/>
      <c r="BB444" s="35"/>
      <c r="BC444" s="35"/>
      <c r="BD444" s="35"/>
      <c r="BE444" s="35"/>
      <c r="BF444" s="35"/>
      <c r="BG444" s="35"/>
      <c r="BH444" s="35"/>
      <c r="BI444" s="35"/>
      <c r="BJ444" s="35"/>
      <c r="BK444" s="35"/>
      <c r="BL444" s="35"/>
      <c r="BM444" s="35"/>
      <c r="BN444" s="35"/>
      <c r="BO444" s="35"/>
      <c r="BP444" s="35"/>
      <c r="BQ444" s="35"/>
      <c r="BR444" s="35"/>
      <c r="BS444" s="35"/>
      <c r="BT444" s="35"/>
      <c r="BU444" s="35"/>
      <c r="BV444" s="35"/>
      <c r="BW444" s="35"/>
      <c r="BX444" s="35"/>
      <c r="BY444" s="35"/>
      <c r="BZ444" s="35"/>
      <c r="CA444" s="35"/>
    </row>
    <row r="445" customFormat="false" ht="11.25" hidden="false" customHeight="true" outlineLevel="0" collapsed="false">
      <c r="A445" s="12" t="n">
        <f aca="false">A444+1</f>
        <v>556</v>
      </c>
      <c r="B445" s="69" t="s">
        <v>603</v>
      </c>
      <c r="C445" s="36" t="n">
        <v>0.583</v>
      </c>
      <c r="D445" s="36" t="n">
        <v>0.868</v>
      </c>
      <c r="E445" s="36" t="n">
        <v>0.988666666666667</v>
      </c>
      <c r="F445" s="38"/>
      <c r="G445" s="40" t="s">
        <v>31</v>
      </c>
      <c r="H445" s="38" t="n">
        <v>0.390333333333333</v>
      </c>
      <c r="I445" s="38" t="n">
        <v>0.192666666666667</v>
      </c>
      <c r="J445" s="40" t="s">
        <v>31</v>
      </c>
      <c r="K445" s="38"/>
      <c r="L445" s="38"/>
      <c r="M445" s="11" t="n">
        <f aca="false">A445</f>
        <v>556</v>
      </c>
      <c r="N445" s="38"/>
      <c r="O445" s="38" t="n">
        <v>0.0273333333333333</v>
      </c>
      <c r="P445" s="48" t="n">
        <v>0.840666666666667</v>
      </c>
      <c r="Q445" s="40" t="s">
        <v>31</v>
      </c>
      <c r="R445" s="38" t="n">
        <v>0.943</v>
      </c>
      <c r="S445" s="38" t="n">
        <v>0.0456666666666667</v>
      </c>
      <c r="T445" s="38"/>
      <c r="U445" s="40" t="s">
        <v>31</v>
      </c>
      <c r="V445" s="48"/>
      <c r="W445" s="38"/>
      <c r="X445" s="38" t="n">
        <v>0.0126666666666667</v>
      </c>
      <c r="Y445" s="38"/>
      <c r="Z445" s="35"/>
      <c r="AA445" s="35"/>
      <c r="AB445" s="35"/>
      <c r="AC445" s="35"/>
      <c r="AD445" s="35"/>
      <c r="AE445" s="35"/>
      <c r="AF445" s="35"/>
      <c r="AG445" s="35"/>
      <c r="AH445" s="35"/>
      <c r="AI445" s="35"/>
      <c r="AJ445" s="35"/>
      <c r="AK445" s="35"/>
      <c r="AL445" s="35"/>
      <c r="AM445" s="35"/>
      <c r="AN445" s="35"/>
      <c r="AO445" s="35"/>
      <c r="AP445" s="35"/>
      <c r="AQ445" s="35"/>
      <c r="AR445" s="35"/>
      <c r="AS445" s="35"/>
      <c r="AT445" s="35"/>
      <c r="AU445" s="35"/>
      <c r="AV445" s="35"/>
      <c r="AW445" s="35"/>
      <c r="AX445" s="35"/>
      <c r="AY445" s="35"/>
      <c r="AZ445" s="35"/>
      <c r="BA445" s="35"/>
      <c r="BB445" s="35"/>
      <c r="BC445" s="35"/>
      <c r="BD445" s="35"/>
      <c r="BE445" s="35"/>
      <c r="BF445" s="35"/>
      <c r="BG445" s="35"/>
      <c r="BH445" s="35"/>
      <c r="BI445" s="35"/>
      <c r="BJ445" s="35"/>
      <c r="BK445" s="35"/>
      <c r="BL445" s="35"/>
      <c r="BM445" s="35"/>
      <c r="BN445" s="35"/>
      <c r="BO445" s="35"/>
      <c r="BP445" s="35"/>
      <c r="BQ445" s="35"/>
      <c r="BR445" s="35"/>
      <c r="BS445" s="35"/>
      <c r="BT445" s="35"/>
      <c r="BU445" s="35"/>
      <c r="BV445" s="35"/>
      <c r="BW445" s="35"/>
      <c r="BX445" s="35"/>
      <c r="BY445" s="35"/>
      <c r="BZ445" s="35"/>
      <c r="CA445" s="35"/>
    </row>
    <row r="446" customFormat="false" ht="11.25" hidden="false" customHeight="true" outlineLevel="0" collapsed="false">
      <c r="B446" s="42"/>
      <c r="C446" s="46"/>
      <c r="D446" s="46"/>
      <c r="E446" s="46"/>
      <c r="F446" s="48"/>
      <c r="G446" s="48"/>
      <c r="H446" s="48"/>
      <c r="I446" s="48"/>
      <c r="J446" s="48"/>
      <c r="K446" s="48"/>
      <c r="L446" s="48"/>
      <c r="M446" s="11"/>
      <c r="N446" s="48"/>
      <c r="O446" s="48"/>
      <c r="P446" s="48"/>
      <c r="Q446" s="48"/>
      <c r="R446" s="48"/>
      <c r="S446" s="48"/>
      <c r="T446" s="48"/>
      <c r="U446" s="48"/>
      <c r="V446" s="48"/>
      <c r="W446" s="48"/>
      <c r="X446" s="48"/>
      <c r="Y446" s="48"/>
      <c r="Z446" s="42"/>
      <c r="AA446" s="42"/>
      <c r="AB446" s="42"/>
      <c r="AC446" s="42"/>
      <c r="AD446" s="42"/>
      <c r="AE446" s="42"/>
      <c r="AF446" s="42"/>
      <c r="AG446" s="42"/>
      <c r="AH446" s="42"/>
      <c r="AI446" s="42"/>
      <c r="AJ446" s="42"/>
      <c r="AK446" s="42"/>
      <c r="AL446" s="42"/>
      <c r="AM446" s="42"/>
      <c r="AN446" s="42"/>
      <c r="AO446" s="42"/>
      <c r="AP446" s="42"/>
      <c r="AQ446" s="42"/>
      <c r="AR446" s="42"/>
      <c r="AS446" s="42"/>
      <c r="AT446" s="42"/>
      <c r="AU446" s="42"/>
      <c r="AV446" s="42"/>
      <c r="AW446" s="42"/>
      <c r="AX446" s="42"/>
      <c r="AY446" s="42"/>
      <c r="AZ446" s="42"/>
      <c r="BA446" s="42"/>
      <c r="BB446" s="42"/>
      <c r="BC446" s="42"/>
      <c r="BD446" s="42"/>
      <c r="BE446" s="42"/>
      <c r="BF446" s="42"/>
      <c r="BG446" s="42"/>
      <c r="BH446" s="42"/>
      <c r="BI446" s="42"/>
      <c r="BJ446" s="42"/>
      <c r="BK446" s="42"/>
      <c r="BL446" s="42"/>
      <c r="BM446" s="42"/>
      <c r="BN446" s="42"/>
      <c r="BO446" s="42"/>
      <c r="BP446" s="42"/>
      <c r="BQ446" s="42"/>
      <c r="BR446" s="42"/>
      <c r="BS446" s="42"/>
      <c r="BT446" s="42"/>
      <c r="BU446" s="42"/>
      <c r="BV446" s="42"/>
      <c r="BW446" s="42"/>
      <c r="BX446" s="42"/>
      <c r="BY446" s="42"/>
      <c r="BZ446" s="42"/>
      <c r="CA446" s="42"/>
    </row>
    <row r="447" customFormat="false" ht="11.25" hidden="false" customHeight="true" outlineLevel="0" collapsed="false">
      <c r="A447" s="14" t="s">
        <v>604</v>
      </c>
      <c r="B447" s="14"/>
      <c r="C447" s="9"/>
      <c r="D447" s="9"/>
      <c r="E447" s="9"/>
      <c r="F447" s="13"/>
      <c r="G447" s="13"/>
      <c r="H447" s="13"/>
      <c r="I447" s="13"/>
      <c r="J447" s="13"/>
      <c r="K447" s="13"/>
      <c r="L447" s="13"/>
      <c r="M447" s="11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</row>
    <row r="448" customFormat="false" ht="11.25" hidden="false" customHeight="true" outlineLevel="0" collapsed="false">
      <c r="A448" s="12" t="n">
        <f aca="false">A445+1</f>
        <v>557</v>
      </c>
      <c r="B448" s="7" t="s">
        <v>605</v>
      </c>
      <c r="C448" s="9" t="n">
        <v>8.7</v>
      </c>
      <c r="D448" s="9" t="n">
        <v>17.2</v>
      </c>
      <c r="E448" s="9" t="n">
        <v>16.2</v>
      </c>
      <c r="F448" s="13"/>
      <c r="G448" s="13"/>
      <c r="H448" s="13" t="n">
        <v>4.85</v>
      </c>
      <c r="I448" s="13" t="n">
        <v>1.21</v>
      </c>
      <c r="J448" s="13" t="n">
        <v>0.56</v>
      </c>
      <c r="K448" s="13" t="n">
        <v>1.36</v>
      </c>
      <c r="L448" s="13" t="n">
        <v>0.66</v>
      </c>
      <c r="M448" s="11" t="n">
        <f aca="false">A448</f>
        <v>557</v>
      </c>
      <c r="N448" s="13"/>
      <c r="O448" s="13" t="n">
        <v>0.03</v>
      </c>
      <c r="P448" s="13" t="n">
        <v>16.67</v>
      </c>
      <c r="Q448" s="13" t="n">
        <v>0.45</v>
      </c>
      <c r="R448" s="13" t="n">
        <v>16.17</v>
      </c>
      <c r="S448" s="13" t="n">
        <v>0.04</v>
      </c>
      <c r="T448" s="13"/>
      <c r="U448" s="13"/>
      <c r="V448" s="13"/>
      <c r="W448" s="13"/>
      <c r="X448" s="13"/>
      <c r="Y448" s="13"/>
    </row>
    <row r="449" customFormat="false" ht="11.25" hidden="false" customHeight="true" outlineLevel="0" collapsed="false">
      <c r="A449" s="72" t="n">
        <f aca="false">A448+1</f>
        <v>558</v>
      </c>
      <c r="B449" s="42" t="s">
        <v>606</v>
      </c>
      <c r="C449" s="46" t="n">
        <v>9.74</v>
      </c>
      <c r="D449" s="46" t="n">
        <v>29.06</v>
      </c>
      <c r="E449" s="46" t="n">
        <v>14.2333333333333</v>
      </c>
      <c r="F449" s="48"/>
      <c r="G449" s="48" t="n">
        <v>0.04</v>
      </c>
      <c r="H449" s="48" t="n">
        <v>5.27666666666667</v>
      </c>
      <c r="I449" s="48" t="n">
        <v>1.27666666666667</v>
      </c>
      <c r="J449" s="48" t="n">
        <v>0.626666666666667</v>
      </c>
      <c r="K449" s="48" t="n">
        <v>1.52</v>
      </c>
      <c r="L449" s="48" t="n">
        <v>0.936666666666667</v>
      </c>
      <c r="M449" s="11" t="n">
        <f aca="false">A449</f>
        <v>558</v>
      </c>
      <c r="N449" s="48"/>
      <c r="O449" s="48"/>
      <c r="P449" s="48" t="n">
        <v>28.1533333333333</v>
      </c>
      <c r="Q449" s="48" t="n">
        <v>0.793333333333333</v>
      </c>
      <c r="R449" s="48" t="n">
        <v>14.1766666666667</v>
      </c>
      <c r="S449" s="48" t="n">
        <v>0.0633333333333333</v>
      </c>
      <c r="T449" s="48"/>
      <c r="U449" s="48"/>
      <c r="V449" s="48"/>
      <c r="W449" s="48"/>
      <c r="X449" s="48"/>
      <c r="Y449" s="48"/>
      <c r="Z449" s="42"/>
      <c r="AA449" s="42"/>
      <c r="AB449" s="42"/>
      <c r="AC449" s="42"/>
      <c r="AD449" s="42"/>
      <c r="AE449" s="42"/>
      <c r="AF449" s="42"/>
      <c r="AG449" s="42"/>
      <c r="AH449" s="42"/>
      <c r="AI449" s="42"/>
      <c r="AJ449" s="42"/>
      <c r="AK449" s="42"/>
      <c r="AL449" s="42"/>
      <c r="AM449" s="42"/>
      <c r="AN449" s="42"/>
      <c r="AO449" s="42"/>
      <c r="AP449" s="42"/>
      <c r="AQ449" s="42"/>
      <c r="AR449" s="42"/>
      <c r="AS449" s="42"/>
      <c r="AT449" s="42"/>
      <c r="AU449" s="42"/>
      <c r="AV449" s="42"/>
      <c r="AW449" s="42"/>
      <c r="AX449" s="42"/>
      <c r="AY449" s="42"/>
      <c r="AZ449" s="42"/>
      <c r="BA449" s="42"/>
      <c r="BB449" s="42"/>
      <c r="BC449" s="42"/>
      <c r="BD449" s="42"/>
      <c r="BE449" s="42"/>
      <c r="BF449" s="42"/>
      <c r="BG449" s="42"/>
      <c r="BH449" s="42"/>
      <c r="BI449" s="42"/>
      <c r="BJ449" s="42"/>
      <c r="BK449" s="42"/>
      <c r="BL449" s="42"/>
      <c r="BM449" s="42"/>
      <c r="BN449" s="42"/>
      <c r="BO449" s="42"/>
      <c r="BP449" s="42"/>
      <c r="BQ449" s="42"/>
      <c r="BR449" s="42"/>
      <c r="BS449" s="42"/>
      <c r="BT449" s="42"/>
      <c r="BU449" s="42"/>
      <c r="BV449" s="42"/>
      <c r="BW449" s="42"/>
      <c r="BX449" s="42"/>
      <c r="BY449" s="42"/>
      <c r="BZ449" s="42"/>
      <c r="CA449" s="42"/>
    </row>
    <row r="450" customFormat="false" ht="11.25" hidden="false" customHeight="true" outlineLevel="0" collapsed="false">
      <c r="A450" s="72" t="n">
        <f aca="false">A449+1</f>
        <v>559</v>
      </c>
      <c r="B450" s="7" t="s">
        <v>607</v>
      </c>
      <c r="C450" s="9" t="s">
        <v>31</v>
      </c>
      <c r="D450" s="9" t="n">
        <v>0.1</v>
      </c>
      <c r="E450" s="9" t="n">
        <v>0.3</v>
      </c>
      <c r="F450" s="13"/>
      <c r="G450" s="13" t="s">
        <v>31</v>
      </c>
      <c r="H450" s="13"/>
      <c r="I450" s="13" t="n">
        <v>0.02</v>
      </c>
      <c r="J450" s="13" t="s">
        <v>31</v>
      </c>
      <c r="K450" s="13" t="s">
        <v>31</v>
      </c>
      <c r="L450" s="13" t="n">
        <v>0.01</v>
      </c>
      <c r="M450" s="11" t="n">
        <f aca="false">A450</f>
        <v>559</v>
      </c>
      <c r="N450" s="13"/>
      <c r="O450" s="13" t="s">
        <v>31</v>
      </c>
      <c r="P450" s="13" t="n">
        <v>0.08</v>
      </c>
      <c r="Q450" s="13" t="s">
        <v>31</v>
      </c>
      <c r="R450" s="13" t="n">
        <v>0.27</v>
      </c>
      <c r="S450" s="13" t="n">
        <v>0.04</v>
      </c>
      <c r="T450" s="13"/>
      <c r="U450" s="13"/>
      <c r="V450" s="13"/>
      <c r="W450" s="13"/>
      <c r="X450" s="13"/>
      <c r="Y450" s="13"/>
    </row>
    <row r="451" customFormat="false" ht="11.25" hidden="false" customHeight="true" outlineLevel="0" collapsed="false">
      <c r="A451" s="72" t="n">
        <f aca="false">A450+1</f>
        <v>560</v>
      </c>
      <c r="B451" s="7" t="s">
        <v>608</v>
      </c>
      <c r="C451" s="9" t="n">
        <v>0.1</v>
      </c>
      <c r="D451" s="9" t="n">
        <v>0.1</v>
      </c>
      <c r="E451" s="9" t="n">
        <v>0.2</v>
      </c>
      <c r="F451" s="13"/>
      <c r="G451" s="13" t="s">
        <v>31</v>
      </c>
      <c r="H451" s="13" t="n">
        <v>0.06</v>
      </c>
      <c r="I451" s="13" t="n">
        <v>0.02</v>
      </c>
      <c r="J451" s="13" t="s">
        <v>31</v>
      </c>
      <c r="K451" s="13" t="s">
        <v>31</v>
      </c>
      <c r="L451" s="13" t="s">
        <v>31</v>
      </c>
      <c r="M451" s="11" t="n">
        <f aca="false">A451</f>
        <v>560</v>
      </c>
      <c r="N451" s="13"/>
      <c r="O451" s="13"/>
      <c r="P451" s="13" t="n">
        <v>0.1</v>
      </c>
      <c r="Q451" s="13" t="s">
        <v>31</v>
      </c>
      <c r="R451" s="13" t="n">
        <v>0.15</v>
      </c>
      <c r="S451" s="13" t="n">
        <v>0.02</v>
      </c>
      <c r="T451" s="13"/>
      <c r="U451" s="13"/>
      <c r="V451" s="13"/>
      <c r="W451" s="13"/>
      <c r="X451" s="13"/>
      <c r="Y451" s="13"/>
    </row>
    <row r="452" customFormat="false" ht="11.25" hidden="false" customHeight="true" outlineLevel="0" collapsed="false">
      <c r="A452" s="12" t="n">
        <f aca="false">A451+1</f>
        <v>561</v>
      </c>
      <c r="B452" s="7" t="s">
        <v>609</v>
      </c>
      <c r="C452" s="9" t="n">
        <v>0.1</v>
      </c>
      <c r="D452" s="9" t="n">
        <v>0.1</v>
      </c>
      <c r="E452" s="9" t="n">
        <v>0.3</v>
      </c>
      <c r="F452" s="13"/>
      <c r="G452" s="13"/>
      <c r="H452" s="13" t="n">
        <v>0.11</v>
      </c>
      <c r="I452" s="13" t="n">
        <v>0.02</v>
      </c>
      <c r="J452" s="13" t="s">
        <v>31</v>
      </c>
      <c r="K452" s="13" t="s">
        <v>31</v>
      </c>
      <c r="L452" s="13" t="n">
        <v>0.01</v>
      </c>
      <c r="M452" s="11" t="n">
        <f aca="false">A452</f>
        <v>561</v>
      </c>
      <c r="N452" s="13"/>
      <c r="O452" s="13" t="s">
        <v>31</v>
      </c>
      <c r="P452" s="13" t="n">
        <v>0.08</v>
      </c>
      <c r="Q452" s="13" t="s">
        <v>40</v>
      </c>
      <c r="R452" s="13" t="n">
        <v>0.16</v>
      </c>
      <c r="S452" s="13" t="n">
        <v>0.14</v>
      </c>
      <c r="T452" s="13"/>
      <c r="U452" s="13"/>
      <c r="V452" s="13"/>
      <c r="W452" s="13"/>
      <c r="X452" s="13"/>
      <c r="Y452" s="13"/>
    </row>
    <row r="453" customFormat="false" ht="11.25" hidden="false" customHeight="true" outlineLevel="0" collapsed="false">
      <c r="A453" s="104"/>
      <c r="B453" s="105"/>
      <c r="C453" s="106" t="s">
        <v>659</v>
      </c>
      <c r="D453" s="106" t="s">
        <v>660</v>
      </c>
      <c r="E453" s="106" t="s">
        <v>661</v>
      </c>
      <c r="F453" s="107"/>
      <c r="G453" s="107"/>
      <c r="H453" s="107"/>
      <c r="I453" s="107"/>
      <c r="J453" s="107"/>
      <c r="K453" s="107"/>
      <c r="L453" s="107"/>
      <c r="M453" s="123"/>
      <c r="N453" s="107"/>
      <c r="O453" s="107"/>
      <c r="P453" s="107"/>
      <c r="Q453" s="107"/>
      <c r="R453" s="107"/>
      <c r="S453" s="107"/>
      <c r="T453" s="107"/>
      <c r="U453" s="107"/>
      <c r="V453" s="107"/>
      <c r="W453" s="107"/>
      <c r="X453" s="107"/>
      <c r="Y453" s="107"/>
      <c r="Z453" s="86"/>
      <c r="AA453" s="86"/>
      <c r="AB453" s="86"/>
      <c r="AC453" s="86"/>
      <c r="AD453" s="86"/>
      <c r="AE453" s="86"/>
      <c r="AF453" s="86"/>
      <c r="AG453" s="86"/>
      <c r="AH453" s="86"/>
      <c r="AI453" s="86"/>
      <c r="AJ453" s="86"/>
      <c r="AK453" s="86"/>
      <c r="AL453" s="86"/>
      <c r="AM453" s="86"/>
      <c r="AN453" s="86"/>
      <c r="AO453" s="86"/>
      <c r="AP453" s="86"/>
      <c r="AQ453" s="86"/>
      <c r="AR453" s="86"/>
      <c r="AS453" s="86"/>
      <c r="AT453" s="86"/>
      <c r="AU453" s="86"/>
      <c r="AV453" s="86"/>
      <c r="AW453" s="86"/>
      <c r="AX453" s="86"/>
      <c r="AY453" s="86"/>
      <c r="AZ453" s="86"/>
      <c r="BA453" s="86"/>
      <c r="BB453" s="86"/>
      <c r="BC453" s="86"/>
      <c r="BD453" s="86"/>
      <c r="BE453" s="86"/>
      <c r="BF453" s="86"/>
      <c r="BG453" s="86"/>
      <c r="BH453" s="86"/>
      <c r="BI453" s="86"/>
      <c r="BJ453" s="108"/>
      <c r="BK453" s="108"/>
      <c r="BL453" s="108"/>
      <c r="BM453" s="108"/>
      <c r="BN453" s="108"/>
      <c r="BO453" s="108"/>
      <c r="BP453" s="108"/>
      <c r="BQ453" s="108"/>
      <c r="BR453" s="108"/>
      <c r="BS453" s="108"/>
      <c r="BT453" s="108"/>
      <c r="BU453" s="108"/>
      <c r="BV453" s="108"/>
      <c r="BW453" s="108"/>
      <c r="BX453" s="108"/>
      <c r="BY453" s="108"/>
      <c r="BZ453" s="108"/>
      <c r="CA453" s="108"/>
    </row>
    <row r="454" customFormat="false" ht="11.25" hidden="false" customHeight="true" outlineLevel="0" collapsed="false">
      <c r="A454" s="29" t="s">
        <v>662</v>
      </c>
      <c r="B454" s="110" t="s">
        <v>1</v>
      </c>
      <c r="C454" s="27" t="s">
        <v>663</v>
      </c>
      <c r="D454" s="27" t="s">
        <v>664</v>
      </c>
      <c r="E454" s="27" t="s">
        <v>664</v>
      </c>
      <c r="F454" s="86" t="s">
        <v>665</v>
      </c>
      <c r="G454" s="86" t="s">
        <v>666</v>
      </c>
      <c r="H454" s="86" t="s">
        <v>667</v>
      </c>
      <c r="I454" s="86" t="s">
        <v>668</v>
      </c>
      <c r="J454" s="86" t="s">
        <v>669</v>
      </c>
      <c r="K454" s="86" t="s">
        <v>670</v>
      </c>
      <c r="L454" s="86" t="s">
        <v>671</v>
      </c>
      <c r="M454" s="11" t="str">
        <f aca="false">A454</f>
        <v>Número do</v>
      </c>
      <c r="N454" s="86" t="s">
        <v>672</v>
      </c>
      <c r="O454" s="86" t="s">
        <v>673</v>
      </c>
      <c r="P454" s="86" t="s">
        <v>674</v>
      </c>
      <c r="Q454" s="86" t="s">
        <v>675</v>
      </c>
      <c r="R454" s="111" t="s">
        <v>676</v>
      </c>
      <c r="S454" s="111" t="s">
        <v>677</v>
      </c>
      <c r="T454" s="86" t="s">
        <v>678</v>
      </c>
      <c r="U454" s="86" t="s">
        <v>679</v>
      </c>
      <c r="V454" s="86" t="s">
        <v>680</v>
      </c>
      <c r="W454" s="86" t="s">
        <v>681</v>
      </c>
      <c r="X454" s="86" t="s">
        <v>682</v>
      </c>
      <c r="Y454" s="86" t="s">
        <v>683</v>
      </c>
      <c r="Z454" s="112"/>
      <c r="AA454" s="112"/>
      <c r="AB454" s="112"/>
      <c r="AC454" s="112"/>
      <c r="AD454" s="112"/>
      <c r="AE454" s="112"/>
      <c r="AF454" s="112"/>
      <c r="AG454" s="112"/>
      <c r="AH454" s="112"/>
      <c r="AI454" s="112"/>
      <c r="AJ454" s="112"/>
      <c r="AK454" s="112"/>
      <c r="AL454" s="112"/>
      <c r="AM454" s="112"/>
      <c r="AN454" s="113"/>
      <c r="AO454" s="113"/>
      <c r="AP454" s="113"/>
      <c r="AQ454" s="113"/>
      <c r="AR454" s="113"/>
      <c r="AS454" s="113"/>
      <c r="AT454" s="113"/>
      <c r="AU454" s="113"/>
      <c r="AV454" s="113"/>
      <c r="AW454" s="113"/>
      <c r="AX454" s="113"/>
      <c r="AY454" s="113"/>
      <c r="AZ454" s="113"/>
      <c r="BA454" s="113"/>
      <c r="BB454" s="113"/>
      <c r="BC454" s="113"/>
      <c r="BD454" s="113"/>
      <c r="BE454" s="113"/>
      <c r="BF454" s="113"/>
      <c r="BG454" s="113"/>
      <c r="BH454" s="113"/>
      <c r="BI454" s="113"/>
      <c r="BJ454" s="113"/>
      <c r="BK454" s="113"/>
      <c r="BL454" s="113"/>
      <c r="BM454" s="113"/>
      <c r="BN454" s="113"/>
      <c r="BO454" s="113"/>
      <c r="BP454" s="113"/>
      <c r="BQ454" s="113"/>
      <c r="BR454" s="113"/>
      <c r="BS454" s="113"/>
      <c r="BT454" s="113"/>
      <c r="BU454" s="113"/>
      <c r="BV454" s="113"/>
      <c r="BW454" s="113"/>
      <c r="BX454" s="113"/>
      <c r="BY454" s="113"/>
      <c r="BZ454" s="113"/>
      <c r="CA454" s="113"/>
    </row>
    <row r="455" customFormat="false" ht="11.25" hidden="false" customHeight="true" outlineLevel="0" collapsed="false">
      <c r="A455" s="114" t="s">
        <v>684</v>
      </c>
      <c r="B455" s="115"/>
      <c r="C455" s="116" t="s">
        <v>685</v>
      </c>
      <c r="D455" s="116" t="s">
        <v>685</v>
      </c>
      <c r="E455" s="116" t="s">
        <v>685</v>
      </c>
      <c r="F455" s="117" t="s">
        <v>685</v>
      </c>
      <c r="G455" s="117" t="s">
        <v>685</v>
      </c>
      <c r="H455" s="117" t="s">
        <v>685</v>
      </c>
      <c r="I455" s="117" t="s">
        <v>685</v>
      </c>
      <c r="J455" s="117" t="s">
        <v>685</v>
      </c>
      <c r="K455" s="117" t="s">
        <v>685</v>
      </c>
      <c r="L455" s="117" t="s">
        <v>685</v>
      </c>
      <c r="M455" s="124" t="str">
        <f aca="false">A455</f>
        <v>Alimento</v>
      </c>
      <c r="N455" s="117" t="s">
        <v>685</v>
      </c>
      <c r="O455" s="117" t="s">
        <v>685</v>
      </c>
      <c r="P455" s="117" t="s">
        <v>685</v>
      </c>
      <c r="Q455" s="117" t="s">
        <v>685</v>
      </c>
      <c r="R455" s="117" t="s">
        <v>685</v>
      </c>
      <c r="S455" s="117" t="s">
        <v>685</v>
      </c>
      <c r="T455" s="117" t="s">
        <v>685</v>
      </c>
      <c r="U455" s="117" t="s">
        <v>685</v>
      </c>
      <c r="V455" s="117" t="s">
        <v>685</v>
      </c>
      <c r="W455" s="117" t="s">
        <v>685</v>
      </c>
      <c r="X455" s="117" t="s">
        <v>685</v>
      </c>
      <c r="Y455" s="117" t="s">
        <v>685</v>
      </c>
      <c r="Z455" s="112"/>
      <c r="AA455" s="112"/>
      <c r="AB455" s="112"/>
      <c r="AC455" s="112"/>
      <c r="AD455" s="112"/>
      <c r="AE455" s="112"/>
      <c r="AF455" s="112"/>
      <c r="AG455" s="112"/>
      <c r="AH455" s="112"/>
      <c r="AI455" s="112"/>
      <c r="AJ455" s="112"/>
      <c r="AK455" s="112"/>
      <c r="AL455" s="112"/>
      <c r="AM455" s="112"/>
      <c r="AN455" s="113"/>
      <c r="AO455" s="113"/>
      <c r="AP455" s="113"/>
      <c r="AQ455" s="113"/>
      <c r="AR455" s="113"/>
      <c r="AS455" s="113"/>
      <c r="AT455" s="113"/>
      <c r="AU455" s="113"/>
      <c r="AV455" s="113"/>
      <c r="AW455" s="113"/>
      <c r="AX455" s="113"/>
      <c r="AY455" s="113"/>
      <c r="AZ455" s="113"/>
      <c r="BA455" s="113"/>
      <c r="BB455" s="113"/>
      <c r="BC455" s="113"/>
      <c r="BD455" s="113"/>
      <c r="BE455" s="113"/>
      <c r="BF455" s="113"/>
      <c r="BG455" s="113"/>
      <c r="BH455" s="113"/>
      <c r="BI455" s="113"/>
      <c r="BJ455" s="113"/>
      <c r="BK455" s="113"/>
      <c r="BL455" s="113"/>
      <c r="BM455" s="113"/>
      <c r="BN455" s="113"/>
      <c r="BO455" s="113"/>
      <c r="BP455" s="113"/>
      <c r="BQ455" s="113"/>
      <c r="BR455" s="113"/>
      <c r="BS455" s="113"/>
      <c r="BT455" s="113"/>
      <c r="BU455" s="113"/>
      <c r="BV455" s="113"/>
      <c r="BW455" s="113"/>
      <c r="BX455" s="113"/>
      <c r="BY455" s="113"/>
      <c r="BZ455" s="113"/>
      <c r="CA455" s="113"/>
    </row>
    <row r="456" customFormat="false" ht="11.25" hidden="false" customHeight="true" outlineLevel="0" collapsed="false">
      <c r="A456" s="12" t="n">
        <f aca="false">A452+1</f>
        <v>562</v>
      </c>
      <c r="B456" s="7" t="s">
        <v>610</v>
      </c>
      <c r="C456" s="9" t="n">
        <v>0.2</v>
      </c>
      <c r="D456" s="9" t="n">
        <v>0.1</v>
      </c>
      <c r="E456" s="9" t="n">
        <v>0.9</v>
      </c>
      <c r="F456" s="13"/>
      <c r="G456" s="13"/>
      <c r="H456" s="13" t="n">
        <v>0.14</v>
      </c>
      <c r="I456" s="13" t="n">
        <v>0.03</v>
      </c>
      <c r="J456" s="13" t="s">
        <v>31</v>
      </c>
      <c r="K456" s="13" t="n">
        <v>0.01</v>
      </c>
      <c r="L456" s="13" t="n">
        <v>0.01</v>
      </c>
      <c r="M456" s="11" t="n">
        <f aca="false">A456</f>
        <v>562</v>
      </c>
      <c r="N456" s="13"/>
      <c r="O456" s="13"/>
      <c r="P456" s="13" t="n">
        <v>0.11</v>
      </c>
      <c r="Q456" s="13"/>
      <c r="R456" s="13" t="n">
        <v>0.4</v>
      </c>
      <c r="S456" s="13" t="n">
        <v>0.49</v>
      </c>
      <c r="T456" s="13"/>
      <c r="U456" s="13"/>
      <c r="V456" s="13"/>
      <c r="W456" s="13"/>
      <c r="X456" s="13"/>
      <c r="Y456" s="13"/>
    </row>
    <row r="457" customFormat="false" ht="11.25" hidden="false" customHeight="true" outlineLevel="0" collapsed="false">
      <c r="A457" s="12" t="n">
        <f aca="false">A456+1</f>
        <v>563</v>
      </c>
      <c r="B457" s="67" t="s">
        <v>611</v>
      </c>
      <c r="C457" s="9" t="n">
        <v>0.2</v>
      </c>
      <c r="D457" s="9" t="n">
        <v>0.1</v>
      </c>
      <c r="E457" s="9" t="n">
        <v>0.3</v>
      </c>
      <c r="F457" s="13"/>
      <c r="G457" s="120" t="s">
        <v>31</v>
      </c>
      <c r="H457" s="13" t="n">
        <v>0.18</v>
      </c>
      <c r="I457" s="13" t="n">
        <v>0.03</v>
      </c>
      <c r="J457" s="13" t="n">
        <v>0.01</v>
      </c>
      <c r="K457" s="13" t="n">
        <v>0.02</v>
      </c>
      <c r="L457" s="13" t="n">
        <v>0.01</v>
      </c>
      <c r="M457" s="11" t="n">
        <f aca="false">A457</f>
        <v>563</v>
      </c>
      <c r="N457" s="13"/>
      <c r="O457" s="120" t="s">
        <v>31</v>
      </c>
      <c r="P457" s="13" t="n">
        <v>0.05</v>
      </c>
      <c r="Q457" s="120" t="s">
        <v>31</v>
      </c>
      <c r="R457" s="13" t="n">
        <v>0.21</v>
      </c>
      <c r="S457" s="13" t="n">
        <v>0.1</v>
      </c>
      <c r="T457" s="13"/>
      <c r="U457" s="13"/>
      <c r="V457" s="13"/>
      <c r="W457" s="13"/>
      <c r="X457" s="13"/>
      <c r="Y457" s="13"/>
    </row>
    <row r="458" customFormat="false" ht="11.25" hidden="false" customHeight="true" outlineLevel="0" collapsed="false">
      <c r="A458" s="12" t="n">
        <f aca="false">A457+1</f>
        <v>564</v>
      </c>
      <c r="B458" s="7" t="s">
        <v>612</v>
      </c>
      <c r="C458" s="9" t="n">
        <v>0.7</v>
      </c>
      <c r="D458" s="9" t="n">
        <v>0.2</v>
      </c>
      <c r="E458" s="9" t="n">
        <v>0.9</v>
      </c>
      <c r="F458" s="13" t="s">
        <v>31</v>
      </c>
      <c r="G458" s="13" t="s">
        <v>31</v>
      </c>
      <c r="H458" s="13" t="n">
        <v>0.5</v>
      </c>
      <c r="I458" s="13" t="n">
        <v>0.08</v>
      </c>
      <c r="J458" s="13" t="n">
        <v>0.02</v>
      </c>
      <c r="K458" s="13" t="n">
        <v>0.04</v>
      </c>
      <c r="L458" s="13" t="n">
        <v>0.03</v>
      </c>
      <c r="M458" s="11" t="n">
        <f aca="false">A458</f>
        <v>564</v>
      </c>
      <c r="N458" s="13"/>
      <c r="O458" s="13"/>
      <c r="P458" s="13" t="n">
        <v>0.15</v>
      </c>
      <c r="Q458" s="13" t="n">
        <v>0.01</v>
      </c>
      <c r="R458" s="13" t="n">
        <v>0.58</v>
      </c>
      <c r="S458" s="13" t="n">
        <v>0.28</v>
      </c>
      <c r="T458" s="13"/>
      <c r="U458" s="13"/>
      <c r="V458" s="13"/>
      <c r="W458" s="13"/>
      <c r="X458" s="13"/>
      <c r="Y458" s="13"/>
    </row>
    <row r="459" customFormat="false" ht="11.25" hidden="false" customHeight="true" outlineLevel="0" collapsed="false">
      <c r="A459" s="12" t="n">
        <f aca="false">A458+1</f>
        <v>565</v>
      </c>
      <c r="B459" s="67" t="s">
        <v>613</v>
      </c>
      <c r="C459" s="9" t="n">
        <v>0.1</v>
      </c>
      <c r="D459" s="9" t="n">
        <v>0.1</v>
      </c>
      <c r="E459" s="9" t="n">
        <v>0.3</v>
      </c>
      <c r="F459" s="13"/>
      <c r="G459" s="120" t="s">
        <v>31</v>
      </c>
      <c r="H459" s="13" t="n">
        <v>0.1</v>
      </c>
      <c r="I459" s="13" t="n">
        <v>0.01</v>
      </c>
      <c r="J459" s="120" t="s">
        <v>31</v>
      </c>
      <c r="K459" s="120" t="s">
        <v>31</v>
      </c>
      <c r="L459" s="13" t="n">
        <v>0.01</v>
      </c>
      <c r="M459" s="11" t="n">
        <f aca="false">A459</f>
        <v>565</v>
      </c>
      <c r="N459" s="13"/>
      <c r="O459" s="13" t="s">
        <v>31</v>
      </c>
      <c r="P459" s="13" t="n">
        <v>0.06</v>
      </c>
      <c r="Q459" s="13"/>
      <c r="R459" s="13" t="n">
        <v>0.11</v>
      </c>
      <c r="S459" s="13" t="n">
        <v>0.2</v>
      </c>
      <c r="T459" s="13"/>
      <c r="U459" s="13"/>
      <c r="V459" s="13"/>
      <c r="W459" s="13"/>
      <c r="X459" s="13"/>
      <c r="Y459" s="13"/>
    </row>
    <row r="460" customFormat="false" ht="11.25" hidden="false" customHeight="true" outlineLevel="0" collapsed="false">
      <c r="A460" s="12" t="n">
        <f aca="false">A459+1</f>
        <v>566</v>
      </c>
      <c r="B460" s="7" t="s">
        <v>614</v>
      </c>
      <c r="C460" s="9" t="n">
        <v>0.3</v>
      </c>
      <c r="D460" s="9" t="n">
        <v>0.2</v>
      </c>
      <c r="E460" s="9" t="n">
        <v>0.6</v>
      </c>
      <c r="F460" s="13"/>
      <c r="G460" s="13" t="s">
        <v>31</v>
      </c>
      <c r="H460" s="13" t="n">
        <v>0.25</v>
      </c>
      <c r="I460" s="13" t="n">
        <v>0.03</v>
      </c>
      <c r="J460" s="13" t="s">
        <v>31</v>
      </c>
      <c r="K460" s="13" t="n">
        <v>0.01</v>
      </c>
      <c r="L460" s="13" t="n">
        <v>0.01</v>
      </c>
      <c r="M460" s="11" t="n">
        <f aca="false">A460</f>
        <v>566</v>
      </c>
      <c r="N460" s="13"/>
      <c r="O460" s="13" t="s">
        <v>31</v>
      </c>
      <c r="P460" s="13" t="n">
        <v>0.15</v>
      </c>
      <c r="Q460" s="13"/>
      <c r="R460" s="13" t="n">
        <v>0.23</v>
      </c>
      <c r="S460" s="13" t="n">
        <v>0.41</v>
      </c>
      <c r="T460" s="13"/>
      <c r="U460" s="13"/>
      <c r="V460" s="13"/>
      <c r="W460" s="13"/>
      <c r="X460" s="13"/>
      <c r="Y460" s="13"/>
    </row>
    <row r="461" customFormat="false" ht="11.25" hidden="false" customHeight="true" outlineLevel="0" collapsed="false">
      <c r="A461" s="12" t="n">
        <f aca="false">A460+1</f>
        <v>567</v>
      </c>
      <c r="B461" s="7" t="s">
        <v>615</v>
      </c>
      <c r="C461" s="9" t="n">
        <v>0.1</v>
      </c>
      <c r="D461" s="9" t="n">
        <v>0.1</v>
      </c>
      <c r="E461" s="9" t="n">
        <v>0.3</v>
      </c>
      <c r="F461" s="13"/>
      <c r="G461" s="13"/>
      <c r="H461" s="13" t="n">
        <v>0.11</v>
      </c>
      <c r="I461" s="13" t="n">
        <v>0.02</v>
      </c>
      <c r="J461" s="120" t="s">
        <v>31</v>
      </c>
      <c r="K461" s="13" t="n">
        <v>0.01</v>
      </c>
      <c r="L461" s="13" t="n">
        <v>0.01</v>
      </c>
      <c r="M461" s="11" t="n">
        <f aca="false">A461</f>
        <v>567</v>
      </c>
      <c r="N461" s="13"/>
      <c r="O461" s="13"/>
      <c r="P461" s="13" t="n">
        <v>0.09</v>
      </c>
      <c r="Q461" s="13"/>
      <c r="R461" s="13" t="n">
        <v>0.16</v>
      </c>
      <c r="S461" s="13" t="n">
        <v>0.11</v>
      </c>
      <c r="T461" s="13"/>
      <c r="U461" s="13"/>
      <c r="V461" s="13"/>
      <c r="W461" s="13"/>
      <c r="X461" s="13"/>
      <c r="Y461" s="13"/>
    </row>
    <row r="462" customFormat="false" ht="11.25" hidden="false" customHeight="true" outlineLevel="0" collapsed="false">
      <c r="A462" s="12" t="n">
        <f aca="false">A461+1</f>
        <v>568</v>
      </c>
      <c r="B462" s="7" t="s">
        <v>616</v>
      </c>
      <c r="C462" s="9" t="n">
        <v>0.2</v>
      </c>
      <c r="D462" s="9" t="n">
        <v>0.1</v>
      </c>
      <c r="E462" s="9" t="n">
        <v>0.8</v>
      </c>
      <c r="F462" s="13"/>
      <c r="G462" s="13" t="s">
        <v>31</v>
      </c>
      <c r="H462" s="13" t="n">
        <v>0.15</v>
      </c>
      <c r="I462" s="13" t="n">
        <v>0.03</v>
      </c>
      <c r="J462" s="13" t="n">
        <v>0.01</v>
      </c>
      <c r="K462" s="13" t="n">
        <v>0.01</v>
      </c>
      <c r="L462" s="13" t="n">
        <v>0.01</v>
      </c>
      <c r="M462" s="11" t="n">
        <f aca="false">A462</f>
        <v>568</v>
      </c>
      <c r="N462" s="13" t="s">
        <v>31</v>
      </c>
      <c r="O462" s="13" t="s">
        <v>31</v>
      </c>
      <c r="P462" s="13" t="n">
        <v>0.13</v>
      </c>
      <c r="Q462" s="13"/>
      <c r="R462" s="13" t="n">
        <v>0.38</v>
      </c>
      <c r="S462" s="13" t="n">
        <v>0.47</v>
      </c>
      <c r="T462" s="13"/>
      <c r="U462" s="13"/>
      <c r="V462" s="13"/>
      <c r="W462" s="13"/>
      <c r="X462" s="13"/>
      <c r="Y462" s="13"/>
    </row>
    <row r="463" customFormat="false" ht="11.25" hidden="false" customHeight="true" outlineLevel="0" collapsed="false">
      <c r="A463" s="12" t="n">
        <f aca="false">A462+1</f>
        <v>569</v>
      </c>
      <c r="B463" s="67" t="s">
        <v>617</v>
      </c>
      <c r="C463" s="9" t="n">
        <v>0.1</v>
      </c>
      <c r="D463" s="9" t="s">
        <v>31</v>
      </c>
      <c r="E463" s="9" t="n">
        <v>0.2</v>
      </c>
      <c r="F463" s="13"/>
      <c r="G463" s="120" t="s">
        <v>31</v>
      </c>
      <c r="H463" s="13" t="n">
        <v>0.1</v>
      </c>
      <c r="I463" s="13" t="n">
        <v>0.02</v>
      </c>
      <c r="J463" s="120" t="s">
        <v>31</v>
      </c>
      <c r="K463" s="120" t="s">
        <v>31</v>
      </c>
      <c r="L463" s="120" t="s">
        <v>31</v>
      </c>
      <c r="M463" s="11" t="n">
        <f aca="false">A463</f>
        <v>569</v>
      </c>
      <c r="N463" s="13"/>
      <c r="O463" s="120" t="s">
        <v>31</v>
      </c>
      <c r="P463" s="13" t="n">
        <v>0.03</v>
      </c>
      <c r="Q463" s="13"/>
      <c r="R463" s="13" t="n">
        <v>0.09</v>
      </c>
      <c r="S463" s="13" t="n">
        <v>0.13</v>
      </c>
      <c r="T463" s="13"/>
      <c r="U463" s="13"/>
      <c r="V463" s="13"/>
      <c r="W463" s="13"/>
      <c r="X463" s="13"/>
      <c r="Y463" s="13"/>
    </row>
    <row r="464" customFormat="false" ht="11.25" hidden="false" customHeight="true" outlineLevel="0" collapsed="false">
      <c r="A464" s="12" t="n">
        <f aca="false">A463+1</f>
        <v>570</v>
      </c>
      <c r="B464" s="7" t="s">
        <v>618</v>
      </c>
      <c r="C464" s="9" t="n">
        <v>0.4</v>
      </c>
      <c r="D464" s="9" t="n">
        <v>0.1</v>
      </c>
      <c r="E464" s="9" t="n">
        <v>0.8</v>
      </c>
      <c r="F464" s="13"/>
      <c r="G464" s="13" t="s">
        <v>31</v>
      </c>
      <c r="H464" s="13" t="n">
        <v>0.3</v>
      </c>
      <c r="I464" s="13" t="n">
        <v>0.04</v>
      </c>
      <c r="J464" s="13" t="n">
        <v>0.01</v>
      </c>
      <c r="K464" s="13" t="n">
        <v>0.01</v>
      </c>
      <c r="L464" s="13" t="n">
        <v>0.01</v>
      </c>
      <c r="M464" s="11" t="n">
        <f aca="false">A464</f>
        <v>570</v>
      </c>
      <c r="N464" s="13"/>
      <c r="O464" s="13" t="s">
        <v>31</v>
      </c>
      <c r="P464" s="13" t="n">
        <v>0.14</v>
      </c>
      <c r="Q464" s="13"/>
      <c r="R464" s="13" t="n">
        <v>0.29</v>
      </c>
      <c r="S464" s="13" t="n">
        <v>0.46</v>
      </c>
      <c r="T464" s="13"/>
      <c r="U464" s="13"/>
      <c r="V464" s="13"/>
      <c r="W464" s="13"/>
      <c r="X464" s="13"/>
      <c r="Y464" s="13"/>
    </row>
    <row r="465" customFormat="false" ht="11.25" hidden="false" customHeight="true" outlineLevel="0" collapsed="false">
      <c r="A465" s="12" t="n">
        <f aca="false">A464+1</f>
        <v>571</v>
      </c>
      <c r="B465" s="7" t="s">
        <v>619</v>
      </c>
      <c r="C465" s="9" t="n">
        <v>0.2</v>
      </c>
      <c r="D465" s="9" t="s">
        <v>31</v>
      </c>
      <c r="E465" s="9" t="n">
        <v>0.2</v>
      </c>
      <c r="F465" s="13"/>
      <c r="G465" s="120" t="s">
        <v>31</v>
      </c>
      <c r="H465" s="13" t="n">
        <v>0.12</v>
      </c>
      <c r="I465" s="13" t="n">
        <v>0.02</v>
      </c>
      <c r="J465" s="13" t="n">
        <v>0.01</v>
      </c>
      <c r="K465" s="13" t="n">
        <v>0.02</v>
      </c>
      <c r="L465" s="13" t="n">
        <v>0.01</v>
      </c>
      <c r="M465" s="11" t="n">
        <f aca="false">A465</f>
        <v>571</v>
      </c>
      <c r="N465" s="13"/>
      <c r="O465" s="13" t="s">
        <v>31</v>
      </c>
      <c r="P465" s="13" t="n">
        <v>0.04</v>
      </c>
      <c r="Q465" s="120" t="s">
        <v>31</v>
      </c>
      <c r="R465" s="13" t="n">
        <v>0.16</v>
      </c>
      <c r="S465" s="13" t="n">
        <v>0.07</v>
      </c>
      <c r="T465" s="13"/>
      <c r="U465" s="13"/>
      <c r="V465" s="13"/>
      <c r="W465" s="13"/>
      <c r="X465" s="13"/>
      <c r="Y465" s="13"/>
    </row>
    <row r="466" customFormat="false" ht="11.25" hidden="false" customHeight="true" outlineLevel="0" collapsed="false">
      <c r="A466" s="12" t="n">
        <f aca="false">A465+1</f>
        <v>572</v>
      </c>
      <c r="B466" s="7" t="s">
        <v>620</v>
      </c>
      <c r="C466" s="9" t="n">
        <v>0.6</v>
      </c>
      <c r="D466" s="9" t="n">
        <v>0.1</v>
      </c>
      <c r="E466" s="9" t="n">
        <v>0.7</v>
      </c>
      <c r="F466" s="13"/>
      <c r="G466" s="13" t="s">
        <v>31</v>
      </c>
      <c r="H466" s="13" t="n">
        <v>0.28</v>
      </c>
      <c r="I466" s="13" t="n">
        <v>0.05</v>
      </c>
      <c r="J466" s="13" t="n">
        <v>0.01</v>
      </c>
      <c r="K466" s="13" t="n">
        <v>0.03</v>
      </c>
      <c r="L466" s="13" t="n">
        <v>0.02</v>
      </c>
      <c r="M466" s="11" t="n">
        <f aca="false">A466</f>
        <v>572</v>
      </c>
      <c r="N466" s="13"/>
      <c r="O466" s="13"/>
      <c r="P466" s="13" t="n">
        <v>0.09</v>
      </c>
      <c r="Q466" s="13" t="n">
        <v>0.01</v>
      </c>
      <c r="R466" s="13" t="n">
        <v>0.33</v>
      </c>
      <c r="S466" s="13" t="n">
        <v>0.14</v>
      </c>
      <c r="T466" s="13"/>
      <c r="U466" s="13"/>
      <c r="V466" s="13"/>
      <c r="W466" s="13"/>
      <c r="X466" s="13"/>
      <c r="Y466" s="13"/>
    </row>
    <row r="467" customFormat="false" ht="11.25" hidden="false" customHeight="true" outlineLevel="0" collapsed="false">
      <c r="A467" s="12" t="n">
        <f aca="false">A466+1</f>
        <v>573</v>
      </c>
      <c r="B467" s="67" t="s">
        <v>621</v>
      </c>
      <c r="C467" s="9" t="n">
        <v>0.1</v>
      </c>
      <c r="D467" s="9" t="n">
        <v>0.1</v>
      </c>
      <c r="E467" s="9" t="n">
        <v>0.3</v>
      </c>
      <c r="F467" s="13"/>
      <c r="G467" s="120" t="s">
        <v>31</v>
      </c>
      <c r="H467" s="13" t="n">
        <v>0.1</v>
      </c>
      <c r="I467" s="13" t="n">
        <v>0.01</v>
      </c>
      <c r="J467" s="120" t="s">
        <v>31</v>
      </c>
      <c r="K467" s="120" t="s">
        <v>31</v>
      </c>
      <c r="L467" s="120" t="s">
        <v>31</v>
      </c>
      <c r="M467" s="11" t="n">
        <f aca="false">A467</f>
        <v>573</v>
      </c>
      <c r="N467" s="13"/>
      <c r="O467" s="120" t="s">
        <v>31</v>
      </c>
      <c r="P467" s="13" t="n">
        <v>0.06</v>
      </c>
      <c r="Q467" s="120" t="s">
        <v>31</v>
      </c>
      <c r="R467" s="13" t="n">
        <v>0.14</v>
      </c>
      <c r="S467" s="13" t="n">
        <v>0.19</v>
      </c>
      <c r="T467" s="13"/>
      <c r="U467" s="13"/>
      <c r="V467" s="13"/>
      <c r="W467" s="13"/>
      <c r="X467" s="13"/>
      <c r="Y467" s="13"/>
    </row>
    <row r="468" customFormat="false" ht="11.25" hidden="false" customHeight="true" outlineLevel="0" collapsed="false">
      <c r="A468" s="12" t="n">
        <f aca="false">A467+1</f>
        <v>574</v>
      </c>
      <c r="B468" s="7" t="s">
        <v>622</v>
      </c>
      <c r="C468" s="9" t="n">
        <v>0.3</v>
      </c>
      <c r="D468" s="9" t="n">
        <v>0.2</v>
      </c>
      <c r="E468" s="9" t="n">
        <v>0.8</v>
      </c>
      <c r="F468" s="13"/>
      <c r="G468" s="13" t="s">
        <v>31</v>
      </c>
      <c r="H468" s="13" t="n">
        <v>0.27</v>
      </c>
      <c r="I468" s="13" t="n">
        <v>0.03</v>
      </c>
      <c r="J468" s="13" t="s">
        <v>31</v>
      </c>
      <c r="K468" s="13" t="n">
        <v>0.01</v>
      </c>
      <c r="L468" s="13" t="n">
        <v>0.01</v>
      </c>
      <c r="M468" s="11" t="n">
        <f aca="false">A468</f>
        <v>574</v>
      </c>
      <c r="N468" s="13"/>
      <c r="O468" s="13" t="s">
        <v>31</v>
      </c>
      <c r="P468" s="13" t="n">
        <v>0.16</v>
      </c>
      <c r="Q468" s="13"/>
      <c r="R468" s="13" t="n">
        <v>0.34</v>
      </c>
      <c r="S468" s="13" t="n">
        <v>0.46</v>
      </c>
      <c r="T468" s="13"/>
      <c r="U468" s="13"/>
      <c r="V468" s="13"/>
      <c r="W468" s="13"/>
      <c r="X468" s="13"/>
      <c r="Y468" s="13"/>
    </row>
    <row r="469" customFormat="false" ht="11.25" hidden="false" customHeight="true" outlineLevel="0" collapsed="false">
      <c r="A469" s="12" t="n">
        <f aca="false">A468+1</f>
        <v>575</v>
      </c>
      <c r="B469" s="7" t="s">
        <v>623</v>
      </c>
      <c r="C469" s="9" t="n">
        <v>0.9</v>
      </c>
      <c r="D469" s="9" t="n">
        <v>1.4</v>
      </c>
      <c r="E469" s="9" t="n">
        <v>2.8</v>
      </c>
      <c r="F469" s="13"/>
      <c r="G469" s="13" t="n">
        <v>0.01</v>
      </c>
      <c r="H469" s="13" t="n">
        <v>0.57</v>
      </c>
      <c r="I469" s="13" t="n">
        <v>0.2</v>
      </c>
      <c r="J469" s="13" t="n">
        <v>0.05</v>
      </c>
      <c r="K469" s="13" t="n">
        <v>0.02</v>
      </c>
      <c r="L469" s="13" t="n">
        <v>0.01</v>
      </c>
      <c r="M469" s="11" t="n">
        <f aca="false">A469</f>
        <v>575</v>
      </c>
      <c r="N469" s="13"/>
      <c r="O469" s="13" t="n">
        <v>0.01</v>
      </c>
      <c r="P469" s="13" t="n">
        <v>1.42</v>
      </c>
      <c r="Q469" s="13" t="n">
        <v>0.02</v>
      </c>
      <c r="R469" s="13" t="n">
        <v>2.71</v>
      </c>
      <c r="S469" s="13" t="n">
        <v>0.13</v>
      </c>
      <c r="T469" s="13"/>
      <c r="U469" s="13"/>
      <c r="V469" s="13"/>
      <c r="W469" s="13"/>
      <c r="X469" s="13"/>
      <c r="Y469" s="13"/>
    </row>
    <row r="470" customFormat="false" ht="11.25" hidden="false" customHeight="true" outlineLevel="0" collapsed="false">
      <c r="A470" s="12" t="n">
        <f aca="false">A469+1</f>
        <v>576</v>
      </c>
      <c r="B470" s="7" t="s">
        <v>624</v>
      </c>
      <c r="C470" s="9" t="n">
        <v>0.6</v>
      </c>
      <c r="D470" s="9" t="n">
        <v>0.2</v>
      </c>
      <c r="E470" s="9" t="n">
        <v>0.9</v>
      </c>
      <c r="F470" s="13"/>
      <c r="G470" s="13" t="s">
        <v>31</v>
      </c>
      <c r="H470" s="13" t="n">
        <v>0.44</v>
      </c>
      <c r="I470" s="13" t="n">
        <v>0.08</v>
      </c>
      <c r="J470" s="13" t="n">
        <v>0.02</v>
      </c>
      <c r="K470" s="13" t="n">
        <v>0.02</v>
      </c>
      <c r="L470" s="13" t="n">
        <v>0.02</v>
      </c>
      <c r="M470" s="11" t="n">
        <f aca="false">A470</f>
        <v>576</v>
      </c>
      <c r="N470" s="13"/>
      <c r="O470" s="13" t="s">
        <v>31</v>
      </c>
      <c r="P470" s="13" t="n">
        <v>0.13</v>
      </c>
      <c r="Q470" s="13" t="s">
        <v>31</v>
      </c>
      <c r="R470" s="13" t="n">
        <v>0.86</v>
      </c>
      <c r="S470" s="13" t="n">
        <v>0.06</v>
      </c>
      <c r="T470" s="13"/>
      <c r="U470" s="13"/>
      <c r="V470" s="13"/>
      <c r="W470" s="13"/>
      <c r="X470" s="13" t="s">
        <v>31</v>
      </c>
      <c r="Y470" s="13"/>
    </row>
    <row r="471" customFormat="false" ht="11.25" hidden="false" customHeight="true" outlineLevel="0" collapsed="false">
      <c r="A471" s="12" t="n">
        <f aca="false">A470+1</f>
        <v>577</v>
      </c>
      <c r="B471" s="7" t="s">
        <v>625</v>
      </c>
      <c r="C471" s="9" t="n">
        <v>0.1</v>
      </c>
      <c r="D471" s="9" t="n">
        <v>0.1</v>
      </c>
      <c r="E471" s="9" t="n">
        <v>0.3</v>
      </c>
      <c r="F471" s="13"/>
      <c r="G471" s="13" t="s">
        <v>31</v>
      </c>
      <c r="H471" s="13" t="n">
        <v>0.08</v>
      </c>
      <c r="I471" s="13" t="n">
        <v>0.01</v>
      </c>
      <c r="J471" s="13" t="s">
        <v>31</v>
      </c>
      <c r="K471" s="13" t="s">
        <v>31</v>
      </c>
      <c r="L471" s="13" t="s">
        <v>31</v>
      </c>
      <c r="M471" s="11" t="n">
        <f aca="false">A471</f>
        <v>577</v>
      </c>
      <c r="N471" s="13"/>
      <c r="O471" s="13" t="s">
        <v>31</v>
      </c>
      <c r="P471" s="13" t="n">
        <v>0.14</v>
      </c>
      <c r="Q471" s="13" t="s">
        <v>31</v>
      </c>
      <c r="R471" s="13" t="n">
        <v>0.21</v>
      </c>
      <c r="S471" s="13" t="n">
        <v>0.04</v>
      </c>
      <c r="T471" s="13"/>
      <c r="U471" s="13"/>
      <c r="V471" s="13"/>
      <c r="W471" s="13"/>
      <c r="X471" s="13"/>
      <c r="Y471" s="13"/>
    </row>
    <row r="472" customFormat="false" ht="11.25" hidden="false" customHeight="true" outlineLevel="0" collapsed="false">
      <c r="A472" s="12" t="n">
        <f aca="false">A471+1</f>
        <v>578</v>
      </c>
      <c r="B472" s="7" t="s">
        <v>626</v>
      </c>
      <c r="C472" s="9" t="n">
        <v>0.1</v>
      </c>
      <c r="D472" s="9" t="n">
        <v>0.2</v>
      </c>
      <c r="E472" s="9" t="n">
        <v>0.4</v>
      </c>
      <c r="F472" s="13"/>
      <c r="G472" s="13" t="n">
        <v>0.01</v>
      </c>
      <c r="H472" s="13" t="n">
        <v>0.1</v>
      </c>
      <c r="I472" s="13" t="n">
        <v>0.01</v>
      </c>
      <c r="J472" s="13" t="n">
        <v>0.01</v>
      </c>
      <c r="K472" s="13" t="s">
        <v>31</v>
      </c>
      <c r="L472" s="13" t="s">
        <v>31</v>
      </c>
      <c r="M472" s="11" t="n">
        <f aca="false">A472</f>
        <v>578</v>
      </c>
      <c r="N472" s="13" t="s">
        <v>31</v>
      </c>
      <c r="O472" s="13" t="s">
        <v>31</v>
      </c>
      <c r="P472" s="13" t="n">
        <v>0.16</v>
      </c>
      <c r="Q472" s="13" t="n">
        <v>0.01</v>
      </c>
      <c r="R472" s="13" t="n">
        <v>0.33</v>
      </c>
      <c r="S472" s="13" t="n">
        <v>0.09</v>
      </c>
      <c r="T472" s="13"/>
      <c r="U472" s="13"/>
      <c r="V472" s="13"/>
      <c r="W472" s="13"/>
      <c r="X472" s="13"/>
      <c r="Y472" s="13"/>
    </row>
    <row r="473" customFormat="false" ht="11.25" hidden="false" customHeight="true" outlineLevel="0" collapsed="false">
      <c r="A473" s="12" t="n">
        <f aca="false">A472+1</f>
        <v>579</v>
      </c>
      <c r="B473" s="7" t="s">
        <v>627</v>
      </c>
      <c r="C473" s="9" t="n">
        <v>4.1</v>
      </c>
      <c r="D473" s="9" t="n">
        <v>10</v>
      </c>
      <c r="E473" s="9" t="n">
        <v>7.3</v>
      </c>
      <c r="F473" s="13"/>
      <c r="G473" s="13"/>
      <c r="H473" s="13" t="n">
        <v>2.24</v>
      </c>
      <c r="I473" s="13" t="n">
        <v>0.56</v>
      </c>
      <c r="J473" s="13" t="n">
        <v>0.27</v>
      </c>
      <c r="K473" s="13" t="n">
        <v>0.65</v>
      </c>
      <c r="L473" s="13" t="n">
        <v>0.34</v>
      </c>
      <c r="M473" s="11" t="n">
        <f aca="false">A473</f>
        <v>579</v>
      </c>
      <c r="N473" s="13"/>
      <c r="O473" s="13" t="n">
        <v>0.01</v>
      </c>
      <c r="P473" s="13" t="n">
        <v>9.73</v>
      </c>
      <c r="Q473" s="13" t="n">
        <v>0.26</v>
      </c>
      <c r="R473" s="13" t="n">
        <v>7.25</v>
      </c>
      <c r="S473" s="13" t="n">
        <v>0.02</v>
      </c>
      <c r="T473" s="13"/>
      <c r="U473" s="13"/>
      <c r="V473" s="13"/>
      <c r="W473" s="13"/>
      <c r="X473" s="13"/>
      <c r="Y473" s="13"/>
    </row>
    <row r="474" customFormat="false" ht="11.25" hidden="false" customHeight="true" outlineLevel="0" collapsed="false">
      <c r="A474" s="12" t="n">
        <f aca="false">A473+1</f>
        <v>580</v>
      </c>
      <c r="B474" s="42" t="s">
        <v>628</v>
      </c>
      <c r="C474" s="46" t="n">
        <v>5.08</v>
      </c>
      <c r="D474" s="46" t="n">
        <v>14.39</v>
      </c>
      <c r="E474" s="46" t="n">
        <v>8.25</v>
      </c>
      <c r="F474" s="48"/>
      <c r="G474" s="48"/>
      <c r="H474" s="48" t="n">
        <v>2.7</v>
      </c>
      <c r="I474" s="48" t="n">
        <v>0.636666666666667</v>
      </c>
      <c r="J474" s="48" t="n">
        <v>0.346666666666667</v>
      </c>
      <c r="K474" s="48" t="n">
        <v>0.843333333333333</v>
      </c>
      <c r="L474" s="48" t="n">
        <v>0.513333333333333</v>
      </c>
      <c r="M474" s="11" t="n">
        <f aca="false">A474</f>
        <v>580</v>
      </c>
      <c r="N474" s="48"/>
      <c r="O474" s="48" t="n">
        <v>0.0166666666666667</v>
      </c>
      <c r="P474" s="48" t="n">
        <v>13.9066666666667</v>
      </c>
      <c r="Q474" s="48" t="n">
        <v>0.41</v>
      </c>
      <c r="R474" s="48" t="n">
        <v>8.25</v>
      </c>
      <c r="S474" s="48"/>
      <c r="T474" s="48"/>
      <c r="U474" s="48"/>
      <c r="V474" s="48"/>
      <c r="W474" s="48"/>
      <c r="X474" s="48"/>
      <c r="Y474" s="48"/>
      <c r="Z474" s="42"/>
      <c r="AA474" s="42"/>
      <c r="AB474" s="42"/>
      <c r="AC474" s="42"/>
      <c r="AD474" s="42"/>
      <c r="AE474" s="42"/>
      <c r="AF474" s="42"/>
      <c r="AG474" s="42"/>
      <c r="AH474" s="42"/>
      <c r="AI474" s="42"/>
      <c r="AJ474" s="42"/>
      <c r="AK474" s="42"/>
      <c r="AL474" s="42"/>
      <c r="AM474" s="42"/>
      <c r="AN474" s="42"/>
      <c r="AO474" s="42"/>
      <c r="AP474" s="42"/>
      <c r="AQ474" s="42"/>
      <c r="AR474" s="42"/>
      <c r="AS474" s="42"/>
      <c r="AT474" s="42"/>
      <c r="AU474" s="42"/>
      <c r="AV474" s="42"/>
      <c r="AW474" s="42"/>
      <c r="AX474" s="42"/>
      <c r="AY474" s="42"/>
      <c r="AZ474" s="42"/>
      <c r="BA474" s="42"/>
      <c r="BB474" s="42"/>
      <c r="BC474" s="42"/>
      <c r="BD474" s="42"/>
      <c r="BE474" s="42"/>
      <c r="BF474" s="42"/>
      <c r="BG474" s="42"/>
      <c r="BH474" s="42"/>
      <c r="BI474" s="42"/>
      <c r="BJ474" s="42"/>
      <c r="BK474" s="42"/>
      <c r="BL474" s="42"/>
      <c r="BM474" s="42"/>
      <c r="BN474" s="42"/>
      <c r="BO474" s="42"/>
      <c r="BP474" s="42"/>
      <c r="BQ474" s="42"/>
      <c r="BR474" s="42"/>
      <c r="BS474" s="42"/>
      <c r="BT474" s="42"/>
      <c r="BU474" s="42"/>
      <c r="BV474" s="42"/>
      <c r="BW474" s="42"/>
      <c r="BX474" s="42"/>
      <c r="BY474" s="42"/>
      <c r="BZ474" s="42"/>
      <c r="CA474" s="42"/>
    </row>
    <row r="475" customFormat="false" ht="11.25" hidden="false" customHeight="true" outlineLevel="0" collapsed="false">
      <c r="A475" s="12" t="n">
        <v>582</v>
      </c>
      <c r="B475" s="7" t="s">
        <v>630</v>
      </c>
      <c r="C475" s="9" t="n">
        <v>0.2</v>
      </c>
      <c r="D475" s="9" t="n">
        <v>0.3</v>
      </c>
      <c r="E475" s="9" t="n">
        <v>0.6</v>
      </c>
      <c r="F475" s="13"/>
      <c r="G475" s="13" t="s">
        <v>31</v>
      </c>
      <c r="H475" s="13" t="n">
        <v>0.12</v>
      </c>
      <c r="I475" s="13" t="n">
        <v>0.05</v>
      </c>
      <c r="J475" s="13" t="s">
        <v>31</v>
      </c>
      <c r="K475" s="13" t="n">
        <v>0.01</v>
      </c>
      <c r="L475" s="13" t="s">
        <v>31</v>
      </c>
      <c r="M475" s="11" t="n">
        <f aca="false">A475</f>
        <v>582</v>
      </c>
      <c r="N475" s="13"/>
      <c r="O475" s="13" t="s">
        <v>31</v>
      </c>
      <c r="P475" s="13" t="n">
        <v>0.25</v>
      </c>
      <c r="Q475" s="13" t="n">
        <v>0.01</v>
      </c>
      <c r="R475" s="13" t="n">
        <v>0.58</v>
      </c>
      <c r="S475" s="13" t="n">
        <v>0.06</v>
      </c>
      <c r="T475" s="13"/>
      <c r="U475" s="13"/>
      <c r="V475" s="13"/>
      <c r="W475" s="13"/>
      <c r="X475" s="13"/>
      <c r="Y475" s="13" t="n">
        <v>0.01</v>
      </c>
    </row>
    <row r="476" customFormat="false" ht="11.25" hidden="false" customHeight="true" outlineLevel="0" collapsed="false">
      <c r="A476" s="12" t="n">
        <f aca="false">A475+1</f>
        <v>583</v>
      </c>
      <c r="B476" s="7" t="s">
        <v>631</v>
      </c>
      <c r="C476" s="9" t="n">
        <v>3.3</v>
      </c>
      <c r="D476" s="9" t="n">
        <v>6.4</v>
      </c>
      <c r="E476" s="9" t="n">
        <v>12.9</v>
      </c>
      <c r="F476" s="13"/>
      <c r="G476" s="13" t="n">
        <v>0.02</v>
      </c>
      <c r="H476" s="13" t="n">
        <v>2.53</v>
      </c>
      <c r="I476" s="13" t="n">
        <v>0.57</v>
      </c>
      <c r="J476" s="13" t="n">
        <v>0.06</v>
      </c>
      <c r="K476" s="13" t="n">
        <v>0.09</v>
      </c>
      <c r="L476" s="13" t="n">
        <v>0.03</v>
      </c>
      <c r="M476" s="11" t="n">
        <f aca="false">A476</f>
        <v>583</v>
      </c>
      <c r="N476" s="13"/>
      <c r="O476" s="13" t="n">
        <v>0.02</v>
      </c>
      <c r="P476" s="13" t="n">
        <v>6.3</v>
      </c>
      <c r="Q476" s="13" t="n">
        <v>0.05</v>
      </c>
      <c r="R476" s="13" t="n">
        <v>11.67</v>
      </c>
      <c r="S476" s="13" t="n">
        <v>1.23</v>
      </c>
      <c r="T476" s="13"/>
      <c r="U476" s="13"/>
      <c r="V476" s="13"/>
      <c r="W476" s="13"/>
      <c r="X476" s="13"/>
      <c r="Y476" s="13"/>
    </row>
    <row r="477" customFormat="false" ht="11.25" hidden="false" customHeight="true" outlineLevel="0" collapsed="false">
      <c r="A477" s="12" t="n">
        <f aca="false">A476+1</f>
        <v>584</v>
      </c>
      <c r="B477" s="7" t="s">
        <v>632</v>
      </c>
      <c r="C477" s="9" t="n">
        <v>0.4</v>
      </c>
      <c r="D477" s="9" t="n">
        <v>0.5</v>
      </c>
      <c r="E477" s="9" t="n">
        <v>1.7</v>
      </c>
      <c r="F477" s="13"/>
      <c r="G477" s="13" t="n">
        <v>0.01</v>
      </c>
      <c r="H477" s="13" t="n">
        <v>0.27</v>
      </c>
      <c r="I477" s="13" t="n">
        <v>0.1</v>
      </c>
      <c r="J477" s="13" t="n">
        <v>0.01</v>
      </c>
      <c r="K477" s="13" t="n">
        <v>0.01</v>
      </c>
      <c r="L477" s="13" t="s">
        <v>31</v>
      </c>
      <c r="M477" s="11" t="n">
        <f aca="false">A477</f>
        <v>584</v>
      </c>
      <c r="N477" s="13"/>
      <c r="O477" s="13" t="s">
        <v>31</v>
      </c>
      <c r="P477" s="13" t="n">
        <v>0.51</v>
      </c>
      <c r="Q477" s="13" t="s">
        <v>31</v>
      </c>
      <c r="R477" s="13" t="n">
        <v>1.48</v>
      </c>
      <c r="S477" s="13" t="n">
        <v>0.2</v>
      </c>
      <c r="T477" s="13"/>
      <c r="U477" s="13"/>
      <c r="V477" s="13"/>
      <c r="W477" s="13"/>
      <c r="X477" s="13"/>
      <c r="Y477" s="13"/>
    </row>
    <row r="478" customFormat="false" ht="11.25" hidden="false" customHeight="true" outlineLevel="0" collapsed="false">
      <c r="A478" s="12" t="n">
        <f aca="false">A477+1</f>
        <v>585</v>
      </c>
      <c r="B478" s="7" t="s">
        <v>633</v>
      </c>
      <c r="C478" s="9" t="n">
        <v>1.2</v>
      </c>
      <c r="D478" s="9" t="n">
        <v>5.4</v>
      </c>
      <c r="E478" s="9" t="n">
        <v>1.7</v>
      </c>
      <c r="F478" s="13"/>
      <c r="G478" s="13"/>
      <c r="H478" s="13" t="n">
        <v>0.61</v>
      </c>
      <c r="I478" s="13" t="n">
        <v>0.19</v>
      </c>
      <c r="J478" s="13" t="n">
        <v>0.1</v>
      </c>
      <c r="K478" s="13" t="n">
        <v>0.26</v>
      </c>
      <c r="L478" s="13" t="n">
        <v>0.05</v>
      </c>
      <c r="M478" s="11" t="n">
        <f aca="false">A478</f>
        <v>585</v>
      </c>
      <c r="N478" s="13"/>
      <c r="O478" s="13" t="n">
        <v>0.02</v>
      </c>
      <c r="P478" s="13" t="n">
        <v>4.89</v>
      </c>
      <c r="Q478" s="13" t="n">
        <v>0.33</v>
      </c>
      <c r="R478" s="13" t="n">
        <v>1.08</v>
      </c>
      <c r="S478" s="13" t="n">
        <v>0.57</v>
      </c>
      <c r="T478" s="13"/>
      <c r="U478" s="13"/>
      <c r="V478" s="13"/>
      <c r="W478" s="13"/>
      <c r="X478" s="13"/>
      <c r="Y478" s="13"/>
    </row>
    <row r="479" customFormat="false" ht="11.25" hidden="false" customHeight="true" outlineLevel="0" collapsed="false">
      <c r="A479" s="12" t="n">
        <f aca="false">A478+1</f>
        <v>586</v>
      </c>
      <c r="B479" s="7" t="s">
        <v>634</v>
      </c>
      <c r="C479" s="9" t="n">
        <v>0.4</v>
      </c>
      <c r="D479" s="9" t="n">
        <v>1.9</v>
      </c>
      <c r="E479" s="9" t="n">
        <v>0.6</v>
      </c>
      <c r="F479" s="13"/>
      <c r="G479" s="13"/>
      <c r="H479" s="13" t="n">
        <v>0.2</v>
      </c>
      <c r="I479" s="13" t="n">
        <v>0.06</v>
      </c>
      <c r="J479" s="13" t="n">
        <v>0.03</v>
      </c>
      <c r="K479" s="13" t="n">
        <v>0.09</v>
      </c>
      <c r="L479" s="13" t="n">
        <v>0.02</v>
      </c>
      <c r="M479" s="11" t="n">
        <f aca="false">A479</f>
        <v>586</v>
      </c>
      <c r="N479" s="13"/>
      <c r="O479" s="13" t="s">
        <v>31</v>
      </c>
      <c r="P479" s="13" t="n">
        <v>1.82</v>
      </c>
      <c r="Q479" s="13" t="n">
        <v>0.12</v>
      </c>
      <c r="R479" s="13" t="n">
        <v>0.4</v>
      </c>
      <c r="S479" s="13" t="n">
        <v>0.22</v>
      </c>
      <c r="T479" s="13"/>
      <c r="U479" s="13"/>
      <c r="V479" s="13"/>
      <c r="W479" s="13"/>
      <c r="X479" s="13"/>
      <c r="Y479" s="13"/>
    </row>
    <row r="480" customFormat="false" ht="11.25" hidden="false" customHeight="true" outlineLevel="0" collapsed="false">
      <c r="M480" s="11"/>
    </row>
    <row r="481" customFormat="false" ht="11.25" hidden="false" customHeight="true" outlineLevel="0" collapsed="false">
      <c r="A481" s="14" t="s">
        <v>635</v>
      </c>
      <c r="B481" s="14"/>
      <c r="M481" s="11"/>
    </row>
    <row r="482" customFormat="false" ht="11.25" hidden="false" customHeight="true" outlineLevel="0" collapsed="false">
      <c r="A482" s="12" t="n">
        <f aca="false">A479+1</f>
        <v>587</v>
      </c>
      <c r="B482" s="7" t="s">
        <v>636</v>
      </c>
      <c r="C482" s="9" t="n">
        <v>4.8</v>
      </c>
      <c r="D482" s="9" t="n">
        <v>32.3</v>
      </c>
      <c r="E482" s="9" t="n">
        <v>16.2</v>
      </c>
      <c r="F482" s="13"/>
      <c r="G482" s="13" t="n">
        <v>0.04</v>
      </c>
      <c r="H482" s="13" t="n">
        <v>3.91</v>
      </c>
      <c r="I482" s="13" t="n">
        <v>0.77</v>
      </c>
      <c r="J482" s="13" t="n">
        <v>0.04</v>
      </c>
      <c r="K482" s="13" t="n">
        <v>0.02</v>
      </c>
      <c r="L482" s="13"/>
      <c r="M482" s="11" t="n">
        <f aca="false">A482</f>
        <v>587</v>
      </c>
      <c r="N482" s="13"/>
      <c r="O482" s="13" t="n">
        <v>0.22</v>
      </c>
      <c r="P482" s="13" t="n">
        <v>31.95</v>
      </c>
      <c r="Q482" s="13" t="n">
        <v>0.03</v>
      </c>
      <c r="R482" s="13" t="n">
        <v>16.17</v>
      </c>
      <c r="S482" s="13" t="n">
        <v>0.03</v>
      </c>
      <c r="T482" s="13"/>
      <c r="U482" s="13"/>
      <c r="V482" s="13"/>
      <c r="W482" s="13"/>
      <c r="X482" s="13" t="n">
        <v>0.1</v>
      </c>
      <c r="Y482" s="13" t="n">
        <v>0.02</v>
      </c>
    </row>
    <row r="483" customFormat="false" ht="11.25" hidden="false" customHeight="true" outlineLevel="0" collapsed="false">
      <c r="A483" s="12" t="n">
        <f aca="false">A482+1</f>
        <v>588</v>
      </c>
      <c r="B483" s="7" t="s">
        <v>637</v>
      </c>
      <c r="C483" s="9" t="n">
        <v>7.7</v>
      </c>
      <c r="D483" s="9" t="n">
        <v>26.5</v>
      </c>
      <c r="E483" s="9" t="n">
        <v>8.1</v>
      </c>
      <c r="F483" s="13"/>
      <c r="G483" s="13"/>
      <c r="H483" s="13" t="n">
        <v>3.95</v>
      </c>
      <c r="I483" s="13" t="n">
        <v>3.42</v>
      </c>
      <c r="J483" s="13" t="n">
        <v>0.23</v>
      </c>
      <c r="K483" s="13" t="n">
        <v>0.06</v>
      </c>
      <c r="L483" s="13" t="n">
        <v>0.06</v>
      </c>
      <c r="M483" s="11" t="n">
        <f aca="false">A483</f>
        <v>588</v>
      </c>
      <c r="N483" s="13"/>
      <c r="O483" s="13" t="n">
        <v>0.13</v>
      </c>
      <c r="P483" s="13" t="n">
        <v>26.27</v>
      </c>
      <c r="Q483" s="13" t="n">
        <v>0.08</v>
      </c>
      <c r="R483" s="13" t="n">
        <v>8</v>
      </c>
      <c r="S483" s="13" t="n">
        <v>0.08</v>
      </c>
      <c r="T483" s="13"/>
      <c r="U483" s="13"/>
      <c r="V483" s="13"/>
      <c r="W483" s="13"/>
      <c r="X483" s="13" t="n">
        <v>0.11</v>
      </c>
      <c r="Y483" s="13"/>
    </row>
    <row r="484" customFormat="false" ht="11.25" hidden="false" customHeight="true" outlineLevel="0" collapsed="false">
      <c r="A484" s="12" t="n">
        <f aca="false">A483+1</f>
        <v>589</v>
      </c>
      <c r="B484" s="7" t="s">
        <v>638</v>
      </c>
      <c r="C484" s="9" t="n">
        <v>15.3</v>
      </c>
      <c r="D484" s="9" t="n">
        <v>27.4</v>
      </c>
      <c r="E484" s="9" t="n">
        <v>21</v>
      </c>
      <c r="F484" s="13"/>
      <c r="G484" s="13" t="n">
        <v>0.04</v>
      </c>
      <c r="H484" s="13" t="n">
        <v>0.04</v>
      </c>
      <c r="I484" s="13" t="n">
        <v>6.14</v>
      </c>
      <c r="J484" s="13" t="n">
        <v>0.16</v>
      </c>
      <c r="K484" s="13" t="n">
        <v>0.03</v>
      </c>
      <c r="L484" s="13"/>
      <c r="M484" s="11" t="n">
        <f aca="false">A484</f>
        <v>589</v>
      </c>
      <c r="N484" s="13"/>
      <c r="O484" s="13" t="n">
        <v>0.18</v>
      </c>
      <c r="P484" s="13" t="n">
        <v>27.14</v>
      </c>
      <c r="Q484" s="13" t="n">
        <v>0.04</v>
      </c>
      <c r="R484" s="13" t="n">
        <v>20.97</v>
      </c>
      <c r="S484" s="13" t="n">
        <v>0.04</v>
      </c>
      <c r="T484" s="13"/>
      <c r="U484" s="13"/>
      <c r="V484" s="13"/>
      <c r="W484" s="13"/>
      <c r="X484" s="13"/>
      <c r="Y484" s="13"/>
    </row>
    <row r="485" customFormat="false" ht="11.25" hidden="false" customHeight="true" outlineLevel="0" collapsed="false">
      <c r="A485" s="12" t="n">
        <f aca="false">A484+1</f>
        <v>590</v>
      </c>
      <c r="B485" s="7" t="s">
        <v>639</v>
      </c>
      <c r="C485" s="9" t="n">
        <v>30</v>
      </c>
      <c r="D485" s="9" t="n">
        <v>1.5</v>
      </c>
      <c r="E485" s="9" t="n">
        <v>0.3</v>
      </c>
      <c r="F485" s="13" t="n">
        <v>15.37</v>
      </c>
      <c r="G485" s="13" t="n">
        <v>6.12</v>
      </c>
      <c r="H485" s="13" t="n">
        <v>2.74</v>
      </c>
      <c r="I485" s="13" t="n">
        <v>0.97</v>
      </c>
      <c r="J485" s="13"/>
      <c r="K485" s="13"/>
      <c r="L485" s="13"/>
      <c r="M485" s="11" t="n">
        <f aca="false">A485</f>
        <v>590</v>
      </c>
      <c r="N485" s="13"/>
      <c r="O485" s="13"/>
      <c r="P485" s="13" t="n">
        <v>1.47</v>
      </c>
      <c r="Q485" s="13"/>
      <c r="R485" s="13" t="n">
        <v>0.32</v>
      </c>
      <c r="S485" s="13"/>
      <c r="T485" s="13"/>
      <c r="U485" s="13"/>
      <c r="V485" s="13"/>
      <c r="W485" s="13"/>
      <c r="X485" s="13"/>
      <c r="Y485" s="13"/>
    </row>
    <row r="486" customFormat="false" ht="11.25" hidden="false" customHeight="true" outlineLevel="0" collapsed="false">
      <c r="A486" s="12" t="n">
        <f aca="false">A485+1</f>
        <v>591</v>
      </c>
      <c r="B486" s="7" t="s">
        <v>689</v>
      </c>
      <c r="C486" s="9" t="n">
        <v>3.14033333333333</v>
      </c>
      <c r="D486" s="9" t="n">
        <v>1.14766666666667</v>
      </c>
      <c r="E486" s="9" t="n">
        <v>0.277333333333333</v>
      </c>
      <c r="F486" s="13" t="n">
        <v>1.23966666666667</v>
      </c>
      <c r="G486" s="13" t="n">
        <v>0.803333333333333</v>
      </c>
      <c r="H486" s="13" t="n">
        <v>0.774333333333333</v>
      </c>
      <c r="I486" s="13" t="n">
        <v>0.137666666666667</v>
      </c>
      <c r="J486" s="13" t="s">
        <v>31</v>
      </c>
      <c r="K486" s="13" t="s">
        <v>31</v>
      </c>
      <c r="L486" s="13" t="n">
        <v>0.014</v>
      </c>
      <c r="M486" s="11" t="n">
        <f aca="false">A486</f>
        <v>591</v>
      </c>
      <c r="N486" s="119"/>
      <c r="O486" s="119" t="s">
        <v>31</v>
      </c>
      <c r="P486" s="119" t="n">
        <v>1.14766666666667</v>
      </c>
      <c r="Q486" s="119" t="s">
        <v>31</v>
      </c>
      <c r="R486" s="119" t="n">
        <v>0.277333333333333</v>
      </c>
      <c r="S486" s="119"/>
      <c r="T486" s="119"/>
      <c r="U486" s="119"/>
      <c r="V486" s="119"/>
      <c r="W486" s="119"/>
      <c r="X486" s="119"/>
      <c r="Y486" s="119"/>
    </row>
    <row r="487" customFormat="false" ht="11.25" hidden="false" customHeight="true" outlineLevel="0" collapsed="false">
      <c r="A487" s="12" t="n">
        <v>593</v>
      </c>
      <c r="B487" s="7" t="s">
        <v>642</v>
      </c>
      <c r="C487" s="9" t="n">
        <v>7.8</v>
      </c>
      <c r="D487" s="9" t="n">
        <v>19.9</v>
      </c>
      <c r="E487" s="9" t="n">
        <v>22.5</v>
      </c>
      <c r="F487" s="13"/>
      <c r="G487" s="13" t="n">
        <v>0.03</v>
      </c>
      <c r="H487" s="13" t="n">
        <v>4.86</v>
      </c>
      <c r="I487" s="13" t="n">
        <v>2.58</v>
      </c>
      <c r="J487" s="13" t="n">
        <v>0.26</v>
      </c>
      <c r="K487" s="13"/>
      <c r="L487" s="13" t="n">
        <v>0.04</v>
      </c>
      <c r="M487" s="11" t="n">
        <f aca="false">A487</f>
        <v>593</v>
      </c>
      <c r="N487" s="13"/>
      <c r="O487" s="13" t="n">
        <v>0.07</v>
      </c>
      <c r="P487" s="13" t="n">
        <v>19.72</v>
      </c>
      <c r="Q487" s="13" t="n">
        <v>0.09</v>
      </c>
      <c r="R487" s="13" t="n">
        <v>22.39</v>
      </c>
      <c r="S487" s="13" t="n">
        <v>0.16</v>
      </c>
      <c r="T487" s="13"/>
      <c r="U487" s="13"/>
      <c r="V487" s="13"/>
      <c r="W487" s="13"/>
      <c r="X487" s="13"/>
      <c r="Y487" s="13"/>
    </row>
    <row r="488" customFormat="false" ht="11.25" hidden="false" customHeight="true" outlineLevel="0" collapsed="false">
      <c r="A488" s="104"/>
      <c r="B488" s="105"/>
      <c r="C488" s="106" t="s">
        <v>659</v>
      </c>
      <c r="D488" s="106" t="s">
        <v>660</v>
      </c>
      <c r="E488" s="106" t="s">
        <v>661</v>
      </c>
      <c r="F488" s="107"/>
      <c r="G488" s="107"/>
      <c r="H488" s="107"/>
      <c r="I488" s="107"/>
      <c r="J488" s="107"/>
      <c r="K488" s="107"/>
      <c r="L488" s="107"/>
      <c r="M488" s="123"/>
      <c r="N488" s="107"/>
      <c r="O488" s="107"/>
      <c r="P488" s="107"/>
      <c r="Q488" s="107"/>
      <c r="R488" s="107"/>
      <c r="S488" s="107"/>
      <c r="T488" s="107"/>
      <c r="U488" s="107"/>
      <c r="V488" s="107"/>
      <c r="W488" s="107"/>
      <c r="X488" s="107"/>
      <c r="Y488" s="107"/>
      <c r="Z488" s="86"/>
      <c r="AA488" s="86"/>
      <c r="AB488" s="86"/>
      <c r="AC488" s="86"/>
      <c r="AD488" s="86"/>
      <c r="AE488" s="86"/>
      <c r="AF488" s="86"/>
      <c r="AG488" s="86"/>
      <c r="AH488" s="86"/>
      <c r="AI488" s="86"/>
      <c r="AJ488" s="86"/>
      <c r="AK488" s="86"/>
      <c r="AL488" s="86"/>
      <c r="AM488" s="86"/>
      <c r="AN488" s="86"/>
      <c r="AO488" s="86"/>
      <c r="AP488" s="86"/>
      <c r="AQ488" s="86"/>
      <c r="AR488" s="86"/>
      <c r="AS488" s="86"/>
      <c r="AT488" s="86"/>
      <c r="AU488" s="86"/>
      <c r="AV488" s="86"/>
      <c r="AW488" s="86"/>
      <c r="AX488" s="86"/>
      <c r="AY488" s="86"/>
      <c r="AZ488" s="86"/>
      <c r="BA488" s="86"/>
      <c r="BB488" s="86"/>
      <c r="BC488" s="86"/>
      <c r="BD488" s="86"/>
      <c r="BE488" s="86"/>
      <c r="BF488" s="86"/>
      <c r="BG488" s="86"/>
      <c r="BH488" s="86"/>
      <c r="BI488" s="86"/>
      <c r="BJ488" s="108"/>
      <c r="BK488" s="108"/>
      <c r="BL488" s="108"/>
      <c r="BM488" s="108"/>
      <c r="BN488" s="108"/>
      <c r="BO488" s="108"/>
      <c r="BP488" s="108"/>
      <c r="BQ488" s="108"/>
      <c r="BR488" s="108"/>
      <c r="BS488" s="108"/>
      <c r="BT488" s="108"/>
      <c r="BU488" s="108"/>
      <c r="BV488" s="108"/>
      <c r="BW488" s="108"/>
      <c r="BX488" s="108"/>
      <c r="BY488" s="108"/>
      <c r="BZ488" s="108"/>
      <c r="CA488" s="108"/>
    </row>
    <row r="489" customFormat="false" ht="11.25" hidden="false" customHeight="true" outlineLevel="0" collapsed="false">
      <c r="A489" s="29" t="s">
        <v>662</v>
      </c>
      <c r="B489" s="110" t="s">
        <v>1</v>
      </c>
      <c r="C489" s="27" t="s">
        <v>663</v>
      </c>
      <c r="D489" s="27" t="s">
        <v>664</v>
      </c>
      <c r="E489" s="27" t="s">
        <v>664</v>
      </c>
      <c r="F489" s="86" t="s">
        <v>665</v>
      </c>
      <c r="G489" s="86" t="s">
        <v>666</v>
      </c>
      <c r="H489" s="86" t="s">
        <v>667</v>
      </c>
      <c r="I489" s="86" t="s">
        <v>668</v>
      </c>
      <c r="J489" s="86" t="s">
        <v>669</v>
      </c>
      <c r="K489" s="86" t="s">
        <v>670</v>
      </c>
      <c r="L489" s="86" t="s">
        <v>671</v>
      </c>
      <c r="M489" s="11" t="str">
        <f aca="false">A489</f>
        <v>Número do</v>
      </c>
      <c r="N489" s="86" t="s">
        <v>672</v>
      </c>
      <c r="O489" s="86" t="s">
        <v>673</v>
      </c>
      <c r="P489" s="86" t="s">
        <v>674</v>
      </c>
      <c r="Q489" s="86" t="s">
        <v>675</v>
      </c>
      <c r="R489" s="111" t="s">
        <v>676</v>
      </c>
      <c r="S489" s="111" t="s">
        <v>677</v>
      </c>
      <c r="T489" s="86" t="s">
        <v>678</v>
      </c>
      <c r="U489" s="86" t="s">
        <v>679</v>
      </c>
      <c r="V489" s="86" t="s">
        <v>680</v>
      </c>
      <c r="W489" s="86" t="s">
        <v>681</v>
      </c>
      <c r="X489" s="86" t="s">
        <v>682</v>
      </c>
      <c r="Y489" s="86" t="s">
        <v>683</v>
      </c>
      <c r="Z489" s="112"/>
      <c r="AA489" s="112"/>
      <c r="AB489" s="112"/>
      <c r="AC489" s="112"/>
      <c r="AD489" s="112"/>
      <c r="AE489" s="112"/>
      <c r="AF489" s="112"/>
      <c r="AG489" s="112"/>
      <c r="AH489" s="112"/>
      <c r="AI489" s="112"/>
      <c r="AJ489" s="112"/>
      <c r="AK489" s="112"/>
      <c r="AL489" s="112"/>
      <c r="AM489" s="112"/>
      <c r="AN489" s="113"/>
      <c r="AO489" s="113"/>
      <c r="AP489" s="113"/>
      <c r="AQ489" s="113"/>
      <c r="AR489" s="113"/>
      <c r="AS489" s="113"/>
      <c r="AT489" s="113"/>
      <c r="AU489" s="113"/>
      <c r="AV489" s="113"/>
      <c r="AW489" s="113"/>
      <c r="AX489" s="113"/>
      <c r="AY489" s="113"/>
      <c r="AZ489" s="113"/>
      <c r="BA489" s="113"/>
      <c r="BB489" s="113"/>
      <c r="BC489" s="113"/>
      <c r="BD489" s="113"/>
      <c r="BE489" s="113"/>
      <c r="BF489" s="113"/>
      <c r="BG489" s="113"/>
      <c r="BH489" s="113"/>
      <c r="BI489" s="113"/>
      <c r="BJ489" s="113"/>
      <c r="BK489" s="113"/>
      <c r="BL489" s="113"/>
      <c r="BM489" s="113"/>
      <c r="BN489" s="113"/>
      <c r="BO489" s="113"/>
      <c r="BP489" s="113"/>
      <c r="BQ489" s="113"/>
      <c r="BR489" s="113"/>
      <c r="BS489" s="113"/>
      <c r="BT489" s="113"/>
      <c r="BU489" s="113"/>
      <c r="BV489" s="113"/>
      <c r="BW489" s="113"/>
      <c r="BX489" s="113"/>
      <c r="BY489" s="113"/>
      <c r="BZ489" s="113"/>
      <c r="CA489" s="113"/>
    </row>
    <row r="490" customFormat="false" ht="11.25" hidden="false" customHeight="true" outlineLevel="0" collapsed="false">
      <c r="A490" s="114" t="s">
        <v>684</v>
      </c>
      <c r="B490" s="115"/>
      <c r="C490" s="116" t="s">
        <v>685</v>
      </c>
      <c r="D490" s="116" t="s">
        <v>685</v>
      </c>
      <c r="E490" s="116" t="s">
        <v>685</v>
      </c>
      <c r="F490" s="117" t="s">
        <v>685</v>
      </c>
      <c r="G490" s="117" t="s">
        <v>685</v>
      </c>
      <c r="H490" s="117" t="s">
        <v>685</v>
      </c>
      <c r="I490" s="117" t="s">
        <v>685</v>
      </c>
      <c r="J490" s="117" t="s">
        <v>685</v>
      </c>
      <c r="K490" s="117" t="s">
        <v>685</v>
      </c>
      <c r="L490" s="117" t="s">
        <v>685</v>
      </c>
      <c r="M490" s="124" t="str">
        <f aca="false">A490</f>
        <v>Alimento</v>
      </c>
      <c r="N490" s="117" t="s">
        <v>685</v>
      </c>
      <c r="O490" s="117" t="s">
        <v>685</v>
      </c>
      <c r="P490" s="117" t="s">
        <v>685</v>
      </c>
      <c r="Q490" s="117" t="s">
        <v>685</v>
      </c>
      <c r="R490" s="117" t="s">
        <v>685</v>
      </c>
      <c r="S490" s="117" t="s">
        <v>685</v>
      </c>
      <c r="T490" s="117" t="s">
        <v>685</v>
      </c>
      <c r="U490" s="117" t="s">
        <v>685</v>
      </c>
      <c r="V490" s="117" t="s">
        <v>685</v>
      </c>
      <c r="W490" s="117" t="s">
        <v>685</v>
      </c>
      <c r="X490" s="117" t="s">
        <v>685</v>
      </c>
      <c r="Y490" s="117" t="s">
        <v>685</v>
      </c>
      <c r="Z490" s="112"/>
      <c r="AA490" s="112"/>
      <c r="AB490" s="112"/>
      <c r="AC490" s="112"/>
      <c r="AD490" s="112"/>
      <c r="AE490" s="112"/>
      <c r="AF490" s="112"/>
      <c r="AG490" s="112"/>
      <c r="AH490" s="112"/>
      <c r="AI490" s="112"/>
      <c r="AJ490" s="112"/>
      <c r="AK490" s="112"/>
      <c r="AL490" s="112"/>
      <c r="AM490" s="112"/>
      <c r="AN490" s="113"/>
      <c r="AO490" s="113"/>
      <c r="AP490" s="113"/>
      <c r="AQ490" s="113"/>
      <c r="AR490" s="113"/>
      <c r="AS490" s="113"/>
      <c r="AT490" s="113"/>
      <c r="AU490" s="113"/>
      <c r="AV490" s="113"/>
      <c r="AW490" s="113"/>
      <c r="AX490" s="113"/>
      <c r="AY490" s="113"/>
      <c r="AZ490" s="113"/>
      <c r="BA490" s="113"/>
      <c r="BB490" s="113"/>
      <c r="BC490" s="113"/>
      <c r="BD490" s="113"/>
      <c r="BE490" s="113"/>
      <c r="BF490" s="113"/>
      <c r="BG490" s="113"/>
      <c r="BH490" s="113"/>
      <c r="BI490" s="113"/>
      <c r="BJ490" s="113"/>
      <c r="BK490" s="113"/>
      <c r="BL490" s="113"/>
      <c r="BM490" s="113"/>
      <c r="BN490" s="113"/>
      <c r="BO490" s="113"/>
      <c r="BP490" s="113"/>
      <c r="BQ490" s="113"/>
      <c r="BR490" s="113"/>
      <c r="BS490" s="113"/>
      <c r="BT490" s="113"/>
      <c r="BU490" s="113"/>
      <c r="BV490" s="113"/>
      <c r="BW490" s="113"/>
      <c r="BX490" s="113"/>
      <c r="BY490" s="113"/>
      <c r="BZ490" s="113"/>
      <c r="CA490" s="113"/>
    </row>
    <row r="491" customFormat="false" ht="11.25" hidden="false" customHeight="true" outlineLevel="0" collapsed="false">
      <c r="A491" s="12" t="n">
        <f aca="false">A487+1</f>
        <v>594</v>
      </c>
      <c r="B491" s="7" t="s">
        <v>643</v>
      </c>
      <c r="C491" s="9" t="n">
        <v>4.2</v>
      </c>
      <c r="D491" s="9" t="n">
        <v>7.1</v>
      </c>
      <c r="E491" s="9" t="n">
        <v>25.3</v>
      </c>
      <c r="F491" s="13"/>
      <c r="G491" s="13" t="n">
        <v>0.03</v>
      </c>
      <c r="H491" s="13" t="n">
        <v>2.49</v>
      </c>
      <c r="I491" s="13" t="n">
        <v>1.62</v>
      </c>
      <c r="J491" s="13" t="n">
        <v>0.06</v>
      </c>
      <c r="K491" s="13"/>
      <c r="L491" s="13" t="n">
        <v>0.04</v>
      </c>
      <c r="M491" s="11" t="n">
        <f aca="false">A491</f>
        <v>594</v>
      </c>
      <c r="N491" s="13"/>
      <c r="O491" s="13" t="n">
        <v>0.03</v>
      </c>
      <c r="P491" s="13" t="n">
        <v>7.06</v>
      </c>
      <c r="Q491" s="13" t="n">
        <v>0.04</v>
      </c>
      <c r="R491" s="13" t="n">
        <v>5.42</v>
      </c>
      <c r="S491" s="13" t="n">
        <v>19.81</v>
      </c>
      <c r="T491" s="13"/>
      <c r="U491" s="13"/>
      <c r="V491" s="13"/>
      <c r="W491" s="13"/>
      <c r="X491" s="13"/>
      <c r="Y491" s="13"/>
    </row>
    <row r="492" customFormat="false" ht="11.25" hidden="false" customHeight="true" outlineLevel="0" collapsed="false">
      <c r="A492" s="12" t="n">
        <f aca="false">A491+1</f>
        <v>595</v>
      </c>
      <c r="B492" s="7" t="s">
        <v>644</v>
      </c>
      <c r="C492" s="9" t="n">
        <v>0.3</v>
      </c>
      <c r="D492" s="9" t="n">
        <v>0.1</v>
      </c>
      <c r="E492" s="9" t="n">
        <v>0.2</v>
      </c>
      <c r="F492" s="13"/>
      <c r="G492" s="13"/>
      <c r="H492" s="13" t="n">
        <v>0.18</v>
      </c>
      <c r="I492" s="13" t="n">
        <v>0.04</v>
      </c>
      <c r="J492" s="13" t="n">
        <v>0.03</v>
      </c>
      <c r="K492" s="13" t="n">
        <v>0.02</v>
      </c>
      <c r="L492" s="13"/>
      <c r="M492" s="11" t="n">
        <f aca="false">A492</f>
        <v>595</v>
      </c>
      <c r="N492" s="13"/>
      <c r="O492" s="13"/>
      <c r="P492" s="13" t="n">
        <v>0.09</v>
      </c>
      <c r="Q492" s="13"/>
      <c r="R492" s="13" t="n">
        <v>0.22</v>
      </c>
      <c r="S492" s="13"/>
      <c r="T492" s="13"/>
      <c r="U492" s="13"/>
      <c r="V492" s="13"/>
      <c r="W492" s="13"/>
      <c r="X492" s="13"/>
      <c r="Y492" s="13"/>
    </row>
    <row r="493" customFormat="false" ht="11.25" hidden="false" customHeight="true" outlineLevel="0" collapsed="false">
      <c r="A493" s="12" t="n">
        <f aca="false">A492+1</f>
        <v>596</v>
      </c>
      <c r="B493" s="66" t="s">
        <v>645</v>
      </c>
      <c r="C493" s="46" t="n">
        <v>3.066</v>
      </c>
      <c r="D493" s="46" t="n">
        <v>6.78233333333333</v>
      </c>
      <c r="E493" s="46" t="n">
        <v>0.360666666666667</v>
      </c>
      <c r="F493" s="48"/>
      <c r="G493" s="48"/>
      <c r="H493" s="48" t="n">
        <v>2.77</v>
      </c>
      <c r="I493" s="48" t="n">
        <v>0.255333333333333</v>
      </c>
      <c r="J493" s="48" t="n">
        <v>0.0306666666666667</v>
      </c>
      <c r="K493" s="48"/>
      <c r="L493" s="48"/>
      <c r="M493" s="11" t="n">
        <f aca="false">A493</f>
        <v>596</v>
      </c>
      <c r="N493" s="48"/>
      <c r="O493" s="48" t="n">
        <v>0.323333333333333</v>
      </c>
      <c r="P493" s="48" t="n">
        <v>6.449</v>
      </c>
      <c r="Q493" s="48" t="n">
        <v>0.01</v>
      </c>
      <c r="R493" s="48" t="n">
        <v>0.279</v>
      </c>
      <c r="S493" s="48" t="n">
        <v>0.0816666666666667</v>
      </c>
      <c r="T493" s="48"/>
      <c r="U493" s="48"/>
      <c r="V493" s="48"/>
      <c r="W493" s="48"/>
      <c r="X493" s="48"/>
      <c r="Y493" s="48"/>
      <c r="Z493" s="42"/>
      <c r="AA493" s="42"/>
      <c r="AB493" s="42"/>
      <c r="AC493" s="42"/>
      <c r="AD493" s="42"/>
      <c r="AE493" s="42"/>
      <c r="AF493" s="42"/>
      <c r="AG493" s="42"/>
      <c r="AH493" s="42"/>
      <c r="AI493" s="42"/>
      <c r="AJ493" s="42"/>
      <c r="AK493" s="42"/>
      <c r="AL493" s="42"/>
      <c r="AM493" s="42"/>
      <c r="AN493" s="42"/>
      <c r="AO493" s="42"/>
      <c r="AP493" s="42"/>
      <c r="AQ493" s="42"/>
      <c r="AR493" s="42"/>
      <c r="AS493" s="42"/>
      <c r="AT493" s="42"/>
      <c r="AU493" s="42"/>
      <c r="AV493" s="42"/>
      <c r="AW493" s="42"/>
      <c r="AX493" s="42"/>
      <c r="AY493" s="42"/>
      <c r="AZ493" s="42"/>
      <c r="BA493" s="42"/>
      <c r="BB493" s="42"/>
      <c r="BC493" s="42"/>
      <c r="BD493" s="42"/>
      <c r="BE493" s="42"/>
      <c r="BF493" s="42"/>
      <c r="BG493" s="42"/>
      <c r="BH493" s="42"/>
      <c r="BI493" s="42"/>
      <c r="BJ493" s="42"/>
      <c r="BK493" s="42"/>
      <c r="BL493" s="42"/>
      <c r="BM493" s="42"/>
      <c r="BN493" s="42"/>
      <c r="BO493" s="42"/>
      <c r="BP493" s="42"/>
      <c r="BQ493" s="42"/>
      <c r="BR493" s="42"/>
      <c r="BS493" s="42"/>
      <c r="BT493" s="42"/>
      <c r="BU493" s="42"/>
      <c r="BV493" s="42"/>
      <c r="BW493" s="42"/>
      <c r="BX493" s="42"/>
      <c r="BY493" s="42"/>
      <c r="BZ493" s="42"/>
      <c r="CA493" s="42"/>
    </row>
    <row r="494" customFormat="false" ht="11.25" hidden="false" customHeight="true" outlineLevel="0" collapsed="false">
      <c r="A494" s="12" t="n">
        <f aca="false">A493+1</f>
        <v>597</v>
      </c>
      <c r="B494" s="7" t="s">
        <v>646</v>
      </c>
      <c r="C494" s="9" t="n">
        <v>5.6</v>
      </c>
      <c r="D494" s="9" t="n">
        <v>8.7</v>
      </c>
      <c r="E494" s="9" t="n">
        <v>44.1</v>
      </c>
      <c r="F494" s="13"/>
      <c r="G494" s="13"/>
      <c r="H494" s="13" t="n">
        <v>4.26</v>
      </c>
      <c r="I494" s="13" t="n">
        <v>1.34</v>
      </c>
      <c r="J494" s="13"/>
      <c r="K494" s="13"/>
      <c r="L494" s="13"/>
      <c r="M494" s="11" t="n">
        <f aca="false">A494</f>
        <v>597</v>
      </c>
      <c r="N494" s="13"/>
      <c r="O494" s="13"/>
      <c r="P494" s="13" t="n">
        <v>8.66</v>
      </c>
      <c r="Q494" s="13" t="n">
        <v>0.09</v>
      </c>
      <c r="R494" s="13" t="n">
        <v>35.3</v>
      </c>
      <c r="S494" s="13" t="n">
        <v>8.82</v>
      </c>
      <c r="T494" s="13"/>
      <c r="U494" s="13"/>
      <c r="V494" s="13"/>
      <c r="W494" s="13"/>
      <c r="X494" s="13"/>
      <c r="Y494" s="13"/>
    </row>
  </sheetData>
  <mergeCells count="14">
    <mergeCell ref="A4:B4"/>
    <mergeCell ref="A65:B65"/>
    <mergeCell ref="A114:B114"/>
    <mergeCell ref="A144:B144"/>
    <mergeCell ref="A159:B159"/>
    <mergeCell ref="A217:B217"/>
    <mergeCell ref="A352:B352"/>
    <mergeCell ref="A375:B375"/>
    <mergeCell ref="A386:B386"/>
    <mergeCell ref="A398:B398"/>
    <mergeCell ref="A403:B403"/>
    <mergeCell ref="A410:B410"/>
    <mergeCell ref="A447:B447"/>
    <mergeCell ref="A481:B481"/>
  </mergeCells>
  <printOptions headings="false" gridLines="false" gridLinesSet="true" horizontalCentered="false" verticalCentered="false"/>
  <pageMargins left="0.7875" right="0.7875" top="0.984027777777778" bottom="0.984027777777778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rowBreaks count="13" manualBreakCount="13">
    <brk id="35" man="true" max="16383" min="0"/>
    <brk id="70" man="true" max="16383" min="0"/>
    <brk id="105" man="true" max="16383" min="0"/>
    <brk id="140" man="true" max="16383" min="0"/>
    <brk id="175" man="true" max="16383" min="0"/>
    <brk id="210" man="true" max="16383" min="0"/>
    <brk id="245" man="true" max="16383" min="0"/>
    <brk id="280" man="true" max="16383" min="0"/>
    <brk id="315" man="true" max="16383" min="0"/>
    <brk id="347" man="true" max="16383" min="0"/>
    <brk id="382" man="true" max="16383" min="0"/>
    <brk id="417" man="true" max="16383" min="0"/>
    <brk id="452" man="true" max="16383" min="0"/>
  </rowBreaks>
  <colBreaks count="1" manualBreakCount="1">
    <brk id="12" man="true" max="65535" min="0"/>
  </colBreak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D3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3" topLeftCell="C4" activePane="bottomRight" state="frozen"/>
      <selection pane="topLeft" activeCell="A1" activeCellId="0" sqref="A1"/>
      <selection pane="topRight" activeCell="C1" activeCellId="0" sqref="C1"/>
      <selection pane="bottomLeft" activeCell="A4" activeCellId="0" sqref="A4"/>
      <selection pane="bottomRight" activeCell="E31" activeCellId="0" sqref="E31"/>
    </sheetView>
  </sheetViews>
  <sheetFormatPr defaultColWidth="9.1484375" defaultRowHeight="12" zeroHeight="false" outlineLevelRow="0" outlineLevelCol="0"/>
  <cols>
    <col collapsed="false" customWidth="true" hidden="false" outlineLevel="0" max="1" min="1" style="72" width="8.42"/>
    <col collapsed="false" customWidth="true" hidden="false" outlineLevel="0" max="2" min="2" style="42" width="28.71"/>
    <col collapsed="false" customWidth="true" hidden="false" outlineLevel="0" max="11" min="3" style="126" width="9.29"/>
    <col collapsed="false" customWidth="false" hidden="false" outlineLevel="0" max="12" min="12" style="126" width="9.14"/>
    <col collapsed="false" customWidth="true" hidden="false" outlineLevel="0" max="13" min="13" style="126" width="9.29"/>
    <col collapsed="false" customWidth="false" hidden="false" outlineLevel="0" max="21" min="14" style="126" width="9.14"/>
    <col collapsed="false" customWidth="false" hidden="false" outlineLevel="0" max="23" min="22" style="72" width="9.14"/>
    <col collapsed="false" customWidth="false" hidden="false" outlineLevel="0" max="16384" min="24" style="42" width="9.14"/>
  </cols>
  <sheetData>
    <row r="1" s="7" customFormat="true" ht="12" hidden="false" customHeight="true" outlineLevel="0" collapsed="false">
      <c r="A1" s="12"/>
      <c r="C1" s="9"/>
      <c r="E1" s="11"/>
      <c r="F1" s="9"/>
      <c r="G1" s="9"/>
      <c r="H1" s="11"/>
      <c r="I1" s="9"/>
      <c r="J1" s="9"/>
      <c r="K1" s="9"/>
      <c r="L1" s="11"/>
      <c r="M1" s="11"/>
      <c r="N1" s="11"/>
      <c r="O1" s="15"/>
      <c r="P1" s="13"/>
      <c r="Q1" s="11" t="s">
        <v>690</v>
      </c>
      <c r="R1" s="11" t="s">
        <v>690</v>
      </c>
      <c r="T1" s="11"/>
      <c r="U1" s="13"/>
      <c r="V1" s="9"/>
      <c r="W1" s="11"/>
      <c r="X1" s="11"/>
      <c r="Y1" s="11"/>
      <c r="Z1" s="13"/>
      <c r="AA1" s="13"/>
      <c r="AB1" s="13"/>
      <c r="AC1" s="13"/>
      <c r="AD1" s="9"/>
    </row>
    <row r="2" s="7" customFormat="true" ht="12" hidden="false" customHeight="true" outlineLevel="0" collapsed="false">
      <c r="A2" s="12" t="s">
        <v>662</v>
      </c>
      <c r="C2" s="9" t="s">
        <v>691</v>
      </c>
      <c r="D2" s="11" t="s">
        <v>692</v>
      </c>
      <c r="E2" s="127" t="s">
        <v>693</v>
      </c>
      <c r="F2" s="9" t="s">
        <v>694</v>
      </c>
      <c r="G2" s="9" t="s">
        <v>695</v>
      </c>
      <c r="H2" s="11" t="s">
        <v>696</v>
      </c>
      <c r="I2" s="9" t="s">
        <v>697</v>
      </c>
      <c r="J2" s="9" t="s">
        <v>698</v>
      </c>
      <c r="K2" s="9" t="s">
        <v>699</v>
      </c>
      <c r="L2" s="11" t="str">
        <f aca="false">A2</f>
        <v>Número do</v>
      </c>
      <c r="M2" s="11" t="s">
        <v>700</v>
      </c>
      <c r="N2" s="11" t="s">
        <v>701</v>
      </c>
      <c r="O2" s="15" t="s">
        <v>702</v>
      </c>
      <c r="P2" s="13" t="s">
        <v>703</v>
      </c>
      <c r="Q2" s="11" t="s">
        <v>704</v>
      </c>
      <c r="R2" s="9" t="s">
        <v>705</v>
      </c>
      <c r="S2" s="11" t="s">
        <v>706</v>
      </c>
      <c r="T2" s="11" t="s">
        <v>707</v>
      </c>
      <c r="U2" s="13" t="s">
        <v>708</v>
      </c>
      <c r="V2" s="9"/>
      <c r="W2" s="11"/>
      <c r="X2" s="11"/>
      <c r="Y2" s="11"/>
      <c r="Z2" s="13"/>
      <c r="AA2" s="13"/>
      <c r="AB2" s="13"/>
      <c r="AC2" s="13"/>
      <c r="AD2" s="9"/>
    </row>
    <row r="3" customFormat="false" ht="12" hidden="false" customHeight="true" outlineLevel="0" collapsed="false">
      <c r="A3" s="12" t="s">
        <v>684</v>
      </c>
      <c r="B3" s="7" t="s">
        <v>1</v>
      </c>
      <c r="C3" s="11" t="s">
        <v>685</v>
      </c>
      <c r="D3" s="11" t="s">
        <v>685</v>
      </c>
      <c r="E3" s="11" t="s">
        <v>685</v>
      </c>
      <c r="F3" s="11" t="s">
        <v>685</v>
      </c>
      <c r="G3" s="11" t="s">
        <v>685</v>
      </c>
      <c r="H3" s="11" t="s">
        <v>685</v>
      </c>
      <c r="I3" s="11" t="s">
        <v>685</v>
      </c>
      <c r="J3" s="11" t="s">
        <v>685</v>
      </c>
      <c r="K3" s="11" t="s">
        <v>685</v>
      </c>
      <c r="L3" s="11" t="str">
        <f aca="false">A3</f>
        <v>Alimento</v>
      </c>
      <c r="M3" s="11" t="s">
        <v>685</v>
      </c>
      <c r="N3" s="11" t="s">
        <v>685</v>
      </c>
      <c r="O3" s="11" t="s">
        <v>685</v>
      </c>
      <c r="P3" s="11" t="s">
        <v>685</v>
      </c>
      <c r="Q3" s="11" t="s">
        <v>685</v>
      </c>
      <c r="R3" s="11" t="s">
        <v>685</v>
      </c>
      <c r="S3" s="11" t="s">
        <v>685</v>
      </c>
      <c r="T3" s="11" t="s">
        <v>685</v>
      </c>
      <c r="U3" s="11" t="s">
        <v>685</v>
      </c>
      <c r="V3" s="9"/>
      <c r="W3" s="11"/>
      <c r="X3" s="11"/>
      <c r="Y3" s="11"/>
      <c r="Z3" s="13"/>
      <c r="AA3" s="13"/>
      <c r="AB3" s="13"/>
      <c r="AC3" s="13"/>
      <c r="AD3" s="9"/>
    </row>
    <row r="4" s="35" customFormat="true" ht="12" hidden="false" customHeight="true" outlineLevel="0" collapsed="false">
      <c r="A4" s="12" t="n">
        <v>56</v>
      </c>
      <c r="B4" s="42" t="s">
        <v>87</v>
      </c>
      <c r="C4" s="13" t="n">
        <v>0.118305026666667</v>
      </c>
      <c r="D4" s="13" t="n">
        <v>0.303198965333333</v>
      </c>
      <c r="E4" s="13" t="n">
        <v>0.413546553333333</v>
      </c>
      <c r="F4" s="13" t="n">
        <v>0.810920604</v>
      </c>
      <c r="G4" s="13" t="n">
        <v>0.388287692</v>
      </c>
      <c r="H4" s="13" t="n">
        <v>0.18852964</v>
      </c>
      <c r="I4" s="13" t="n">
        <v>0.0713222709333333</v>
      </c>
      <c r="J4" s="13" t="n">
        <v>0.495830348</v>
      </c>
      <c r="K4" s="13" t="n">
        <v>0.360148637333333</v>
      </c>
      <c r="L4" s="11" t="n">
        <f aca="false">A4</f>
        <v>56</v>
      </c>
      <c r="M4" s="13" t="n">
        <v>0.503095961333333</v>
      </c>
      <c r="N4" s="13" t="n">
        <v>0.413121037333333</v>
      </c>
      <c r="O4" s="13" t="n">
        <v>0.176010206666667</v>
      </c>
      <c r="P4" s="13" t="n">
        <v>0.311139036</v>
      </c>
      <c r="Q4" s="13" t="n">
        <v>0.538535365333334</v>
      </c>
      <c r="R4" s="13" t="n">
        <v>3.37078144</v>
      </c>
      <c r="S4" s="13" t="n">
        <v>0.296063612</v>
      </c>
      <c r="T4" s="13" t="n">
        <v>1.18154504</v>
      </c>
      <c r="U4" s="13" t="n">
        <v>0.474838225333333</v>
      </c>
      <c r="V4" s="9"/>
      <c r="W4" s="11"/>
      <c r="X4" s="11"/>
      <c r="Y4" s="11"/>
      <c r="Z4" s="13"/>
      <c r="AA4" s="13"/>
      <c r="AB4" s="13"/>
      <c r="AC4" s="13"/>
      <c r="AD4" s="9"/>
    </row>
    <row r="5" s="35" customFormat="true" ht="12" hidden="false" customHeight="true" outlineLevel="0" collapsed="false">
      <c r="A5" s="72" t="n">
        <v>80</v>
      </c>
      <c r="B5" s="66" t="s">
        <v>112</v>
      </c>
      <c r="C5" s="48" t="n">
        <v>0.00186333333333333</v>
      </c>
      <c r="D5" s="48" t="n">
        <v>0.02571357</v>
      </c>
      <c r="E5" s="48" t="n">
        <v>0.0315562666666666</v>
      </c>
      <c r="F5" s="48" t="n">
        <v>0.0600107999999999</v>
      </c>
      <c r="G5" s="48" t="n">
        <v>0.0547561999999999</v>
      </c>
      <c r="H5" s="48" t="n">
        <v>0.00667517666666667</v>
      </c>
      <c r="I5" s="48" t="n">
        <v>0.001647932</v>
      </c>
      <c r="J5" s="48" t="n">
        <v>0.03706084</v>
      </c>
      <c r="K5" s="48" t="n">
        <v>0.03601852</v>
      </c>
      <c r="L5" s="11" t="n">
        <f aca="false">A5</f>
        <v>80</v>
      </c>
      <c r="M5" s="48" t="n">
        <v>0.0421474533333333</v>
      </c>
      <c r="N5" s="48" t="n">
        <v>0.0629505666666666</v>
      </c>
      <c r="O5" s="48" t="n">
        <v>0.0160788466666667</v>
      </c>
      <c r="P5" s="48" t="n">
        <v>0.0471910666666666</v>
      </c>
      <c r="Q5" s="48" t="n">
        <v>0.0525546</v>
      </c>
      <c r="R5" s="48" t="n">
        <v>0.105503366666666</v>
      </c>
      <c r="S5" s="48" t="n">
        <v>0.0367836333333333</v>
      </c>
      <c r="T5" s="48" t="n">
        <v>0.0297856699999999</v>
      </c>
      <c r="U5" s="48" t="n">
        <v>0.0309138466666666</v>
      </c>
      <c r="V5" s="72"/>
      <c r="W5" s="72"/>
      <c r="X5" s="42"/>
      <c r="Y5" s="42"/>
      <c r="Z5" s="42"/>
      <c r="AA5" s="42"/>
      <c r="AB5" s="42"/>
      <c r="AC5" s="42"/>
      <c r="AD5" s="42"/>
    </row>
    <row r="6" s="35" customFormat="true" ht="12" hidden="false" customHeight="true" outlineLevel="0" collapsed="false">
      <c r="A6" s="128" t="n">
        <v>83</v>
      </c>
      <c r="B6" s="35" t="s">
        <v>116</v>
      </c>
      <c r="C6" s="38" t="n">
        <v>0.0078</v>
      </c>
      <c r="D6" s="38" t="n">
        <v>0.0328974</v>
      </c>
      <c r="E6" s="38" t="n">
        <v>0.0387558</v>
      </c>
      <c r="F6" s="38" t="n">
        <v>0.070596</v>
      </c>
      <c r="G6" s="38" t="n">
        <v>0.0756393</v>
      </c>
      <c r="H6" s="38" t="n">
        <v>0.00952169999999999</v>
      </c>
      <c r="I6" s="38" t="n">
        <v>0.00367458</v>
      </c>
      <c r="J6" s="38" t="n">
        <v>0.0485967</v>
      </c>
      <c r="K6" s="38" t="n">
        <v>0.055215</v>
      </c>
      <c r="L6" s="11" t="n">
        <f aca="false">A6</f>
        <v>83</v>
      </c>
      <c r="M6" s="38" t="n">
        <v>0.0507012</v>
      </c>
      <c r="N6" s="38" t="n">
        <v>0.0828765</v>
      </c>
      <c r="O6" s="38" t="n">
        <v>0.0222054</v>
      </c>
      <c r="P6" s="38" t="n">
        <v>0.0645276</v>
      </c>
      <c r="Q6" s="38" t="n">
        <v>0.0542148</v>
      </c>
      <c r="R6" s="38" t="n">
        <v>0.181962</v>
      </c>
      <c r="S6" s="38" t="n">
        <v>0.0468639</v>
      </c>
      <c r="T6" s="38" t="n">
        <v>0.033579</v>
      </c>
      <c r="U6" s="38" t="n">
        <v>0.043446</v>
      </c>
      <c r="V6" s="128"/>
      <c r="W6" s="128"/>
    </row>
    <row r="7" customFormat="false" ht="12" hidden="false" customHeight="true" outlineLevel="0" collapsed="false">
      <c r="A7" s="128" t="n">
        <v>123</v>
      </c>
      <c r="B7" s="66" t="s">
        <v>156</v>
      </c>
      <c r="C7" s="38" t="n">
        <v>0</v>
      </c>
      <c r="D7" s="38" t="n">
        <v>0.00693593333333333</v>
      </c>
      <c r="E7" s="38" t="n">
        <v>0.0266146666666667</v>
      </c>
      <c r="F7" s="38" t="n">
        <v>0.0411616666666667</v>
      </c>
      <c r="G7" s="38" t="n">
        <v>0.024508</v>
      </c>
      <c r="H7" s="38" t="n">
        <v>0.000618423333333333</v>
      </c>
      <c r="I7" s="38" t="n">
        <v>0.01982</v>
      </c>
      <c r="J7" s="38" t="n">
        <v>0.023054</v>
      </c>
      <c r="K7" s="38" t="n">
        <v>0.00412253333333333</v>
      </c>
      <c r="L7" s="11" t="n">
        <f aca="false">A7</f>
        <v>123</v>
      </c>
      <c r="M7" s="38" t="n">
        <v>0.0175573333333333</v>
      </c>
      <c r="N7" s="38" t="n">
        <v>0.0230516666666667</v>
      </c>
      <c r="O7" s="38" t="n">
        <v>0.0372646666666667</v>
      </c>
      <c r="P7" s="38" t="n">
        <v>0.0398293333333333</v>
      </c>
      <c r="Q7" s="38" t="n">
        <v>0.088487</v>
      </c>
      <c r="R7" s="38" t="n">
        <v>0.3187</v>
      </c>
      <c r="S7" s="38" t="n">
        <v>0.0085613</v>
      </c>
      <c r="T7" s="38" t="n">
        <v>0.0619173333333333</v>
      </c>
      <c r="U7" s="38" t="n">
        <v>0.0106003333333333</v>
      </c>
      <c r="V7" s="128"/>
      <c r="W7" s="128"/>
      <c r="X7" s="35"/>
      <c r="Y7" s="35"/>
      <c r="Z7" s="35"/>
      <c r="AA7" s="35"/>
      <c r="AB7" s="35"/>
      <c r="AC7" s="35"/>
      <c r="AD7" s="35"/>
    </row>
    <row r="8" customFormat="false" ht="12" hidden="false" customHeight="true" outlineLevel="0" collapsed="false">
      <c r="A8" s="128" t="n">
        <v>147</v>
      </c>
      <c r="B8" s="66" t="s">
        <v>180</v>
      </c>
      <c r="C8" s="38" t="n">
        <v>0.0056539</v>
      </c>
      <c r="D8" s="38" t="n">
        <v>0.04983903</v>
      </c>
      <c r="E8" s="38" t="n">
        <v>0.0448729883333334</v>
      </c>
      <c r="F8" s="38" t="n">
        <v>0.07650692</v>
      </c>
      <c r="G8" s="38" t="n">
        <v>0.0666375483333334</v>
      </c>
      <c r="H8" s="38" t="n">
        <v>0.00929281833333334</v>
      </c>
      <c r="I8" s="38" t="n">
        <v>0.00367624983333333</v>
      </c>
      <c r="J8" s="38" t="n">
        <v>0.0485867666666667</v>
      </c>
      <c r="K8" s="38" t="n">
        <v>0.0253791816666667</v>
      </c>
      <c r="L8" s="11" t="n">
        <f aca="false">A8</f>
        <v>147</v>
      </c>
      <c r="M8" s="38" t="n">
        <v>0.0588560483333334</v>
      </c>
      <c r="N8" s="38" t="n">
        <v>0.10873415</v>
      </c>
      <c r="O8" s="38" t="n">
        <v>0.0230059883333333</v>
      </c>
      <c r="P8" s="38" t="n">
        <v>0.0669360033333334</v>
      </c>
      <c r="Q8" s="38" t="n">
        <v>0.27017565</v>
      </c>
      <c r="R8" s="38" t="n">
        <v>0.328136333333333</v>
      </c>
      <c r="S8" s="38" t="n">
        <v>0.0491528133333334</v>
      </c>
      <c r="T8" s="38" t="n">
        <v>0.0406427416666667</v>
      </c>
      <c r="U8" s="38" t="n">
        <v>0.05564856</v>
      </c>
      <c r="V8" s="128"/>
      <c r="W8" s="128"/>
      <c r="X8" s="35"/>
      <c r="Y8" s="35"/>
      <c r="Z8" s="35"/>
      <c r="AA8" s="35"/>
      <c r="AB8" s="35"/>
      <c r="AC8" s="35"/>
      <c r="AD8" s="35"/>
    </row>
    <row r="9" customFormat="false" ht="12" hidden="false" customHeight="true" outlineLevel="0" collapsed="false">
      <c r="A9" s="72" t="n">
        <v>151</v>
      </c>
      <c r="B9" s="69" t="s">
        <v>184</v>
      </c>
      <c r="C9" s="48" t="n">
        <v>0.00828713333333334</v>
      </c>
      <c r="D9" s="48" t="n">
        <v>0.0325478213333333</v>
      </c>
      <c r="E9" s="48" t="n">
        <v>0.059697648</v>
      </c>
      <c r="F9" s="48" t="n">
        <v>0.0721001633333334</v>
      </c>
      <c r="G9" s="48" t="n">
        <v>0.0673950066666667</v>
      </c>
      <c r="H9" s="48" t="n">
        <v>0.00956276293333334</v>
      </c>
      <c r="I9" s="48" t="n">
        <v>0.00375285146666667</v>
      </c>
      <c r="J9" s="48" t="n">
        <v>0.0473990373333334</v>
      </c>
      <c r="K9" s="48" t="n">
        <v>0.0443975806666667</v>
      </c>
      <c r="L9" s="11" t="n">
        <f aca="false">A9</f>
        <v>151</v>
      </c>
      <c r="M9" s="48" t="n">
        <v>0.071167966</v>
      </c>
      <c r="N9" s="48" t="n">
        <v>0.067015986</v>
      </c>
      <c r="O9" s="48" t="n">
        <v>0.0434136413333333</v>
      </c>
      <c r="P9" s="48" t="n">
        <v>0.0954871266666667</v>
      </c>
      <c r="Q9" s="48" t="n">
        <v>0.16896918</v>
      </c>
      <c r="R9" s="48" t="n">
        <v>0.525677686666667</v>
      </c>
      <c r="S9" s="48" t="n">
        <v>0.060605026</v>
      </c>
      <c r="T9" s="48" t="n">
        <v>0.0836239060000001</v>
      </c>
      <c r="U9" s="48" t="n">
        <v>0.0810098833333334</v>
      </c>
      <c r="W9" s="128"/>
    </row>
    <row r="10" customFormat="false" ht="12" hidden="false" customHeight="true" outlineLevel="0" collapsed="false">
      <c r="A10" s="72" t="n">
        <v>176</v>
      </c>
      <c r="B10" s="42" t="s">
        <v>210</v>
      </c>
      <c r="C10" s="48" t="n">
        <v>0.00448392</v>
      </c>
      <c r="D10" s="48" t="n">
        <v>0.00786804872</v>
      </c>
      <c r="E10" s="48" t="n">
        <v>0.0187660844</v>
      </c>
      <c r="F10" s="48" t="n">
        <v>0.0385252252</v>
      </c>
      <c r="G10" s="48" t="n">
        <v>0.00367742430104</v>
      </c>
      <c r="H10" s="48" t="n">
        <v>0.00356357344</v>
      </c>
      <c r="I10" s="48" t="n">
        <v>0.0203064428</v>
      </c>
      <c r="J10" s="48" t="n">
        <v>0.0124261732</v>
      </c>
      <c r="K10" s="48" t="n">
        <v>0.0143186512</v>
      </c>
      <c r="L10" s="11" t="n">
        <f aca="false">A10</f>
        <v>176</v>
      </c>
      <c r="M10" s="48" t="n">
        <v>0.0265711824</v>
      </c>
      <c r="N10" s="48" t="n">
        <v>0.0112001288</v>
      </c>
      <c r="O10" s="48" t="n">
        <v>0.0280754936</v>
      </c>
      <c r="P10" s="48" t="n">
        <v>0.0207231836</v>
      </c>
      <c r="Q10" s="48" t="n">
        <v>0.0801219356</v>
      </c>
      <c r="R10" s="48" t="n">
        <v>0.0889517412</v>
      </c>
      <c r="S10" s="48" t="n">
        <v>0.000832576024</v>
      </c>
      <c r="T10" s="48" t="n">
        <v>0.00475154848</v>
      </c>
      <c r="U10" s="48" t="n">
        <v>0.0272758612</v>
      </c>
      <c r="W10" s="128"/>
    </row>
    <row r="11" customFormat="false" ht="12" hidden="false" customHeight="true" outlineLevel="0" collapsed="false">
      <c r="A11" s="47" t="n">
        <v>185</v>
      </c>
      <c r="B11" s="42" t="s">
        <v>219</v>
      </c>
      <c r="C11" s="48" t="n">
        <v>0</v>
      </c>
      <c r="D11" s="48" t="n">
        <v>0.020361912</v>
      </c>
      <c r="E11" s="48" t="n">
        <v>0.021099584</v>
      </c>
      <c r="F11" s="48" t="n">
        <v>0.035445648</v>
      </c>
      <c r="G11" s="48" t="n">
        <v>0.034838848</v>
      </c>
      <c r="H11" s="48" t="n">
        <v>0.0056871592</v>
      </c>
      <c r="I11" s="48" t="n">
        <v>0.003402508</v>
      </c>
      <c r="J11" s="48" t="n">
        <v>0.018780952</v>
      </c>
      <c r="K11" s="48" t="n">
        <v>0.01698056</v>
      </c>
      <c r="L11" s="47" t="n">
        <v>185</v>
      </c>
      <c r="M11" s="48" t="n">
        <v>0.026299696</v>
      </c>
      <c r="N11" s="48" t="n">
        <v>0.033677728</v>
      </c>
      <c r="O11" s="48" t="n">
        <v>0.0068286648</v>
      </c>
      <c r="P11" s="48" t="n">
        <v>0.061835544</v>
      </c>
      <c r="Q11" s="48" t="n">
        <v>0.065947024</v>
      </c>
      <c r="R11" s="48" t="n">
        <v>0.081717264</v>
      </c>
      <c r="S11" s="48" t="n">
        <v>0.021965176</v>
      </c>
      <c r="T11" s="48" t="n">
        <v>0.022443072</v>
      </c>
      <c r="U11" s="48" t="n">
        <v>0.024876832</v>
      </c>
    </row>
    <row r="12" customFormat="false" ht="12" hidden="false" customHeight="true" outlineLevel="0" collapsed="false">
      <c r="A12" s="72" t="n">
        <v>224</v>
      </c>
      <c r="B12" s="42" t="s">
        <v>709</v>
      </c>
      <c r="C12" s="48" t="n">
        <v>0</v>
      </c>
      <c r="D12" s="48" t="n">
        <v>0.012533972</v>
      </c>
      <c r="E12" s="48" t="n">
        <v>0.0074503385</v>
      </c>
      <c r="F12" s="48" t="n">
        <v>0.00922841975</v>
      </c>
      <c r="G12" s="48" t="n">
        <v>0.00160850105735</v>
      </c>
      <c r="H12" s="48" t="n">
        <v>0.00544197665</v>
      </c>
      <c r="I12" s="48" t="n">
        <v>0.013722005</v>
      </c>
      <c r="J12" s="48" t="n">
        <v>0.0038950307</v>
      </c>
      <c r="K12" s="48" t="n">
        <v>0.01622536025</v>
      </c>
      <c r="L12" s="47" t="n">
        <v>224</v>
      </c>
      <c r="M12" s="48" t="n">
        <v>0.0024455480225</v>
      </c>
      <c r="N12" s="48" t="n">
        <v>0.01982401355</v>
      </c>
      <c r="O12" s="48" t="n">
        <v>0.0343453055</v>
      </c>
      <c r="P12" s="48" t="n">
        <v>0.0055344674</v>
      </c>
      <c r="Q12" s="48" t="n">
        <v>0.03665818475</v>
      </c>
      <c r="R12" s="48" t="n">
        <v>0.02146345025</v>
      </c>
      <c r="S12" s="48" t="n">
        <v>0.0015072431</v>
      </c>
      <c r="T12" s="48" t="n">
        <v>0.0041123687</v>
      </c>
      <c r="U12" s="48" t="n">
        <v>0.0288450668</v>
      </c>
    </row>
    <row r="13" customFormat="false" ht="12" hidden="false" customHeight="true" outlineLevel="0" collapsed="false">
      <c r="A13" s="72" t="n">
        <v>227</v>
      </c>
      <c r="B13" s="42" t="s">
        <v>261</v>
      </c>
      <c r="C13" s="48" t="n">
        <v>0</v>
      </c>
      <c r="D13" s="48" t="n">
        <v>0.0168082432</v>
      </c>
      <c r="E13" s="48" t="n">
        <v>0.0010672582576</v>
      </c>
      <c r="F13" s="48" t="n">
        <v>0.004034243512</v>
      </c>
      <c r="G13" s="48" t="n">
        <v>0.00396670096</v>
      </c>
      <c r="H13" s="48" t="n">
        <v>0.005519135848</v>
      </c>
      <c r="I13" s="48" t="n">
        <v>0.0115146904</v>
      </c>
      <c r="J13" s="48" t="n">
        <v>0.00589318696</v>
      </c>
      <c r="K13" s="48" t="n">
        <v>0.0189543376</v>
      </c>
      <c r="L13" s="47" t="n">
        <v>227</v>
      </c>
      <c r="M13" s="48" t="n">
        <v>0.0099244552</v>
      </c>
      <c r="N13" s="48" t="n">
        <v>0.0187855048</v>
      </c>
      <c r="O13" s="48" t="n">
        <v>0.0368688496</v>
      </c>
      <c r="P13" s="48" t="n">
        <v>0.007087856656</v>
      </c>
      <c r="Q13" s="48" t="n">
        <v>0.0069911032</v>
      </c>
      <c r="R13" s="48" t="n">
        <v>0.00633916336</v>
      </c>
      <c r="S13" s="48" t="n">
        <v>0.0138198712</v>
      </c>
      <c r="T13" s="48" t="n">
        <v>0.006815202688</v>
      </c>
      <c r="U13" s="48" t="n">
        <v>0.032525728</v>
      </c>
    </row>
    <row r="14" customFormat="false" ht="12" hidden="false" customHeight="true" outlineLevel="0" collapsed="false">
      <c r="A14" s="72" t="n">
        <v>229</v>
      </c>
      <c r="B14" s="42" t="s">
        <v>263</v>
      </c>
      <c r="C14" s="48" t="n">
        <v>0.0235264666666667</v>
      </c>
      <c r="D14" s="48" t="n">
        <v>0.0142184396666667</v>
      </c>
      <c r="E14" s="48" t="n">
        <v>0.0166035253333333</v>
      </c>
      <c r="F14" s="48" t="n">
        <v>0.028223896</v>
      </c>
      <c r="G14" s="48" t="n">
        <v>0.0234432393333333</v>
      </c>
      <c r="H14" s="48" t="n">
        <v>0.005896034</v>
      </c>
      <c r="I14" s="48" t="n">
        <v>0.00122759006</v>
      </c>
      <c r="J14" s="48" t="n">
        <v>0.0171351317333333</v>
      </c>
      <c r="K14" s="48" t="n">
        <v>0.00861311153333333</v>
      </c>
      <c r="L14" s="11" t="n">
        <f aca="false">A14</f>
        <v>229</v>
      </c>
      <c r="M14" s="48" t="n">
        <v>0.0188216320666667</v>
      </c>
      <c r="N14" s="48" t="n">
        <v>0.0223999486666667</v>
      </c>
      <c r="O14" s="48" t="n">
        <v>0.0095451266</v>
      </c>
      <c r="P14" s="48" t="n">
        <v>0.0288536713333333</v>
      </c>
      <c r="Q14" s="48" t="n">
        <v>0.0319488106666667</v>
      </c>
      <c r="R14" s="48" t="n">
        <v>0.044689146</v>
      </c>
      <c r="S14" s="48" t="n">
        <v>0.0223973273333333</v>
      </c>
      <c r="T14" s="48" t="n">
        <v>0.015840062</v>
      </c>
      <c r="U14" s="48" t="n">
        <v>0.021417604</v>
      </c>
      <c r="W14" s="128"/>
    </row>
    <row r="15" customFormat="false" ht="12" hidden="false" customHeight="true" outlineLevel="0" collapsed="false">
      <c r="A15" s="72" t="n">
        <v>248</v>
      </c>
      <c r="B15" s="42" t="s">
        <v>282</v>
      </c>
      <c r="C15" s="48" t="n">
        <v>0.00173166</v>
      </c>
      <c r="D15" s="48" t="n">
        <v>0.009742649</v>
      </c>
      <c r="E15" s="48" t="n">
        <v>0.011527775</v>
      </c>
      <c r="F15" s="48" t="n">
        <v>0.021266567</v>
      </c>
      <c r="G15" s="48" t="n">
        <v>0.018141599</v>
      </c>
      <c r="H15" s="48" t="n">
        <v>0.0025258961</v>
      </c>
      <c r="I15" s="48" t="n">
        <v>0.0022449203</v>
      </c>
      <c r="J15" s="48" t="n">
        <v>0.011219348</v>
      </c>
      <c r="K15" s="48" t="n">
        <v>0.011638697</v>
      </c>
      <c r="L15" s="11" t="n">
        <v>248</v>
      </c>
      <c r="M15" s="48" t="n">
        <v>0.014792792</v>
      </c>
      <c r="N15" s="48" t="n">
        <v>0.015674981</v>
      </c>
      <c r="O15" s="48" t="n">
        <v>0.0030653042</v>
      </c>
      <c r="P15" s="48" t="n">
        <v>0.01623797</v>
      </c>
      <c r="Q15" s="48" t="n">
        <v>0.02960846</v>
      </c>
      <c r="R15" s="48" t="n">
        <v>0.039889892</v>
      </c>
      <c r="S15" s="48" t="n">
        <v>0.013588211</v>
      </c>
      <c r="T15" s="48" t="n">
        <v>0.012141836</v>
      </c>
      <c r="U15" s="48" t="n">
        <v>0.012444278</v>
      </c>
      <c r="W15" s="128"/>
    </row>
    <row r="16" customFormat="false" ht="12" hidden="false" customHeight="true" outlineLevel="0" collapsed="false">
      <c r="A16" s="72" t="n">
        <v>323</v>
      </c>
      <c r="B16" s="66" t="s">
        <v>360</v>
      </c>
      <c r="C16" s="48" t="n">
        <v>0.160578828185853</v>
      </c>
      <c r="D16" s="48" t="n">
        <v>0.671594800289829</v>
      </c>
      <c r="E16" s="48" t="n">
        <v>0.741981128520967</v>
      </c>
      <c r="F16" s="48" t="n">
        <v>1.15737786070102</v>
      </c>
      <c r="G16" s="48" t="n">
        <v>1.26016537904175</v>
      </c>
      <c r="H16" s="48" t="n">
        <v>0.445684801195544</v>
      </c>
      <c r="I16" s="48" t="n">
        <v>0.241651219998189</v>
      </c>
      <c r="J16" s="48" t="n">
        <v>0.693583509645865</v>
      </c>
      <c r="K16" s="48" t="n">
        <v>0.590408075355493</v>
      </c>
      <c r="L16" s="11" t="n">
        <f aca="false">A16</f>
        <v>323</v>
      </c>
      <c r="M16" s="48" t="n">
        <v>0.791705828276424</v>
      </c>
      <c r="N16" s="48" t="n">
        <v>1.18700238927633</v>
      </c>
      <c r="O16" s="48" t="n">
        <v>0.768737120731818</v>
      </c>
      <c r="P16" s="48" t="n">
        <v>0.863419237387917</v>
      </c>
      <c r="Q16" s="48" t="n">
        <v>1.35522520333303</v>
      </c>
      <c r="R16" s="48" t="n">
        <v>2.54190092654651</v>
      </c>
      <c r="S16" s="48" t="n">
        <v>0.763704421700933</v>
      </c>
      <c r="T16" s="48" t="n">
        <v>0.666858142378408</v>
      </c>
      <c r="U16" s="48" t="n">
        <v>0.641051523412734</v>
      </c>
      <c r="V16" s="126"/>
      <c r="W16" s="128"/>
    </row>
    <row r="17" customFormat="false" ht="12" hidden="false" customHeight="true" outlineLevel="0" collapsed="false">
      <c r="A17" s="72" t="n">
        <v>424</v>
      </c>
      <c r="B17" s="42" t="s">
        <v>462</v>
      </c>
      <c r="C17" s="48" t="n">
        <v>0.135023738701205</v>
      </c>
      <c r="D17" s="48" t="n">
        <v>0.574649301693687</v>
      </c>
      <c r="E17" s="48" t="n">
        <v>0.608747166017571</v>
      </c>
      <c r="F17" s="48" t="n">
        <v>0.937777723938049</v>
      </c>
      <c r="G17" s="48" t="n">
        <v>1.05475138121547</v>
      </c>
      <c r="H17" s="48" t="n">
        <v>0.385067250973644</v>
      </c>
      <c r="I17" s="48" t="n">
        <v>0.295811076714066</v>
      </c>
      <c r="J17" s="48" t="n">
        <v>0.592856731274341</v>
      </c>
      <c r="K17" s="48" t="n">
        <v>0.522589540077891</v>
      </c>
      <c r="L17" s="11" t="n">
        <f aca="false">A17</f>
        <v>424</v>
      </c>
      <c r="M17" s="48" t="n">
        <v>0.66374985689702</v>
      </c>
      <c r="N17" s="48" t="n">
        <v>1.07726427135223</v>
      </c>
      <c r="O17" s="48" t="n">
        <v>0.477235230685626</v>
      </c>
      <c r="P17" s="48" t="n">
        <v>0.878089170365003</v>
      </c>
      <c r="Q17" s="48" t="n">
        <v>1.17945411828639</v>
      </c>
      <c r="R17" s="48" t="n">
        <v>2.15551413006068</v>
      </c>
      <c r="S17" s="48" t="n">
        <v>0.998797684992301</v>
      </c>
      <c r="T17" s="48" t="n">
        <v>0.740279850557015</v>
      </c>
      <c r="U17" s="48" t="n">
        <v>0.604165049361471</v>
      </c>
      <c r="W17" s="128"/>
    </row>
    <row r="18" customFormat="false" ht="12" hidden="false" customHeight="true" outlineLevel="0" collapsed="false">
      <c r="A18" s="72" t="n">
        <v>438</v>
      </c>
      <c r="B18" s="42" t="s">
        <v>476</v>
      </c>
      <c r="C18" s="48" t="n">
        <v>0.110828530658455</v>
      </c>
      <c r="D18" s="48" t="n">
        <v>0.730056912643782</v>
      </c>
      <c r="E18" s="48" t="n">
        <v>0.710086339326148</v>
      </c>
      <c r="F18" s="48" t="n">
        <v>1.16998011344081</v>
      </c>
      <c r="G18" s="48" t="n">
        <v>1.34772840503578</v>
      </c>
      <c r="H18" s="48" t="n">
        <v>0.471091559867766</v>
      </c>
      <c r="I18" s="48" t="n">
        <v>0.228804692532379</v>
      </c>
      <c r="J18" s="48" t="n">
        <v>0.671520716873471</v>
      </c>
      <c r="K18" s="48" t="n">
        <v>0.577465429988226</v>
      </c>
      <c r="L18" s="11" t="n">
        <f aca="false">A18</f>
        <v>438</v>
      </c>
      <c r="M18" s="48" t="n">
        <v>0.737841360610452</v>
      </c>
      <c r="N18" s="48" t="n">
        <v>1.22172020084232</v>
      </c>
      <c r="O18" s="48" t="n">
        <v>0.91158534847387</v>
      </c>
      <c r="P18" s="48" t="n">
        <v>0.904065816275699</v>
      </c>
      <c r="Q18" s="48" t="n">
        <v>1.40758917964858</v>
      </c>
      <c r="R18" s="48" t="n">
        <v>2.39419663594783</v>
      </c>
      <c r="S18" s="48" t="n">
        <v>0.813709161081423</v>
      </c>
      <c r="T18" s="48" t="n">
        <v>0.70394233131057</v>
      </c>
      <c r="U18" s="48" t="n">
        <v>0.681393923784077</v>
      </c>
      <c r="W18" s="128"/>
    </row>
    <row r="19" customFormat="false" ht="12" hidden="false" customHeight="true" outlineLevel="0" collapsed="false">
      <c r="A19" s="72" t="n">
        <v>439</v>
      </c>
      <c r="B19" s="42" t="s">
        <v>477</v>
      </c>
      <c r="C19" s="48" t="n">
        <v>0.150416187845304</v>
      </c>
      <c r="D19" s="48" t="n">
        <v>0.708017465809256</v>
      </c>
      <c r="E19" s="48" t="n">
        <v>0.685655163707997</v>
      </c>
      <c r="F19" s="48" t="n">
        <v>1.15026035594602</v>
      </c>
      <c r="G19" s="48" t="n">
        <v>1.2775905715062</v>
      </c>
      <c r="H19" s="48" t="n">
        <v>0.47722028235667</v>
      </c>
      <c r="I19" s="48" t="n">
        <v>0.21713232485735</v>
      </c>
      <c r="J19" s="48" t="n">
        <v>0.63312206887963</v>
      </c>
      <c r="K19" s="48" t="n">
        <v>0.549372879947468</v>
      </c>
      <c r="L19" s="11" t="n">
        <f aca="false">A19</f>
        <v>439</v>
      </c>
      <c r="M19" s="48" t="n">
        <v>0.724679748437641</v>
      </c>
      <c r="N19" s="48" t="n">
        <v>1.20098874241464</v>
      </c>
      <c r="O19" s="48" t="n">
        <v>0.893268098677655</v>
      </c>
      <c r="P19" s="48" t="n">
        <v>0.883994399284485</v>
      </c>
      <c r="Q19" s="48" t="n">
        <v>1.36684322751562</v>
      </c>
      <c r="R19" s="48" t="n">
        <v>2.35825619126438</v>
      </c>
      <c r="S19" s="48" t="n">
        <v>0.728423178154152</v>
      </c>
      <c r="T19" s="48" t="n">
        <v>0.647229170365003</v>
      </c>
      <c r="U19" s="48" t="n">
        <v>0.679115329453853</v>
      </c>
      <c r="W19" s="128"/>
    </row>
    <row r="20" customFormat="false" ht="12" hidden="false" customHeight="true" outlineLevel="0" collapsed="false">
      <c r="A20" s="72" t="n">
        <v>441</v>
      </c>
      <c r="B20" s="35" t="s">
        <v>479</v>
      </c>
      <c r="C20" s="48" t="n">
        <v>0.017</v>
      </c>
      <c r="D20" s="48" t="n">
        <v>0.351526</v>
      </c>
      <c r="E20" s="48" t="n">
        <v>0.3956665</v>
      </c>
      <c r="F20" s="48" t="n">
        <v>0.784193</v>
      </c>
      <c r="G20" s="48" t="n">
        <v>0.931889</v>
      </c>
      <c r="H20" s="48" t="n">
        <v>0.2349774</v>
      </c>
      <c r="I20" s="48" t="n">
        <v>0.04195855</v>
      </c>
      <c r="J20" s="48" t="n">
        <v>0.4638195</v>
      </c>
      <c r="K20" s="48" t="n">
        <v>0.453509</v>
      </c>
      <c r="L20" s="11" t="n">
        <f aca="false">A20</f>
        <v>441</v>
      </c>
      <c r="M20" s="48" t="n">
        <v>0.47736</v>
      </c>
      <c r="N20" s="48" t="n">
        <v>0.853145</v>
      </c>
      <c r="O20" s="48" t="n">
        <v>0.4987715</v>
      </c>
      <c r="P20" s="48" t="n">
        <v>0.6483885</v>
      </c>
      <c r="Q20" s="48" t="n">
        <v>0.9982315</v>
      </c>
      <c r="R20" s="48" t="n">
        <v>2.1646525</v>
      </c>
      <c r="S20" s="48" t="n">
        <v>0.514505</v>
      </c>
      <c r="T20" s="48" t="n">
        <v>0.474844</v>
      </c>
      <c r="U20" s="48" t="n">
        <v>0.4465305</v>
      </c>
      <c r="W20" s="128"/>
    </row>
    <row r="21" customFormat="false" ht="12" hidden="false" customHeight="true" outlineLevel="0" collapsed="false">
      <c r="A21" s="72" t="n">
        <v>443</v>
      </c>
      <c r="B21" s="66" t="s">
        <v>481</v>
      </c>
      <c r="C21" s="48" t="n">
        <v>0.283065283602029</v>
      </c>
      <c r="D21" s="48" t="n">
        <v>1.21963912892854</v>
      </c>
      <c r="E21" s="48" t="n">
        <v>1.21159772552305</v>
      </c>
      <c r="F21" s="48" t="n">
        <v>2.0173148118377</v>
      </c>
      <c r="G21" s="48" t="n">
        <v>0.0725678843333937</v>
      </c>
      <c r="H21" s="48" t="n">
        <v>0.790622373516892</v>
      </c>
      <c r="I21" s="48" t="n">
        <v>0.348852372769677</v>
      </c>
      <c r="J21" s="48" t="n">
        <v>1.08322434109229</v>
      </c>
      <c r="K21" s="48" t="n">
        <v>0.967228410922923</v>
      </c>
      <c r="L21" s="11" t="n">
        <f aca="false">A21</f>
        <v>443</v>
      </c>
      <c r="M21" s="48" t="n">
        <v>1.29910711552396</v>
      </c>
      <c r="N21" s="48" t="n">
        <v>1.96073591794222</v>
      </c>
      <c r="O21" s="48" t="n">
        <v>1.30018455846391</v>
      </c>
      <c r="P21" s="48" t="n">
        <v>1.61227510370437</v>
      </c>
      <c r="Q21" s="48" t="n">
        <v>2.33820885427045</v>
      </c>
      <c r="R21" s="48" t="n">
        <v>4.24262866927814</v>
      </c>
      <c r="S21" s="48" t="n">
        <v>1.55448737138846</v>
      </c>
      <c r="T21" s="48" t="n">
        <v>1.38348929308939</v>
      </c>
      <c r="U21" s="48" t="n">
        <v>1.15005208246536</v>
      </c>
      <c r="W21" s="128"/>
    </row>
    <row r="22" customFormat="false" ht="12" hidden="false" customHeight="true" outlineLevel="0" collapsed="false">
      <c r="A22" s="72" t="n">
        <v>463</v>
      </c>
      <c r="B22" s="42" t="s">
        <v>502</v>
      </c>
      <c r="C22" s="48" t="n">
        <v>0.380500034530387</v>
      </c>
      <c r="D22" s="48" t="n">
        <v>1.04898993093923</v>
      </c>
      <c r="E22" s="48" t="n">
        <v>1.38621029005525</v>
      </c>
      <c r="F22" s="48" t="n">
        <v>2.38208085635359</v>
      </c>
      <c r="G22" s="48" t="n">
        <v>2.05898435082873</v>
      </c>
      <c r="H22" s="48" t="n">
        <v>0.851619226519337</v>
      </c>
      <c r="I22" s="48" t="n">
        <v>0.358081354972376</v>
      </c>
      <c r="J22" s="48" t="n">
        <v>1.27200151933702</v>
      </c>
      <c r="K22" s="48" t="n">
        <v>1.6137517679558</v>
      </c>
      <c r="L22" s="11" t="n">
        <f aca="false">A22</f>
        <v>463</v>
      </c>
      <c r="M22" s="48" t="n">
        <v>1.77007569060773</v>
      </c>
      <c r="N22" s="48" t="n">
        <v>1.12732283149171</v>
      </c>
      <c r="O22" s="48" t="n">
        <v>0.863990953038674</v>
      </c>
      <c r="P22" s="48" t="n">
        <v>0.794076809392265</v>
      </c>
      <c r="Q22" s="48" t="n">
        <v>1.76146462707182</v>
      </c>
      <c r="R22" s="48" t="n">
        <v>5.90817248618784</v>
      </c>
      <c r="S22" s="48" t="n">
        <v>0.552490537292818</v>
      </c>
      <c r="T22" s="48" t="n">
        <v>2.75596767955801</v>
      </c>
      <c r="U22" s="48" t="n">
        <v>1.49798317679558</v>
      </c>
      <c r="W22" s="128"/>
    </row>
    <row r="23" customFormat="false" ht="12" hidden="false" customHeight="true" outlineLevel="0" collapsed="false">
      <c r="A23" s="72" t="n">
        <v>467</v>
      </c>
      <c r="B23" s="42" t="s">
        <v>506</v>
      </c>
      <c r="C23" s="48" t="n">
        <v>0.480480363010597</v>
      </c>
      <c r="D23" s="48" t="n">
        <v>1.00629563807626</v>
      </c>
      <c r="E23" s="48" t="n">
        <v>1.20948951997102</v>
      </c>
      <c r="F23" s="48" t="n">
        <v>2.18808197898741</v>
      </c>
      <c r="G23" s="48" t="n">
        <v>1.93669797029255</v>
      </c>
      <c r="H23" s="48" t="n">
        <v>0.817735290281677</v>
      </c>
      <c r="I23" s="48" t="n">
        <v>0.360431764332941</v>
      </c>
      <c r="J23" s="48" t="n">
        <v>1.13433347613441</v>
      </c>
      <c r="K23" s="48" t="n">
        <v>1.43124900009057</v>
      </c>
      <c r="L23" s="11" t="n">
        <f aca="false">A23</f>
        <v>467</v>
      </c>
      <c r="M23" s="48" t="n">
        <v>1.47112817317272</v>
      </c>
      <c r="N23" s="48" t="n">
        <v>1.13569629381397</v>
      </c>
      <c r="O23" s="48" t="n">
        <v>0.83893715877185</v>
      </c>
      <c r="P23" s="48" t="n">
        <v>0.810072233493343</v>
      </c>
      <c r="Q23" s="48" t="n">
        <v>1.66194498958428</v>
      </c>
      <c r="R23" s="48" t="n">
        <v>5.32504252332216</v>
      </c>
      <c r="S23" s="48" t="n">
        <v>0.555882160854995</v>
      </c>
      <c r="T23" s="48" t="n">
        <v>2.75575139570691</v>
      </c>
      <c r="U23" s="48" t="n">
        <v>1.54326814509555</v>
      </c>
      <c r="W23" s="128"/>
    </row>
    <row r="24" customFormat="false" ht="12" hidden="false" customHeight="true" outlineLevel="0" collapsed="false">
      <c r="A24" s="11" t="n">
        <f aca="false">A23+1</f>
        <v>468</v>
      </c>
      <c r="B24" s="42" t="s">
        <v>548</v>
      </c>
      <c r="C24" s="48" t="n">
        <v>0</v>
      </c>
      <c r="D24" s="48" t="n">
        <v>0.0329707898</v>
      </c>
      <c r="E24" s="48" t="n">
        <v>0.0546367100666667</v>
      </c>
      <c r="F24" s="48" t="n">
        <v>0.103265660666667</v>
      </c>
      <c r="G24" s="48" t="n">
        <v>0.104581383333333</v>
      </c>
      <c r="H24" s="48" t="n">
        <v>0.0200170226666667</v>
      </c>
      <c r="I24" s="48" t="n">
        <v>0.0185840521333333</v>
      </c>
      <c r="J24" s="48" t="n">
        <v>0.0627933948</v>
      </c>
      <c r="K24" s="48" t="n">
        <v>0.0162961271333333</v>
      </c>
      <c r="L24" s="11" t="n">
        <f aca="false">A24</f>
        <v>468</v>
      </c>
      <c r="M24" s="48" t="n">
        <v>0.0673650005333333</v>
      </c>
      <c r="N24" s="48" t="n">
        <v>0.327047273333333</v>
      </c>
      <c r="O24" s="48" t="n">
        <v>0.0300398584</v>
      </c>
      <c r="P24" s="48" t="n">
        <v>0.410900719333333</v>
      </c>
      <c r="Q24" s="48" t="n">
        <v>0.227113362</v>
      </c>
      <c r="R24" s="48" t="n">
        <v>0.438769635333333</v>
      </c>
      <c r="S24" s="48" t="n">
        <v>0.987879593333333</v>
      </c>
      <c r="T24" s="48" t="n">
        <v>0.584088020666667</v>
      </c>
      <c r="U24" s="48" t="n">
        <v>0.090036812</v>
      </c>
      <c r="W24" s="128"/>
    </row>
    <row r="25" customFormat="false" ht="12" hidden="false" customHeight="true" outlineLevel="0" collapsed="false">
      <c r="A25" s="11" t="n">
        <v>501</v>
      </c>
      <c r="B25" s="42" t="s">
        <v>545</v>
      </c>
      <c r="C25" s="48" t="n">
        <v>0.0253935</v>
      </c>
      <c r="D25" s="48" t="n">
        <v>0.2265343875</v>
      </c>
      <c r="E25" s="48" t="n">
        <v>0.28408914</v>
      </c>
      <c r="F25" s="48" t="n">
        <v>0.559793295</v>
      </c>
      <c r="G25" s="48" t="n">
        <v>0.3365651925</v>
      </c>
      <c r="H25" s="48" t="n">
        <v>0.11832845175</v>
      </c>
      <c r="I25" s="48" t="n">
        <v>0.0176766975</v>
      </c>
      <c r="J25" s="48" t="n">
        <v>0.227923335</v>
      </c>
      <c r="K25" s="48" t="n">
        <v>0.2086819875</v>
      </c>
      <c r="L25" s="11" t="n">
        <f aca="false">A25</f>
        <v>501</v>
      </c>
      <c r="M25" s="48" t="n">
        <v>0.3405973725</v>
      </c>
      <c r="N25" s="48" t="n">
        <v>0.1751548725</v>
      </c>
      <c r="O25" s="48" t="n">
        <v>0.069861879</v>
      </c>
      <c r="P25" s="48" t="n">
        <v>0.22217517</v>
      </c>
      <c r="Q25" s="48" t="n">
        <v>0.4438796625</v>
      </c>
      <c r="R25" s="48" t="n">
        <v>1.28488545</v>
      </c>
      <c r="S25" s="48" t="n">
        <v>0.0905021775</v>
      </c>
      <c r="T25" s="48" t="n">
        <v>0.57259008</v>
      </c>
      <c r="U25" s="48" t="n">
        <v>0.2806687125</v>
      </c>
      <c r="W25" s="128"/>
    </row>
    <row r="26" customFormat="false" ht="12" hidden="false" customHeight="true" outlineLevel="0" collapsed="false">
      <c r="A26" s="11" t="n">
        <v>506</v>
      </c>
      <c r="B26" s="66" t="s">
        <v>550</v>
      </c>
      <c r="C26" s="48" t="n">
        <v>0.19681283</v>
      </c>
      <c r="D26" s="48" t="n">
        <v>0.0204958547333333</v>
      </c>
      <c r="E26" s="48" t="n">
        <v>0.00192664361333333</v>
      </c>
      <c r="F26" s="48" t="n">
        <v>0.00800205833333333</v>
      </c>
      <c r="G26" s="48" t="n">
        <v>0.00550526491333333</v>
      </c>
      <c r="H26" s="48" t="n">
        <v>0.00710834813333333</v>
      </c>
      <c r="I26" s="48" t="n">
        <v>0.0141967856333333</v>
      </c>
      <c r="J26" s="48" t="n">
        <v>0.00728036088333333</v>
      </c>
      <c r="K26" s="48" t="n">
        <v>0.0242544278333333</v>
      </c>
      <c r="L26" s="11" t="n">
        <f aca="false">A26</f>
        <v>506</v>
      </c>
      <c r="M26" s="48" t="n">
        <v>0.0119647784333333</v>
      </c>
      <c r="N26" s="48" t="n">
        <v>0.0229705700333333</v>
      </c>
      <c r="O26" s="48" t="n">
        <v>0.0415487031333333</v>
      </c>
      <c r="P26" s="48" t="n">
        <v>0.0103731879333333</v>
      </c>
      <c r="Q26" s="48" t="n">
        <v>0.0504827807333333</v>
      </c>
      <c r="R26" s="48" t="n">
        <v>0.0104782858333333</v>
      </c>
      <c r="S26" s="48" t="n">
        <v>0.0166193300333333</v>
      </c>
      <c r="T26" s="48" t="n">
        <v>0.00898423223333333</v>
      </c>
      <c r="U26" s="48" t="n">
        <v>0.0370090787333333</v>
      </c>
      <c r="W26" s="128"/>
    </row>
    <row r="27" customFormat="false" ht="12" hidden="false" customHeight="true" outlineLevel="0" collapsed="false">
      <c r="A27" s="11" t="n">
        <v>509</v>
      </c>
      <c r="B27" s="66" t="s">
        <v>553</v>
      </c>
      <c r="C27" s="48" t="n">
        <v>0.0719648</v>
      </c>
      <c r="D27" s="48" t="n">
        <v>0.212978675</v>
      </c>
      <c r="E27" s="48" t="n">
        <v>0.226273335</v>
      </c>
      <c r="F27" s="48" t="n">
        <v>0.42154846</v>
      </c>
      <c r="G27" s="48" t="n">
        <v>0.32652982</v>
      </c>
      <c r="H27" s="48" t="n">
        <v>0.10317744</v>
      </c>
      <c r="I27" s="48" t="n">
        <v>0.0254593785</v>
      </c>
      <c r="J27" s="48" t="n">
        <v>0.19525682</v>
      </c>
      <c r="K27" s="48" t="n">
        <v>0.1607702</v>
      </c>
      <c r="L27" s="11" t="n">
        <f aca="false">A27</f>
        <v>509</v>
      </c>
      <c r="M27" s="48" t="n">
        <v>0.263516165</v>
      </c>
      <c r="N27" s="48" t="n">
        <v>0.481439805</v>
      </c>
      <c r="O27" s="48" t="n">
        <v>0.0614642675</v>
      </c>
      <c r="P27" s="48" t="n">
        <v>0.313452205</v>
      </c>
      <c r="Q27" s="48" t="n">
        <v>0.359277465</v>
      </c>
      <c r="R27" s="48" t="n">
        <v>0.75361685</v>
      </c>
      <c r="S27" s="48" t="n">
        <v>0.15521071</v>
      </c>
      <c r="T27" s="48" t="n">
        <v>0.22471218</v>
      </c>
      <c r="U27" s="48" t="n">
        <v>0.35835437</v>
      </c>
      <c r="V27" s="126"/>
      <c r="W27" s="126"/>
    </row>
    <row r="28" customFormat="false" ht="12" hidden="false" customHeight="true" outlineLevel="0" collapsed="false">
      <c r="A28" s="11" t="n">
        <v>510</v>
      </c>
      <c r="B28" s="66" t="s">
        <v>554</v>
      </c>
      <c r="C28" s="48" t="n">
        <v>0.0224375</v>
      </c>
      <c r="D28" s="48" t="n">
        <v>0.022748125</v>
      </c>
      <c r="E28" s="48" t="n">
        <v>0.0032325</v>
      </c>
      <c r="F28" s="48" t="n">
        <v>0.008774</v>
      </c>
      <c r="G28" s="48" t="n">
        <v>0.0109515625</v>
      </c>
      <c r="H28" s="48" t="n">
        <v>0.00767375</v>
      </c>
      <c r="I28" s="48" t="n">
        <v>0.02406875</v>
      </c>
      <c r="J28" s="48" t="n">
        <v>0.0115631875</v>
      </c>
      <c r="K28" s="48" t="n">
        <v>0.03488375</v>
      </c>
      <c r="L28" s="11" t="n">
        <f aca="false">A28</f>
        <v>510</v>
      </c>
      <c r="M28" s="48" t="n">
        <v>0.0076214375</v>
      </c>
      <c r="N28" s="48" t="n">
        <v>0.03308125</v>
      </c>
      <c r="O28" s="48" t="n">
        <v>0.062460625</v>
      </c>
      <c r="P28" s="48" t="n">
        <v>0.00284295</v>
      </c>
      <c r="Q28" s="48" t="n">
        <v>0.160428125</v>
      </c>
      <c r="R28" s="48" t="n">
        <v>0.0388159375</v>
      </c>
      <c r="S28" s="48" t="n">
        <v>0.02391125</v>
      </c>
      <c r="T28" s="48" t="n">
        <v>0.01812296875</v>
      </c>
      <c r="U28" s="48" t="n">
        <v>0.0536546875</v>
      </c>
      <c r="V28" s="126"/>
      <c r="W28" s="126"/>
    </row>
    <row r="29" customFormat="false" ht="12" hidden="false" customHeight="true" outlineLevel="0" collapsed="false">
      <c r="A29" s="11" t="n">
        <v>580</v>
      </c>
      <c r="B29" s="42" t="s">
        <v>628</v>
      </c>
      <c r="C29" s="48" t="n">
        <v>0.06871578</v>
      </c>
      <c r="D29" s="48" t="n">
        <v>0.335118</v>
      </c>
      <c r="E29" s="48" t="n">
        <v>0.504511854</v>
      </c>
      <c r="F29" s="48" t="n">
        <v>0.97174266</v>
      </c>
      <c r="G29" s="48" t="n">
        <v>0.476507934</v>
      </c>
      <c r="H29" s="48" t="n">
        <v>0.14191086</v>
      </c>
      <c r="I29" s="48" t="n">
        <v>0.0908498262</v>
      </c>
      <c r="J29" s="48" t="n">
        <v>0.754350618</v>
      </c>
      <c r="K29" s="48" t="n">
        <v>0.537061434</v>
      </c>
      <c r="L29" s="11" t="n">
        <f aca="false">A29</f>
        <v>580</v>
      </c>
      <c r="M29" s="48" t="n">
        <v>0.581436366</v>
      </c>
      <c r="N29" s="48" t="n">
        <v>1.87029024</v>
      </c>
      <c r="O29" s="48" t="n">
        <v>0.254178708</v>
      </c>
      <c r="P29" s="48" t="n">
        <v>0.62700246</v>
      </c>
      <c r="Q29" s="48" t="n">
        <v>1.79765922</v>
      </c>
      <c r="R29" s="48" t="n">
        <v>3.08809578</v>
      </c>
      <c r="S29" s="48" t="n">
        <v>0.910598556</v>
      </c>
      <c r="T29" s="48" t="n">
        <v>0.618860088</v>
      </c>
      <c r="U29" s="48" t="n">
        <v>0.685130502</v>
      </c>
    </row>
    <row r="30" customFormat="false" ht="12" hidden="false" customHeight="true" outlineLevel="0" collapsed="false">
      <c r="C30" s="48"/>
      <c r="D30" s="48"/>
      <c r="E30" s="48"/>
      <c r="F30" s="48"/>
      <c r="G30" s="48"/>
      <c r="H30" s="48"/>
      <c r="I30" s="48"/>
      <c r="J30" s="48"/>
      <c r="K30" s="48"/>
      <c r="L30" s="47"/>
      <c r="M30" s="48"/>
      <c r="N30" s="48"/>
      <c r="O30" s="48"/>
      <c r="P30" s="48"/>
      <c r="Q30" s="48"/>
      <c r="R30" s="48"/>
      <c r="S30" s="48"/>
      <c r="T30" s="48"/>
      <c r="U30" s="48"/>
    </row>
    <row r="31" customFormat="false" ht="12" hidden="false" customHeight="true" outlineLevel="0" collapsed="false">
      <c r="C31" s="48"/>
      <c r="D31" s="48"/>
      <c r="E31" s="48"/>
      <c r="F31" s="48"/>
      <c r="G31" s="48"/>
      <c r="H31" s="48"/>
      <c r="I31" s="48"/>
      <c r="J31" s="48"/>
      <c r="K31" s="48"/>
      <c r="L31" s="47"/>
      <c r="M31" s="48"/>
      <c r="N31" s="48"/>
      <c r="O31" s="48"/>
      <c r="P31" s="48"/>
      <c r="Q31" s="48"/>
      <c r="R31" s="48"/>
      <c r="S31" s="48"/>
      <c r="T31" s="48"/>
      <c r="U31" s="48"/>
    </row>
    <row r="32" customFormat="false" ht="12" hidden="false" customHeight="true" outlineLevel="0" collapsed="false">
      <c r="C32" s="48"/>
      <c r="D32" s="48"/>
      <c r="E32" s="48"/>
      <c r="F32" s="48"/>
      <c r="G32" s="48"/>
      <c r="H32" s="48"/>
      <c r="I32" s="48"/>
      <c r="J32" s="48"/>
      <c r="K32" s="48"/>
      <c r="L32" s="47"/>
      <c r="M32" s="48"/>
      <c r="N32" s="48"/>
      <c r="O32" s="48"/>
      <c r="P32" s="48"/>
      <c r="Q32" s="48"/>
      <c r="R32" s="48"/>
      <c r="S32" s="48"/>
      <c r="T32" s="48"/>
      <c r="U32" s="48"/>
    </row>
    <row r="33" customFormat="false" ht="12" hidden="false" customHeight="true" outlineLevel="0" collapsed="false">
      <c r="C33" s="48"/>
      <c r="D33" s="48"/>
      <c r="E33" s="48"/>
      <c r="F33" s="48"/>
      <c r="G33" s="48"/>
      <c r="H33" s="48"/>
      <c r="I33" s="48"/>
      <c r="J33" s="48"/>
      <c r="K33" s="48"/>
      <c r="L33" s="47"/>
      <c r="M33" s="48"/>
      <c r="N33" s="48"/>
      <c r="O33" s="48"/>
      <c r="P33" s="48"/>
      <c r="Q33" s="48"/>
      <c r="R33" s="48"/>
      <c r="S33" s="48"/>
      <c r="T33" s="48"/>
      <c r="U33" s="48"/>
    </row>
    <row r="34" customFormat="false" ht="12" hidden="false" customHeight="true" outlineLevel="0" collapsed="false">
      <c r="C34" s="48"/>
      <c r="D34" s="48"/>
      <c r="E34" s="48"/>
      <c r="F34" s="48"/>
      <c r="G34" s="48"/>
      <c r="H34" s="48"/>
      <c r="I34" s="48"/>
      <c r="J34" s="48"/>
      <c r="K34" s="48"/>
      <c r="L34" s="47"/>
      <c r="M34" s="48"/>
      <c r="N34" s="48"/>
      <c r="O34" s="48"/>
      <c r="P34" s="48"/>
      <c r="Q34" s="48"/>
      <c r="R34" s="48"/>
      <c r="S34" s="48"/>
      <c r="T34" s="48"/>
      <c r="U34" s="48"/>
    </row>
    <row r="35" customFormat="false" ht="12" hidden="false" customHeight="true" outlineLevel="0" collapsed="false">
      <c r="C35" s="48"/>
      <c r="D35" s="48"/>
      <c r="E35" s="48"/>
      <c r="F35" s="48"/>
      <c r="G35" s="48"/>
      <c r="H35" s="48"/>
      <c r="I35" s="48"/>
      <c r="J35" s="48"/>
      <c r="K35" s="48"/>
      <c r="L35" s="48"/>
      <c r="M35" s="48"/>
      <c r="N35" s="48"/>
      <c r="O35" s="48"/>
      <c r="P35" s="48"/>
      <c r="Q35" s="48"/>
      <c r="R35" s="48"/>
      <c r="S35" s="48"/>
      <c r="T35" s="48"/>
      <c r="U35" s="48"/>
    </row>
    <row r="36" customFormat="false" ht="12" hidden="false" customHeight="true" outlineLevel="0" collapsed="false">
      <c r="C36" s="48"/>
      <c r="D36" s="48"/>
      <c r="E36" s="48"/>
      <c r="F36" s="48"/>
      <c r="G36" s="48"/>
      <c r="H36" s="48"/>
      <c r="I36" s="48"/>
      <c r="J36" s="48"/>
      <c r="K36" s="48"/>
      <c r="L36" s="48"/>
      <c r="M36" s="48"/>
      <c r="N36" s="48"/>
      <c r="O36" s="48"/>
      <c r="P36" s="48"/>
      <c r="Q36" s="48"/>
      <c r="R36" s="48"/>
      <c r="S36" s="48"/>
      <c r="T36" s="48"/>
      <c r="U36" s="48"/>
    </row>
    <row r="37" customFormat="false" ht="12" hidden="false" customHeight="true" outlineLevel="0" collapsed="false">
      <c r="C37" s="48"/>
      <c r="D37" s="48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</row>
    <row r="38" customFormat="false" ht="12" hidden="false" customHeight="true" outlineLevel="0" collapsed="false">
      <c r="C38" s="48"/>
      <c r="D38" s="48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</row>
    <row r="39" customFormat="false" ht="12" hidden="false" customHeight="true" outlineLevel="0" collapsed="false">
      <c r="C39" s="48"/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</row>
  </sheetData>
  <printOptions headings="false" gridLines="false" gridLinesSet="true" horizontalCentered="false" verticalCentered="false"/>
  <pageMargins left="0.7875" right="0.7875" top="0.984027777777778" bottom="0.984027777777778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1479</TotalTime>
  <Application>LibreOffice/24.2.5.2$Windows_X86_64 LibreOffice_project/bffef4ea93e59bebbeaf7f431bb02b1a39ee8a59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2009-09-06T16:08:02Z</dcterms:created>
  <dc:creator>Usuario</dc:creator>
  <dc:description/>
  <dc:language>pt-BR</dc:language>
  <cp:lastModifiedBy/>
  <cp:lastPrinted>2009-12-15T17:04:30Z</cp:lastPrinted>
  <dcterms:modified xsi:type="dcterms:W3CDTF">2024-09-03T00:16:04Z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