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esktop\IC\EasyOCR\"/>
    </mc:Choice>
  </mc:AlternateContent>
  <xr:revisionPtr revIDLastSave="0" documentId="13_ncr:1_{95DD8B3D-12ED-49E3-9120-F299980376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un1 (2)" sheetId="2" r:id="rId1"/>
    <sheet name="Run1" sheetId="1" r:id="rId2"/>
  </sheets>
  <definedNames>
    <definedName name="_xlnm._FilterDatabase" localSheetId="1" hidden="1">'Run1'!$B$1:$D$51</definedName>
    <definedName name="_xlnm._FilterDatabase" localSheetId="0" hidden="1">'Run1 (2)'!$B$1:$D$51</definedName>
    <definedName name="Color" localSheetId="0">'Run1 (2)'!#REF!</definedName>
    <definedName name="Color">'Run1'!#REF!</definedName>
    <definedName name="ColorCounter" localSheetId="0">'Run1 (2)'!#REF!</definedName>
    <definedName name="ColorCounter">'Run1'!#REF!</definedName>
    <definedName name="CounterGreenBlur" localSheetId="0">'Run1 (2)'!#REF!</definedName>
    <definedName name="CounterGreenBlur">'Run1'!$C$50</definedName>
    <definedName name="CounterGreenBW" localSheetId="0">'Run1 (2)'!#REF!</definedName>
    <definedName name="CounterGreenBW">'Run1'!$B$50</definedName>
    <definedName name="CounterGreenRGB" localSheetId="0">'Run1 (2)'!#REF!</definedName>
    <definedName name="CounterGreenRGB">'Run1'!$D$50</definedName>
    <definedName name="CounterRedBlur" localSheetId="0">'Run1 (2)'!#REF!</definedName>
    <definedName name="CounterRedBlur">'Run1'!$C$48</definedName>
    <definedName name="CounterRedBW" localSheetId="0">'Run1 (2)'!#REF!</definedName>
    <definedName name="CounterRedBW">'Run1'!$B$48</definedName>
    <definedName name="CounterRedRGB" localSheetId="0">'Run1 (2)'!#REF!</definedName>
    <definedName name="CounterRedRGB">'Run1'!$D$48</definedName>
    <definedName name="CounterRGB" localSheetId="0">'Run1 (2)'!#REF!</definedName>
    <definedName name="CounterRGB">'Run1'!#REF!</definedName>
    <definedName name="CounterYellowBlur" localSheetId="0">'Run1 (2)'!#REF!</definedName>
    <definedName name="CounterYellowBlur">'Run1'!$C$49</definedName>
    <definedName name="CounterYellowBW" localSheetId="0">'Run1 (2)'!#REF!</definedName>
    <definedName name="CounterYellowBW">'Run1'!$B$49</definedName>
    <definedName name="CounterYellowRGB" localSheetId="0">'Run1 (2)'!#REF!</definedName>
    <definedName name="CounterYellowRGB">'Run1'!$D$49</definedName>
    <definedName name="CouterRed1" localSheetId="0">'Run1 (2)'!#REF!</definedName>
    <definedName name="CouterRed1">'Run1'!#REF!</definedName>
    <definedName name="CouterRedBW" localSheetId="0">'Run1 (2)'!#REF!</definedName>
    <definedName name="CouterRedBW">'Run1'!#REF!</definedName>
    <definedName name="Green" localSheetId="0">'Run1 (2)'!#REF!</definedName>
    <definedName name="Green">'Run1'!$G$4</definedName>
    <definedName name="GreenCounter" localSheetId="0">'Run1 (2)'!#REF!</definedName>
    <definedName name="GreenCounter">'Run1'!$H$4</definedName>
    <definedName name="Red" localSheetId="0">'Run1 (2)'!#REF!</definedName>
    <definedName name="Red">'Run1'!$G$2</definedName>
    <definedName name="RedCounter" localSheetId="0">'Run1 (2)'!#REF!</definedName>
    <definedName name="RedCounter">'Run1'!$H$2</definedName>
    <definedName name="Yellow" localSheetId="0">'Run1 (2)'!#REF!</definedName>
    <definedName name="Yellow">'Run1'!$G$3</definedName>
    <definedName name="YellowCounter" localSheetId="0">'Run1 (2)'!#REF!</definedName>
    <definedName name="YellowCounter">'Run1'!$H$3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2" l="1"/>
  <c r="C51" i="2"/>
  <c r="E51" i="2"/>
  <c r="B51" i="2"/>
  <c r="C51" i="1"/>
  <c r="B52" i="1"/>
  <c r="C52" i="1"/>
  <c r="D52" i="1"/>
  <c r="H2" i="1"/>
  <c r="H6" i="1" s="1"/>
  <c r="D51" i="1"/>
  <c r="B51" i="1"/>
  <c r="E51" i="1" s="1"/>
  <c r="E52" i="1" s="1"/>
  <c r="H3" i="1"/>
  <c r="H4" i="1"/>
  <c r="H5" i="1" l="1"/>
</calcChain>
</file>

<file path=xl/sharedStrings.xml><?xml version="1.0" encoding="utf-8"?>
<sst xmlns="http://schemas.openxmlformats.org/spreadsheetml/2006/main" count="476" uniqueCount="207">
  <si>
    <t>Fotos-BW</t>
  </si>
  <si>
    <t>Fotos-BW-Blur</t>
  </si>
  <si>
    <t>Fotos-RGB</t>
  </si>
  <si>
    <t>Esperado</t>
  </si>
  <si>
    <t>0.jpg</t>
  </si>
  <si>
    <t>1.jpg</t>
  </si>
  <si>
    <t>10.jpg</t>
  </si>
  <si>
    <t>11.jpg</t>
  </si>
  <si>
    <t>12.jpg</t>
  </si>
  <si>
    <t>13.jpg</t>
  </si>
  <si>
    <t>14.jpg</t>
  </si>
  <si>
    <t>15.jpg</t>
  </si>
  <si>
    <t>16.jpg</t>
  </si>
  <si>
    <t>17.jpg</t>
  </si>
  <si>
    <t>18.jpg</t>
  </si>
  <si>
    <t>19.jpg</t>
  </si>
  <si>
    <t>2.jpg</t>
  </si>
  <si>
    <t>20.jpg</t>
  </si>
  <si>
    <t>21.jpg</t>
  </si>
  <si>
    <t>22.jpg</t>
  </si>
  <si>
    <t>23.jpg</t>
  </si>
  <si>
    <t>24.jpg</t>
  </si>
  <si>
    <t>25.jpg</t>
  </si>
  <si>
    <t>26.jpg</t>
  </si>
  <si>
    <t>27.jpg</t>
  </si>
  <si>
    <t>28.jpg</t>
  </si>
  <si>
    <t>29.jpg</t>
  </si>
  <si>
    <t>3.jpg</t>
  </si>
  <si>
    <t>30.jpg</t>
  </si>
  <si>
    <t>31.jpg</t>
  </si>
  <si>
    <t>32.jpg</t>
  </si>
  <si>
    <t>33.jpg</t>
  </si>
  <si>
    <t>34.jpg</t>
  </si>
  <si>
    <t>35.jpg</t>
  </si>
  <si>
    <t>36.jpg</t>
  </si>
  <si>
    <t>37.jpg</t>
  </si>
  <si>
    <t>38.jpg</t>
  </si>
  <si>
    <t>39.jpg</t>
  </si>
  <si>
    <t>4.jpg</t>
  </si>
  <si>
    <t>40.jpg</t>
  </si>
  <si>
    <t>41.jpg</t>
  </si>
  <si>
    <t>42.jpg</t>
  </si>
  <si>
    <t>43.jpg</t>
  </si>
  <si>
    <t>44.jpg</t>
  </si>
  <si>
    <t>45.jpg</t>
  </si>
  <si>
    <t>5.jpg</t>
  </si>
  <si>
    <t>6.jpg</t>
  </si>
  <si>
    <t>7.jpg</t>
  </si>
  <si>
    <t>8.jpg</t>
  </si>
  <si>
    <t>9.jpg</t>
  </si>
  <si>
    <t>[]</t>
  </si>
  <si>
    <t>['69']</t>
  </si>
  <si>
    <t>['1', '1']</t>
  </si>
  <si>
    <t>['1', '1', 'FINGERTIP OX IMETER']</t>
  </si>
  <si>
    <t>['93', '66', 'rodek', '{']</t>
  </si>
  <si>
    <t>['92', '65', '63', '3', '8']</t>
  </si>
  <si>
    <t>['93', '9', 'prk', '99', '8', 'rodsk', '0', '{']</t>
  </si>
  <si>
    <t>['93', '8', '8']</t>
  </si>
  <si>
    <t>['93', '73', '%u', '{', '8']</t>
  </si>
  <si>
    <t>['1', 't0', '5', '93']</t>
  </si>
  <si>
    <t>['9"', '69', 'M', '8', 'PRbpm']</t>
  </si>
  <si>
    <t>['5', '12', 'PRbpm', '8']</t>
  </si>
  <si>
    <t>['83', '69']</t>
  </si>
  <si>
    <t>['92', '2', '72', '8', '0', '2']</t>
  </si>
  <si>
    <t>['g', '8', '3']</t>
  </si>
  <si>
    <t>['F', '3', '1', 'fingertip OX Imeter']</t>
  </si>
  <si>
    <t>['8', 'ap', '8']</t>
  </si>
  <si>
    <t>['91', 'F', 'F', '120', '8', '8']</t>
  </si>
  <si>
    <t>['L']</t>
  </si>
  <si>
    <t>['930 7?', '3', '}']</t>
  </si>
  <si>
    <t>['70', '4', 'Ex', '3', 'zods%']</t>
  </si>
  <si>
    <t>['8', '6', '12.0', '69', '%ld', '8', 'PRbpm']</t>
  </si>
  <si>
    <t>['0', 'Body', '36', '(', '@']</t>
  </si>
  <si>
    <t>['941 73', '1', '1', '2']</t>
  </si>
  <si>
    <t>['92', '92 %', '8', '{']</t>
  </si>
  <si>
    <t>['5', '0']</t>
  </si>
  <si>
    <t>['BPM', '3', '6', '1']</t>
  </si>
  <si>
    <t>['3']</t>
  </si>
  <si>
    <t>['4']</t>
  </si>
  <si>
    <t>['94', '73', '3', '133', '1', '8', '3']</t>
  </si>
  <si>
    <t>['1', '8', 'IMin', 'IMETER', 'OX', '1']</t>
  </si>
  <si>
    <t>['0', 'Body']</t>
  </si>
  <si>
    <t>['521', '58', '6']</t>
  </si>
  <si>
    <t>['Boov']</t>
  </si>
  <si>
    <t>['C', 'Body', '36']</t>
  </si>
  <si>
    <t>['C', 'Body']</t>
  </si>
  <si>
    <t>['67', '83', '69']</t>
  </si>
  <si>
    <t>['3', '7', '2']</t>
  </si>
  <si>
    <t>['J']</t>
  </si>
  <si>
    <t>['52i', '8', '~']</t>
  </si>
  <si>
    <t>['p', '87', '03']</t>
  </si>
  <si>
    <t>['83', '07']</t>
  </si>
  <si>
    <t>['1348', '"odek', '1']</t>
  </si>
  <si>
    <t>['92', 'g', '63', 'PRbpm', '8']</t>
  </si>
  <si>
    <t>['93', '9', '%ld', '99', '8', 'rodsk', '1']</t>
  </si>
  <si>
    <t>['93', '{', '8']</t>
  </si>
  <si>
    <t>['8', 'D', '6', '5', '86']</t>
  </si>
  <si>
    <t>['69', '8', 'PRbrm']</t>
  </si>
  <si>
    <t>['93', '8', 'PRbpm']</t>
  </si>
  <si>
    <t>['3', '8', '69']</t>
  </si>
  <si>
    <t>['92', '72', '}', '0', '}']</t>
  </si>
  <si>
    <t>['2', '8', '3']</t>
  </si>
  <si>
    <t>['3', '1', 'fingertip OxImeter']</t>
  </si>
  <si>
    <t>['8', 'a8', '0']</t>
  </si>
  <si>
    <t>['58', '8']</t>
  </si>
  <si>
    <t>['91', 'F', 'E', '120', '8', '8']</t>
  </si>
  <si>
    <t>['5']</t>
  </si>
  <si>
    <t>['93072', '3', '}']</t>
  </si>
  <si>
    <t>['3', '70', '#', 'Ex', 'PRbpm', 'zods%']</t>
  </si>
  <si>
    <t>['93', '69', '%ld', '8', 'PRbpm']</t>
  </si>
  <si>
    <t>['0', 'Body', '36', '3 0']</t>
  </si>
  <si>
    <t>['94', '8', '1']</t>
  </si>
  <si>
    <t>['92', '{', '92', '6', '8', '{']</t>
  </si>
  <si>
    <t>['{54', '96']</t>
  </si>
  <si>
    <t>['5', '3']</t>
  </si>
  <si>
    <t>['5', '7', 'T', 'U', '0']</t>
  </si>
  <si>
    <t>['BPM', 'PR', '0']</t>
  </si>
  <si>
    <t>['94', '2', '3', '13.3', '8', '{']</t>
  </si>
  <si>
    <t>['1', '3', 'FINGERTIP OX IMETER']</t>
  </si>
  <si>
    <t>['4', '58', 'LO']</t>
  </si>
  <si>
    <t>['9']</t>
  </si>
  <si>
    <t>['C', '8', '36']</t>
  </si>
  <si>
    <t>['Bodv', '7']</t>
  </si>
  <si>
    <t>['7', '0', '59']</t>
  </si>
  <si>
    <t>['{', '84', '2']</t>
  </si>
  <si>
    <t>['2']</t>
  </si>
  <si>
    <t>['52i', '85', '1']</t>
  </si>
  <si>
    <t>['3', '6', '13']</t>
  </si>
  <si>
    <t>['D', '68']</t>
  </si>
  <si>
    <t>['930681', '1']</t>
  </si>
  <si>
    <t>['1', '1', '0', 'FINGERTIP OX IMETER']</t>
  </si>
  <si>
    <t>['1348', 'g', '{']</t>
  </si>
  <si>
    <t>['92', 'g', '63', '8', '3']</t>
  </si>
  <si>
    <t>['93', '%ald', '99', '8', 'rodsk', '{']</t>
  </si>
  <si>
    <t>['93', 'uxd', '8']</t>
  </si>
  <si>
    <t>['93', '{', '9']</t>
  </si>
  <si>
    <t>['8', '0', '5', '5', '86']</t>
  </si>
  <si>
    <t>['Ila', '69', '8', 'PRbpm']</t>
  </si>
  <si>
    <t>['93', '%SpOz', 'PRbpm']</t>
  </si>
  <si>
    <t>['92', '72', '8', 'wnyd', '0']</t>
  </si>
  <si>
    <t>['9', '8', '3']</t>
  </si>
  <si>
    <t>['3', '1', 'Fingertip OX ImETER']</t>
  </si>
  <si>
    <t>['2', 'D', '0']</t>
  </si>
  <si>
    <t>['91', '3', '9', '8', '8']</t>
  </si>
  <si>
    <t>['6', '6']</t>
  </si>
  <si>
    <t>['2', '3', '}']</t>
  </si>
  <si>
    <t>['70', '4', 'PRbpm', '8']</t>
  </si>
  <si>
    <t>['9', '69', '8', 'PRbpm']</t>
  </si>
  <si>
    <t>['0', 'Body', '0', 'B']</t>
  </si>
  <si>
    <t>['1', '94@', '73 ,', '1', '1']</t>
  </si>
  <si>
    <t>['92', '63', '92', '8', '{']</t>
  </si>
  <si>
    <t>['3', '38']</t>
  </si>
  <si>
    <t>['5', 'J', 'e']</t>
  </si>
  <si>
    <t>['BPM', '3', '0']</t>
  </si>
  <si>
    <t>['36.', '78']</t>
  </si>
  <si>
    <t>['94', '2', '3', 'ECt', '8', '3']</t>
  </si>
  <si>
    <t>['83']</t>
  </si>
  <si>
    <t>['1', '8', 'Min', 'IMETER', '3', '1']</t>
  </si>
  <si>
    <t>['0', 'Body', '@']</t>
  </si>
  <si>
    <t>['EC', 'Body']</t>
  </si>
  <si>
    <t>['50', '83', '69']</t>
  </si>
  <si>
    <t>['07', '2']</t>
  </si>
  <si>
    <t>['7']</t>
  </si>
  <si>
    <t>['52i', '85', '~']</t>
  </si>
  <si>
    <t>['87', '0']</t>
  </si>
  <si>
    <t>[98.0, 71.0]</t>
  </si>
  <si>
    <t>[124.0, 83.0, 69.0]</t>
  </si>
  <si>
    <t>[93.0, 11.9, 68.0]</t>
  </si>
  <si>
    <t>[96.0, 67.0]</t>
  </si>
  <si>
    <t>[93.0, 11.4, 66.0]</t>
  </si>
  <si>
    <t>[92.0, 11.8, 65.0]</t>
  </si>
  <si>
    <t>[93.0, 9.8, 66.0]</t>
  </si>
  <si>
    <t>[93.0, 10.4, 75.0]</t>
  </si>
  <si>
    <t>[93.0, 10.4, 73.0]</t>
  </si>
  <si>
    <t>[93.0, 11.6, 67.0]</t>
  </si>
  <si>
    <t>[93.0, 12.6, 69.0]</t>
  </si>
  <si>
    <t>[93.0, 12.5, 70.0]</t>
  </si>
  <si>
    <t>[92.0, 12.2, 72.0]</t>
  </si>
  <si>
    <t>[94.0, 11.9, 70.0]</t>
  </si>
  <si>
    <t>[95.0, 67.0]</t>
  </si>
  <si>
    <t>[92.0, 70.0]</t>
  </si>
  <si>
    <t>[125.0, 85.0, 61.0]</t>
  </si>
  <si>
    <t>[91.0, 12.0, 77.0]</t>
  </si>
  <si>
    <t>[92.0, 68.0]</t>
  </si>
  <si>
    <t>[93.0, 11.8, 73.0]</t>
  </si>
  <si>
    <t>[93.0, 12.4, 70.0]</t>
  </si>
  <si>
    <t>[93.0, 12.0, 69.0]</t>
  </si>
  <si>
    <t>[36.1]</t>
  </si>
  <si>
    <t>[94.0, 12.7, 73.0]</t>
  </si>
  <si>
    <t>[92.0, 11.9, 76.0]</t>
  </si>
  <si>
    <t>[154.0, 96.0, 71.0]</t>
  </si>
  <si>
    <t>[97.0, 79.0]</t>
  </si>
  <si>
    <t>[36.0]</t>
  </si>
  <si>
    <t>[74.0, 99.0]</t>
  </si>
  <si>
    <t>[36.8]</t>
  </si>
  <si>
    <t>[36.7]</t>
  </si>
  <si>
    <t>[94.0, 13.3, 73.0]</t>
  </si>
  <si>
    <t>[96.0, 76.0]</t>
  </si>
  <si>
    <t>[33.7]</t>
  </si>
  <si>
    <t>[116.0, 84.0, 74.0]</t>
  </si>
  <si>
    <t>[127.0, 87.0, 73.0]</t>
  </si>
  <si>
    <t>Imagem</t>
  </si>
  <si>
    <t>Total</t>
  </si>
  <si>
    <t>Precisão</t>
  </si>
  <si>
    <t>Errados</t>
  </si>
  <si>
    <t>Parcial</t>
  </si>
  <si>
    <t>Corretos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</si>
</sst>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3" borderId="0" xfId="2"/>
    <xf numFmtId="0" fontId="4" fillId="4" borderId="0" xfId="3"/>
    <xf numFmtId="0" fontId="2" fillId="2" borderId="0" xfId="1"/>
    <xf numFmtId="9" fontId="0" fillId="0" borderId="0" xfId="4" applyFont="1"/>
    <xf numFmtId="10" fontId="0" fillId="0" borderId="0" xfId="4" applyNumberFormat="1" applyFont="1"/>
    <xf numFmtId="10" fontId="1" fillId="0" borderId="0" xfId="4" applyNumberFormat="1" applyFont="1"/>
    <xf numFmtId="0" fontId="0" fillId="5" borderId="0" xfId="0" applyFill="1"/>
    <xf numFmtId="0" fontId="0" fillId="6" borderId="0" xfId="0" applyFill="1"/>
    <xf numFmtId="0" fontId="0" fillId="7" borderId="0" xfId="0" applyFill="1"/>
    <xf numFmtId="9" fontId="0" fillId="0" borderId="0" xfId="0" applyNumberFormat="1"/>
  </cellXfs>
  <cellStyles count="5">
    <cellStyle name="Bad" xfId="2" builtinId="27"/>
    <cellStyle name="Good" xfId="1" builtinId="26"/>
    <cellStyle name="Neutral" xfId="3" builtinId="28"/>
    <cellStyle name="Normal" xfId="0" builtinId="0"/>
    <cellStyle name="Percent" xfId="4" builtinId="5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02F399-866A-42E6-BA10-29F760FD6D14}" name="OCR" displayName="OCR" ref="A1:E51" totalsRowShown="0" headerRowDxfId="0">
  <autoFilter ref="A1:E51" xr:uid="{6A4922FB-2CDC-4CF0-9205-12BB5665C392}"/>
  <tableColumns count="5">
    <tableColumn id="1" xr3:uid="{6867DBD8-88D7-4834-893F-D2C4A4FE2949}" name="Imagem"/>
    <tableColumn id="2" xr3:uid="{FCB883C6-BBF9-462B-AC9C-E342F2E031E8}" name="Fotos-BW"/>
    <tableColumn id="3" xr3:uid="{2C5D5C3A-3285-44C9-B053-B6F2B5A658C5}" name="Fotos-BW-Blur"/>
    <tableColumn id="4" xr3:uid="{93E643E9-A17A-406B-BE93-6F2C138B116A}" name="Fotos-RGB"/>
    <tableColumn id="5" xr3:uid="{A40776F0-90F3-4844-B394-8BBB3B2A8989}" name="Esperado"/>
  </tableColumns>
  <tableStyleInfo name="TableStyleLight20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922FB-2CDC-4CF0-9205-12BB5665C392}" name="OCR_1" displayName="OCR_1" ref="A1:E52" totalsRowCount="1" headerRowDxfId="1">
  <autoFilter ref="A1:E51" xr:uid="{6A4922FB-2CDC-4CF0-9205-12BB5665C392}"/>
  <tableColumns count="5">
    <tableColumn id="1" xr3:uid="{82CB215A-2D78-4478-BC73-E518F914C0E0}" name="Imagem" totalsRowLabel="Total"/>
    <tableColumn id="2" xr3:uid="{FE14DA35-7338-4A8C-AA2A-9C6FA162FB0F}" name="Fotos-BW" totalsRowFunction="custom">
      <totalsRowFormula>SUM(B48:B50)</totalsRowFormula>
    </tableColumn>
    <tableColumn id="3" xr3:uid="{670A3B06-D8F4-439A-9780-9857EB6C1BF4}" name="Fotos-BW-Blur" totalsRowFunction="custom">
      <totalsRowFormula>SUM(C48:C50)</totalsRowFormula>
    </tableColumn>
    <tableColumn id="4" xr3:uid="{FBBC6528-8388-41D9-A36D-60FC05D5EF67}" name="Fotos-RGB" totalsRowFunction="custom">
      <totalsRowFormula>SUM(D48:D50)</totalsRowFormula>
    </tableColumn>
    <tableColumn id="5" xr3:uid="{1C46CF91-EED5-4E51-B592-C1DDE8028DBE}" name="Esperado" totalsRowFunction="count"/>
  </tableColumns>
  <tableStyleInfo name="TableStyleLight20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D5200-04AD-4242-B249-60BA09CD3896}">
  <dimension ref="A1:E51"/>
  <sheetViews>
    <sheetView tabSelected="1" topLeftCell="A31" workbookViewId="0">
      <selection activeCell="A48" sqref="A48:XFD51"/>
    </sheetView>
  </sheetViews>
  <sheetFormatPr defaultRowHeight="15" x14ac:dyDescent="0.25"/>
  <cols>
    <col min="1" max="1" width="10.28515625" customWidth="1"/>
    <col min="2" max="2" width="33.28515625" bestFit="1" customWidth="1"/>
    <col min="3" max="3" width="31.140625" bestFit="1" customWidth="1"/>
    <col min="4" max="4" width="31.5703125" bestFit="1" customWidth="1"/>
    <col min="5" max="5" width="16.28515625" bestFit="1" customWidth="1"/>
  </cols>
  <sheetData>
    <row r="1" spans="1:5" x14ac:dyDescent="0.25">
      <c r="A1" t="s">
        <v>201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 s="2" t="s">
        <v>50</v>
      </c>
      <c r="C2" s="2" t="s">
        <v>50</v>
      </c>
      <c r="D2" s="2" t="s">
        <v>50</v>
      </c>
      <c r="E2" t="s">
        <v>165</v>
      </c>
    </row>
    <row r="3" spans="1:5" x14ac:dyDescent="0.25">
      <c r="A3" s="1" t="s">
        <v>5</v>
      </c>
      <c r="B3" s="2" t="s">
        <v>51</v>
      </c>
      <c r="C3" s="3" t="s">
        <v>91</v>
      </c>
      <c r="D3" s="2" t="s">
        <v>128</v>
      </c>
      <c r="E3" t="s">
        <v>166</v>
      </c>
    </row>
    <row r="4" spans="1:5" x14ac:dyDescent="0.25">
      <c r="A4" s="1" t="s">
        <v>6</v>
      </c>
      <c r="B4" s="2" t="s">
        <v>52</v>
      </c>
      <c r="C4" s="2" t="s">
        <v>52</v>
      </c>
      <c r="D4" s="3" t="s">
        <v>129</v>
      </c>
      <c r="E4" t="s">
        <v>167</v>
      </c>
    </row>
    <row r="5" spans="1:5" x14ac:dyDescent="0.25">
      <c r="A5" s="1" t="s">
        <v>7</v>
      </c>
      <c r="B5" s="2" t="s">
        <v>53</v>
      </c>
      <c r="C5" s="2" t="s">
        <v>53</v>
      </c>
      <c r="D5" s="2" t="s">
        <v>130</v>
      </c>
      <c r="E5" t="s">
        <v>168</v>
      </c>
    </row>
    <row r="6" spans="1:5" x14ac:dyDescent="0.25">
      <c r="A6" s="1" t="s">
        <v>8</v>
      </c>
      <c r="B6" s="4" t="s">
        <v>54</v>
      </c>
      <c r="C6" s="2" t="s">
        <v>92</v>
      </c>
      <c r="D6" s="2" t="s">
        <v>131</v>
      </c>
      <c r="E6" t="s">
        <v>169</v>
      </c>
    </row>
    <row r="7" spans="1:5" x14ac:dyDescent="0.25">
      <c r="A7" s="1" t="s">
        <v>9</v>
      </c>
      <c r="B7" s="4" t="s">
        <v>55</v>
      </c>
      <c r="C7" s="3" t="s">
        <v>93</v>
      </c>
      <c r="D7" s="3" t="s">
        <v>132</v>
      </c>
      <c r="E7" t="s">
        <v>170</v>
      </c>
    </row>
    <row r="8" spans="1:5" x14ac:dyDescent="0.25">
      <c r="A8" s="1" t="s">
        <v>10</v>
      </c>
      <c r="B8" s="3" t="s">
        <v>56</v>
      </c>
      <c r="C8" s="3" t="s">
        <v>94</v>
      </c>
      <c r="D8" s="3" t="s">
        <v>133</v>
      </c>
      <c r="E8" t="s">
        <v>171</v>
      </c>
    </row>
    <row r="9" spans="1:5" x14ac:dyDescent="0.25">
      <c r="A9" s="1" t="s">
        <v>11</v>
      </c>
      <c r="B9" s="3" t="s">
        <v>57</v>
      </c>
      <c r="C9" s="3" t="s">
        <v>57</v>
      </c>
      <c r="D9" s="3" t="s">
        <v>134</v>
      </c>
      <c r="E9" t="s">
        <v>172</v>
      </c>
    </row>
    <row r="10" spans="1:5" x14ac:dyDescent="0.25">
      <c r="A10" s="1" t="s">
        <v>12</v>
      </c>
      <c r="B10" s="4" t="s">
        <v>58</v>
      </c>
      <c r="C10" s="3" t="s">
        <v>95</v>
      </c>
      <c r="D10" s="3" t="s">
        <v>135</v>
      </c>
      <c r="E10" t="s">
        <v>173</v>
      </c>
    </row>
    <row r="11" spans="1:5" x14ac:dyDescent="0.25">
      <c r="A11" s="1" t="s">
        <v>13</v>
      </c>
      <c r="B11" s="3" t="s">
        <v>59</v>
      </c>
      <c r="C11" s="2" t="s">
        <v>96</v>
      </c>
      <c r="D11" s="2" t="s">
        <v>136</v>
      </c>
      <c r="E11" t="s">
        <v>174</v>
      </c>
    </row>
    <row r="12" spans="1:5" x14ac:dyDescent="0.25">
      <c r="A12" s="1" t="s">
        <v>14</v>
      </c>
      <c r="B12" s="3" t="s">
        <v>60</v>
      </c>
      <c r="C12" s="3" t="s">
        <v>97</v>
      </c>
      <c r="D12" s="3" t="s">
        <v>137</v>
      </c>
      <c r="E12" t="s">
        <v>175</v>
      </c>
    </row>
    <row r="13" spans="1:5" x14ac:dyDescent="0.25">
      <c r="A13" s="1" t="s">
        <v>15</v>
      </c>
      <c r="B13" s="3" t="s">
        <v>61</v>
      </c>
      <c r="C13" s="3" t="s">
        <v>98</v>
      </c>
      <c r="D13" s="3" t="s">
        <v>138</v>
      </c>
      <c r="E13" t="s">
        <v>176</v>
      </c>
    </row>
    <row r="14" spans="1:5" x14ac:dyDescent="0.25">
      <c r="A14" s="1" t="s">
        <v>16</v>
      </c>
      <c r="B14" s="3" t="s">
        <v>62</v>
      </c>
      <c r="C14" s="2" t="s">
        <v>99</v>
      </c>
      <c r="D14" s="3" t="s">
        <v>62</v>
      </c>
      <c r="E14" t="s">
        <v>166</v>
      </c>
    </row>
    <row r="15" spans="1:5" x14ac:dyDescent="0.25">
      <c r="A15" s="1" t="s">
        <v>17</v>
      </c>
      <c r="B15" s="4" t="s">
        <v>63</v>
      </c>
      <c r="C15" s="4" t="s">
        <v>100</v>
      </c>
      <c r="D15" s="4" t="s">
        <v>139</v>
      </c>
      <c r="E15" t="s">
        <v>177</v>
      </c>
    </row>
    <row r="16" spans="1:5" x14ac:dyDescent="0.25">
      <c r="A16" s="1" t="s">
        <v>18</v>
      </c>
      <c r="B16" s="2" t="s">
        <v>64</v>
      </c>
      <c r="C16" s="2" t="s">
        <v>101</v>
      </c>
      <c r="D16" s="2" t="s">
        <v>140</v>
      </c>
      <c r="E16" t="s">
        <v>178</v>
      </c>
    </row>
    <row r="17" spans="1:5" x14ac:dyDescent="0.25">
      <c r="A17" s="1" t="s">
        <v>19</v>
      </c>
      <c r="B17" s="2" t="s">
        <v>65</v>
      </c>
      <c r="C17" s="2" t="s">
        <v>102</v>
      </c>
      <c r="D17" s="2" t="s">
        <v>141</v>
      </c>
      <c r="E17" t="s">
        <v>179</v>
      </c>
    </row>
    <row r="18" spans="1:5" x14ac:dyDescent="0.25">
      <c r="A18" s="1" t="s">
        <v>20</v>
      </c>
      <c r="B18" s="2" t="s">
        <v>66</v>
      </c>
      <c r="C18" s="2" t="s">
        <v>103</v>
      </c>
      <c r="D18" s="2" t="s">
        <v>142</v>
      </c>
      <c r="E18" t="s">
        <v>180</v>
      </c>
    </row>
    <row r="19" spans="1:5" x14ac:dyDescent="0.25">
      <c r="A19" s="1" t="s">
        <v>21</v>
      </c>
      <c r="B19" s="2" t="s">
        <v>50</v>
      </c>
      <c r="C19" s="2" t="s">
        <v>104</v>
      </c>
      <c r="D19" s="2" t="s">
        <v>50</v>
      </c>
      <c r="E19" t="s">
        <v>181</v>
      </c>
    </row>
    <row r="20" spans="1:5" x14ac:dyDescent="0.25">
      <c r="A20" s="1" t="s">
        <v>22</v>
      </c>
      <c r="B20" s="3" t="s">
        <v>67</v>
      </c>
      <c r="C20" s="3" t="s">
        <v>105</v>
      </c>
      <c r="D20" s="2" t="s">
        <v>143</v>
      </c>
      <c r="E20" t="s">
        <v>182</v>
      </c>
    </row>
    <row r="21" spans="1:5" x14ac:dyDescent="0.25">
      <c r="A21" s="1" t="s">
        <v>23</v>
      </c>
      <c r="B21" s="2" t="s">
        <v>68</v>
      </c>
      <c r="C21" s="2" t="s">
        <v>106</v>
      </c>
      <c r="D21" s="2" t="s">
        <v>144</v>
      </c>
      <c r="E21" t="s">
        <v>183</v>
      </c>
    </row>
    <row r="22" spans="1:5" x14ac:dyDescent="0.25">
      <c r="A22" s="1" t="s">
        <v>24</v>
      </c>
      <c r="B22" s="3" t="s">
        <v>69</v>
      </c>
      <c r="C22" s="3" t="s">
        <v>107</v>
      </c>
      <c r="D22" s="2" t="s">
        <v>145</v>
      </c>
      <c r="E22" t="s">
        <v>184</v>
      </c>
    </row>
    <row r="23" spans="1:5" x14ac:dyDescent="0.25">
      <c r="A23" s="1" t="s">
        <v>25</v>
      </c>
      <c r="B23" s="3" t="s">
        <v>70</v>
      </c>
      <c r="C23" s="3" t="s">
        <v>108</v>
      </c>
      <c r="D23" s="3" t="s">
        <v>146</v>
      </c>
      <c r="E23" t="s">
        <v>185</v>
      </c>
    </row>
    <row r="24" spans="1:5" x14ac:dyDescent="0.25">
      <c r="A24" s="1" t="s">
        <v>26</v>
      </c>
      <c r="B24" s="3" t="s">
        <v>71</v>
      </c>
      <c r="C24" s="4" t="s">
        <v>109</v>
      </c>
      <c r="D24" s="3" t="s">
        <v>147</v>
      </c>
      <c r="E24" t="s">
        <v>186</v>
      </c>
    </row>
    <row r="25" spans="1:5" x14ac:dyDescent="0.25">
      <c r="A25" s="1" t="s">
        <v>27</v>
      </c>
      <c r="B25" s="3" t="s">
        <v>72</v>
      </c>
      <c r="C25" s="3" t="s">
        <v>110</v>
      </c>
      <c r="D25" s="2" t="s">
        <v>148</v>
      </c>
      <c r="E25" t="s">
        <v>187</v>
      </c>
    </row>
    <row r="26" spans="1:5" x14ac:dyDescent="0.25">
      <c r="A26" s="1" t="s">
        <v>28</v>
      </c>
      <c r="B26" s="3" t="s">
        <v>73</v>
      </c>
      <c r="C26" s="3" t="s">
        <v>111</v>
      </c>
      <c r="D26" s="4" t="s">
        <v>149</v>
      </c>
      <c r="E26" t="s">
        <v>188</v>
      </c>
    </row>
    <row r="27" spans="1:5" x14ac:dyDescent="0.25">
      <c r="A27" s="1" t="s">
        <v>29</v>
      </c>
      <c r="B27" s="3" t="s">
        <v>74</v>
      </c>
      <c r="C27" s="3" t="s">
        <v>112</v>
      </c>
      <c r="D27" s="3" t="s">
        <v>150</v>
      </c>
      <c r="E27" t="s">
        <v>189</v>
      </c>
    </row>
    <row r="28" spans="1:5" x14ac:dyDescent="0.25">
      <c r="A28" s="1" t="s">
        <v>30</v>
      </c>
      <c r="B28" s="2" t="s">
        <v>50</v>
      </c>
      <c r="C28" s="3" t="s">
        <v>113</v>
      </c>
      <c r="D28" s="2" t="s">
        <v>50</v>
      </c>
      <c r="E28" t="s">
        <v>190</v>
      </c>
    </row>
    <row r="29" spans="1:5" x14ac:dyDescent="0.25">
      <c r="A29" s="1" t="s">
        <v>31</v>
      </c>
      <c r="B29" s="2" t="s">
        <v>75</v>
      </c>
      <c r="C29" s="2" t="s">
        <v>114</v>
      </c>
      <c r="D29" s="2" t="s">
        <v>151</v>
      </c>
      <c r="E29" t="s">
        <v>191</v>
      </c>
    </row>
    <row r="30" spans="1:5" x14ac:dyDescent="0.25">
      <c r="A30" s="1" t="s">
        <v>32</v>
      </c>
      <c r="B30" s="2" t="s">
        <v>75</v>
      </c>
      <c r="C30" s="2" t="s">
        <v>115</v>
      </c>
      <c r="D30" s="2" t="s">
        <v>152</v>
      </c>
      <c r="E30" t="s">
        <v>190</v>
      </c>
    </row>
    <row r="31" spans="1:5" x14ac:dyDescent="0.25">
      <c r="A31" s="1" t="s">
        <v>33</v>
      </c>
      <c r="B31" s="2" t="s">
        <v>50</v>
      </c>
      <c r="C31" s="2" t="s">
        <v>50</v>
      </c>
      <c r="D31" s="2" t="s">
        <v>50</v>
      </c>
      <c r="E31" t="s">
        <v>192</v>
      </c>
    </row>
    <row r="32" spans="1:5" x14ac:dyDescent="0.25">
      <c r="A32" s="1" t="s">
        <v>34</v>
      </c>
      <c r="B32" s="2" t="s">
        <v>76</v>
      </c>
      <c r="C32" s="2" t="s">
        <v>116</v>
      </c>
      <c r="D32" s="2" t="s">
        <v>153</v>
      </c>
      <c r="E32" t="s">
        <v>193</v>
      </c>
    </row>
    <row r="33" spans="1:5" x14ac:dyDescent="0.25">
      <c r="A33" s="1" t="s">
        <v>35</v>
      </c>
      <c r="B33" s="2" t="s">
        <v>77</v>
      </c>
      <c r="C33" s="2" t="s">
        <v>77</v>
      </c>
      <c r="D33" s="2" t="s">
        <v>77</v>
      </c>
      <c r="E33" t="s">
        <v>194</v>
      </c>
    </row>
    <row r="34" spans="1:5" x14ac:dyDescent="0.25">
      <c r="A34" s="1" t="s">
        <v>36</v>
      </c>
      <c r="B34" s="2" t="s">
        <v>78</v>
      </c>
      <c r="C34" s="2" t="s">
        <v>106</v>
      </c>
      <c r="D34" s="3" t="s">
        <v>154</v>
      </c>
      <c r="E34" t="s">
        <v>195</v>
      </c>
    </row>
    <row r="35" spans="1:5" x14ac:dyDescent="0.25">
      <c r="A35" s="1" t="s">
        <v>37</v>
      </c>
      <c r="B35" s="4" t="s">
        <v>79</v>
      </c>
      <c r="C35" s="2" t="s">
        <v>117</v>
      </c>
      <c r="D35" s="2" t="s">
        <v>155</v>
      </c>
      <c r="E35" t="s">
        <v>196</v>
      </c>
    </row>
    <row r="36" spans="1:5" x14ac:dyDescent="0.25">
      <c r="A36" s="1" t="s">
        <v>38</v>
      </c>
      <c r="B36" s="2" t="s">
        <v>77</v>
      </c>
      <c r="C36" s="2" t="s">
        <v>78</v>
      </c>
      <c r="D36" s="3" t="s">
        <v>156</v>
      </c>
      <c r="E36" t="s">
        <v>166</v>
      </c>
    </row>
    <row r="37" spans="1:5" x14ac:dyDescent="0.25">
      <c r="A37" s="1" t="s">
        <v>39</v>
      </c>
      <c r="B37" s="2" t="s">
        <v>80</v>
      </c>
      <c r="C37" s="2" t="s">
        <v>118</v>
      </c>
      <c r="D37" s="2" t="s">
        <v>157</v>
      </c>
      <c r="E37" t="s">
        <v>197</v>
      </c>
    </row>
    <row r="38" spans="1:5" x14ac:dyDescent="0.25">
      <c r="A38" s="1" t="s">
        <v>40</v>
      </c>
      <c r="B38" s="2" t="s">
        <v>81</v>
      </c>
      <c r="C38" s="2" t="s">
        <v>81</v>
      </c>
      <c r="D38" s="2" t="s">
        <v>158</v>
      </c>
      <c r="E38" t="s">
        <v>198</v>
      </c>
    </row>
    <row r="39" spans="1:5" x14ac:dyDescent="0.25">
      <c r="A39" s="1" t="s">
        <v>41</v>
      </c>
      <c r="B39" s="2" t="s">
        <v>82</v>
      </c>
      <c r="C39" s="2" t="s">
        <v>119</v>
      </c>
      <c r="D39" s="2" t="s">
        <v>82</v>
      </c>
      <c r="E39" t="s">
        <v>181</v>
      </c>
    </row>
    <row r="40" spans="1:5" x14ac:dyDescent="0.25">
      <c r="A40" s="1" t="s">
        <v>42</v>
      </c>
      <c r="B40" s="2" t="s">
        <v>83</v>
      </c>
      <c r="C40" s="2" t="s">
        <v>120</v>
      </c>
      <c r="D40" s="2" t="s">
        <v>83</v>
      </c>
      <c r="E40" t="s">
        <v>198</v>
      </c>
    </row>
    <row r="41" spans="1:5" x14ac:dyDescent="0.25">
      <c r="A41" s="1" t="s">
        <v>43</v>
      </c>
      <c r="B41" s="3" t="s">
        <v>84</v>
      </c>
      <c r="C41" s="3" t="s">
        <v>121</v>
      </c>
      <c r="D41" s="2" t="s">
        <v>85</v>
      </c>
      <c r="E41" t="s">
        <v>187</v>
      </c>
    </row>
    <row r="42" spans="1:5" x14ac:dyDescent="0.25">
      <c r="A42" s="1" t="s">
        <v>44</v>
      </c>
      <c r="B42" s="2" t="s">
        <v>85</v>
      </c>
      <c r="C42" s="2" t="s">
        <v>122</v>
      </c>
      <c r="D42" s="2" t="s">
        <v>159</v>
      </c>
      <c r="E42" t="s">
        <v>187</v>
      </c>
    </row>
    <row r="43" spans="1:5" x14ac:dyDescent="0.25">
      <c r="A43" s="1" t="s">
        <v>45</v>
      </c>
      <c r="B43" s="3" t="s">
        <v>86</v>
      </c>
      <c r="C43" s="2" t="s">
        <v>123</v>
      </c>
      <c r="D43" s="3" t="s">
        <v>160</v>
      </c>
      <c r="E43" t="s">
        <v>166</v>
      </c>
    </row>
    <row r="44" spans="1:5" x14ac:dyDescent="0.25">
      <c r="A44" s="1" t="s">
        <v>46</v>
      </c>
      <c r="B44" s="2" t="s">
        <v>87</v>
      </c>
      <c r="C44" s="3" t="s">
        <v>124</v>
      </c>
      <c r="D44" s="2" t="s">
        <v>161</v>
      </c>
      <c r="E44" t="s">
        <v>199</v>
      </c>
    </row>
    <row r="45" spans="1:5" x14ac:dyDescent="0.25">
      <c r="A45" s="1" t="s">
        <v>47</v>
      </c>
      <c r="B45" s="2" t="s">
        <v>88</v>
      </c>
      <c r="C45" s="2" t="s">
        <v>125</v>
      </c>
      <c r="D45" s="2" t="s">
        <v>162</v>
      </c>
      <c r="E45" t="s">
        <v>199</v>
      </c>
    </row>
    <row r="46" spans="1:5" x14ac:dyDescent="0.25">
      <c r="A46" s="1" t="s">
        <v>48</v>
      </c>
      <c r="B46" s="2" t="s">
        <v>89</v>
      </c>
      <c r="C46" s="3" t="s">
        <v>126</v>
      </c>
      <c r="D46" s="3" t="s">
        <v>163</v>
      </c>
      <c r="E46" t="s">
        <v>181</v>
      </c>
    </row>
    <row r="47" spans="1:5" x14ac:dyDescent="0.25">
      <c r="A47" s="1" t="s">
        <v>49</v>
      </c>
      <c r="B47" s="3" t="s">
        <v>90</v>
      </c>
      <c r="C47" s="2" t="s">
        <v>127</v>
      </c>
      <c r="D47" s="3" t="s">
        <v>164</v>
      </c>
      <c r="E47" t="s">
        <v>200</v>
      </c>
    </row>
    <row r="48" spans="1:5" x14ac:dyDescent="0.25">
      <c r="A48" t="s">
        <v>204</v>
      </c>
      <c r="B48" s="8">
        <v>25</v>
      </c>
      <c r="C48" s="8">
        <v>27</v>
      </c>
      <c r="D48" s="8">
        <v>28</v>
      </c>
    </row>
    <row r="49" spans="1:5" x14ac:dyDescent="0.25">
      <c r="A49" t="s">
        <v>205</v>
      </c>
      <c r="B49" s="9">
        <v>16</v>
      </c>
      <c r="C49" s="9">
        <v>17</v>
      </c>
      <c r="D49" s="9">
        <v>16</v>
      </c>
    </row>
    <row r="50" spans="1:5" x14ac:dyDescent="0.25">
      <c r="A50" t="s">
        <v>206</v>
      </c>
      <c r="B50" s="10">
        <v>5</v>
      </c>
      <c r="C50" s="10">
        <v>2</v>
      </c>
      <c r="D50" s="10">
        <v>2</v>
      </c>
    </row>
    <row r="51" spans="1:5" x14ac:dyDescent="0.25">
      <c r="A51" t="s">
        <v>203</v>
      </c>
      <c r="B51" s="11">
        <f>(('Run1 (2)'!B48*0+'Run1 (2)'!B49*0.5+'Run1 (2)'!B50*1)/46)</f>
        <v>0.28260869565217389</v>
      </c>
      <c r="C51" s="11">
        <f>(('Run1 (2)'!C48*0+'Run1 (2)'!C49*0.5+'Run1 (2)'!C50*1)/46)</f>
        <v>0.22826086956521738</v>
      </c>
      <c r="D51" s="11">
        <f>(('Run1 (2)'!D48*0+'Run1 (2)'!D49*0.5+'Run1 (2)'!D50*1)/46)</f>
        <v>0.21739130434782608</v>
      </c>
      <c r="E51" s="11">
        <f>AVERAGE('Run1 (2)'!B51:'Run1 (2)'!D51)</f>
        <v>0.24275362318840576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A25" workbookViewId="0"/>
  </sheetViews>
  <sheetFormatPr defaultRowHeight="15" x14ac:dyDescent="0.25"/>
  <cols>
    <col min="1" max="1" width="10.28515625" customWidth="1"/>
    <col min="2" max="2" width="33.28515625" bestFit="1" customWidth="1"/>
    <col min="3" max="3" width="31.140625" bestFit="1" customWidth="1"/>
    <col min="4" max="4" width="31.5703125" bestFit="1" customWidth="1"/>
    <col min="5" max="5" width="16.28515625" bestFit="1" customWidth="1"/>
    <col min="7" max="7" width="11.42578125" bestFit="1" customWidth="1"/>
  </cols>
  <sheetData>
    <row r="1" spans="1:8" x14ac:dyDescent="0.25">
      <c r="A1" t="s">
        <v>201</v>
      </c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25">
      <c r="A2" s="1" t="s">
        <v>4</v>
      </c>
      <c r="B2" s="2" t="s">
        <v>50</v>
      </c>
      <c r="C2" s="2" t="s">
        <v>50</v>
      </c>
      <c r="D2" s="2" t="s">
        <v>50</v>
      </c>
      <c r="E2" t="s">
        <v>165</v>
      </c>
      <c r="G2" s="2"/>
      <c r="H2">
        <f>SUM(B48:D48)</f>
        <v>80</v>
      </c>
    </row>
    <row r="3" spans="1:8" x14ac:dyDescent="0.25">
      <c r="A3" s="1" t="s">
        <v>5</v>
      </c>
      <c r="B3" s="2" t="s">
        <v>51</v>
      </c>
      <c r="C3" s="3" t="s">
        <v>91</v>
      </c>
      <c r="D3" s="2" t="s">
        <v>128</v>
      </c>
      <c r="E3" t="s">
        <v>166</v>
      </c>
      <c r="G3" s="3"/>
      <c r="H3">
        <f t="shared" ref="H3" si="0">SUM(B49:D49)</f>
        <v>49</v>
      </c>
    </row>
    <row r="4" spans="1:8" x14ac:dyDescent="0.25">
      <c r="A4" s="1" t="s">
        <v>6</v>
      </c>
      <c r="B4" s="2" t="s">
        <v>52</v>
      </c>
      <c r="C4" s="2" t="s">
        <v>52</v>
      </c>
      <c r="D4" s="3" t="s">
        <v>129</v>
      </c>
      <c r="E4" t="s">
        <v>167</v>
      </c>
      <c r="G4" s="4"/>
      <c r="H4">
        <f>SUM(B50:D50)</f>
        <v>9</v>
      </c>
    </row>
    <row r="5" spans="1:8" x14ac:dyDescent="0.25">
      <c r="A5" s="1" t="s">
        <v>7</v>
      </c>
      <c r="B5" s="2" t="s">
        <v>53</v>
      </c>
      <c r="C5" s="2" t="s">
        <v>53</v>
      </c>
      <c r="D5" s="2" t="s">
        <v>130</v>
      </c>
      <c r="E5" t="s">
        <v>168</v>
      </c>
      <c r="H5">
        <f>SUM(H2:H4)</f>
        <v>138</v>
      </c>
    </row>
    <row r="6" spans="1:8" x14ac:dyDescent="0.25">
      <c r="A6" s="1" t="s">
        <v>8</v>
      </c>
      <c r="B6" s="4" t="s">
        <v>54</v>
      </c>
      <c r="C6" s="2" t="s">
        <v>92</v>
      </c>
      <c r="D6" s="2" t="s">
        <v>131</v>
      </c>
      <c r="E6" t="s">
        <v>169</v>
      </c>
      <c r="H6" s="6">
        <f>(RedCounter*0+YellowCounter*0.5+GreenCounter*1)/COUNTA(B2:D51)</f>
        <v>0.22333333333333333</v>
      </c>
    </row>
    <row r="7" spans="1:8" x14ac:dyDescent="0.25">
      <c r="A7" s="1" t="s">
        <v>9</v>
      </c>
      <c r="B7" s="4" t="s">
        <v>55</v>
      </c>
      <c r="C7" s="3" t="s">
        <v>93</v>
      </c>
      <c r="D7" s="3" t="s">
        <v>132</v>
      </c>
      <c r="E7" t="s">
        <v>170</v>
      </c>
    </row>
    <row r="8" spans="1:8" x14ac:dyDescent="0.25">
      <c r="A8" s="1" t="s">
        <v>10</v>
      </c>
      <c r="B8" s="3" t="s">
        <v>56</v>
      </c>
      <c r="C8" s="3" t="s">
        <v>94</v>
      </c>
      <c r="D8" s="3" t="s">
        <v>133</v>
      </c>
      <c r="E8" t="s">
        <v>171</v>
      </c>
    </row>
    <row r="9" spans="1:8" x14ac:dyDescent="0.25">
      <c r="A9" s="1" t="s">
        <v>11</v>
      </c>
      <c r="B9" s="3" t="s">
        <v>57</v>
      </c>
      <c r="C9" s="3" t="s">
        <v>57</v>
      </c>
      <c r="D9" s="3" t="s">
        <v>134</v>
      </c>
      <c r="E9" t="s">
        <v>172</v>
      </c>
    </row>
    <row r="10" spans="1:8" x14ac:dyDescent="0.25">
      <c r="A10" s="1" t="s">
        <v>12</v>
      </c>
      <c r="B10" s="4" t="s">
        <v>58</v>
      </c>
      <c r="C10" s="3" t="s">
        <v>95</v>
      </c>
      <c r="D10" s="3" t="s">
        <v>135</v>
      </c>
      <c r="E10" t="s">
        <v>173</v>
      </c>
    </row>
    <row r="11" spans="1:8" x14ac:dyDescent="0.25">
      <c r="A11" s="1" t="s">
        <v>13</v>
      </c>
      <c r="B11" s="3" t="s">
        <v>59</v>
      </c>
      <c r="C11" s="2" t="s">
        <v>96</v>
      </c>
      <c r="D11" s="2" t="s">
        <v>136</v>
      </c>
      <c r="E11" t="s">
        <v>174</v>
      </c>
    </row>
    <row r="12" spans="1:8" x14ac:dyDescent="0.25">
      <c r="A12" s="1" t="s">
        <v>14</v>
      </c>
      <c r="B12" s="3" t="s">
        <v>60</v>
      </c>
      <c r="C12" s="3" t="s">
        <v>97</v>
      </c>
      <c r="D12" s="3" t="s">
        <v>137</v>
      </c>
      <c r="E12" t="s">
        <v>175</v>
      </c>
    </row>
    <row r="13" spans="1:8" x14ac:dyDescent="0.25">
      <c r="A13" s="1" t="s">
        <v>15</v>
      </c>
      <c r="B13" s="3" t="s">
        <v>61</v>
      </c>
      <c r="C13" s="3" t="s">
        <v>98</v>
      </c>
      <c r="D13" s="3" t="s">
        <v>138</v>
      </c>
      <c r="E13" t="s">
        <v>176</v>
      </c>
    </row>
    <row r="14" spans="1:8" x14ac:dyDescent="0.25">
      <c r="A14" s="1" t="s">
        <v>16</v>
      </c>
      <c r="B14" s="3" t="s">
        <v>62</v>
      </c>
      <c r="C14" s="2" t="s">
        <v>99</v>
      </c>
      <c r="D14" s="3" t="s">
        <v>62</v>
      </c>
      <c r="E14" t="s">
        <v>166</v>
      </c>
    </row>
    <row r="15" spans="1:8" x14ac:dyDescent="0.25">
      <c r="A15" s="1" t="s">
        <v>17</v>
      </c>
      <c r="B15" s="4" t="s">
        <v>63</v>
      </c>
      <c r="C15" s="4" t="s">
        <v>100</v>
      </c>
      <c r="D15" s="4" t="s">
        <v>139</v>
      </c>
      <c r="E15" t="s">
        <v>177</v>
      </c>
    </row>
    <row r="16" spans="1:8" x14ac:dyDescent="0.25">
      <c r="A16" s="1" t="s">
        <v>18</v>
      </c>
      <c r="B16" s="2" t="s">
        <v>64</v>
      </c>
      <c r="C16" s="2" t="s">
        <v>101</v>
      </c>
      <c r="D16" s="2" t="s">
        <v>140</v>
      </c>
      <c r="E16" t="s">
        <v>178</v>
      </c>
    </row>
    <row r="17" spans="1:5" x14ac:dyDescent="0.25">
      <c r="A17" s="1" t="s">
        <v>19</v>
      </c>
      <c r="B17" s="2" t="s">
        <v>65</v>
      </c>
      <c r="C17" s="2" t="s">
        <v>102</v>
      </c>
      <c r="D17" s="2" t="s">
        <v>141</v>
      </c>
      <c r="E17" t="s">
        <v>179</v>
      </c>
    </row>
    <row r="18" spans="1:5" x14ac:dyDescent="0.25">
      <c r="A18" s="1" t="s">
        <v>20</v>
      </c>
      <c r="B18" s="2" t="s">
        <v>66</v>
      </c>
      <c r="C18" s="2" t="s">
        <v>103</v>
      </c>
      <c r="D18" s="2" t="s">
        <v>142</v>
      </c>
      <c r="E18" t="s">
        <v>180</v>
      </c>
    </row>
    <row r="19" spans="1:5" x14ac:dyDescent="0.25">
      <c r="A19" s="1" t="s">
        <v>21</v>
      </c>
      <c r="B19" s="2" t="s">
        <v>50</v>
      </c>
      <c r="C19" s="2" t="s">
        <v>104</v>
      </c>
      <c r="D19" s="2" t="s">
        <v>50</v>
      </c>
      <c r="E19" t="s">
        <v>181</v>
      </c>
    </row>
    <row r="20" spans="1:5" x14ac:dyDescent="0.25">
      <c r="A20" s="1" t="s">
        <v>22</v>
      </c>
      <c r="B20" s="3" t="s">
        <v>67</v>
      </c>
      <c r="C20" s="3" t="s">
        <v>105</v>
      </c>
      <c r="D20" s="2" t="s">
        <v>143</v>
      </c>
      <c r="E20" t="s">
        <v>182</v>
      </c>
    </row>
    <row r="21" spans="1:5" x14ac:dyDescent="0.25">
      <c r="A21" s="1" t="s">
        <v>23</v>
      </c>
      <c r="B21" s="2" t="s">
        <v>68</v>
      </c>
      <c r="C21" s="2" t="s">
        <v>106</v>
      </c>
      <c r="D21" s="2" t="s">
        <v>144</v>
      </c>
      <c r="E21" t="s">
        <v>183</v>
      </c>
    </row>
    <row r="22" spans="1:5" x14ac:dyDescent="0.25">
      <c r="A22" s="1" t="s">
        <v>24</v>
      </c>
      <c r="B22" s="3" t="s">
        <v>69</v>
      </c>
      <c r="C22" s="3" t="s">
        <v>107</v>
      </c>
      <c r="D22" s="2" t="s">
        <v>145</v>
      </c>
      <c r="E22" t="s">
        <v>184</v>
      </c>
    </row>
    <row r="23" spans="1:5" x14ac:dyDescent="0.25">
      <c r="A23" s="1" t="s">
        <v>25</v>
      </c>
      <c r="B23" s="3" t="s">
        <v>70</v>
      </c>
      <c r="C23" s="3" t="s">
        <v>108</v>
      </c>
      <c r="D23" s="3" t="s">
        <v>146</v>
      </c>
      <c r="E23" t="s">
        <v>185</v>
      </c>
    </row>
    <row r="24" spans="1:5" x14ac:dyDescent="0.25">
      <c r="A24" s="1" t="s">
        <v>26</v>
      </c>
      <c r="B24" s="3" t="s">
        <v>71</v>
      </c>
      <c r="C24" s="4" t="s">
        <v>109</v>
      </c>
      <c r="D24" s="3" t="s">
        <v>147</v>
      </c>
      <c r="E24" t="s">
        <v>186</v>
      </c>
    </row>
    <row r="25" spans="1:5" x14ac:dyDescent="0.25">
      <c r="A25" s="1" t="s">
        <v>27</v>
      </c>
      <c r="B25" s="3" t="s">
        <v>72</v>
      </c>
      <c r="C25" s="3" t="s">
        <v>110</v>
      </c>
      <c r="D25" s="2" t="s">
        <v>148</v>
      </c>
      <c r="E25" t="s">
        <v>187</v>
      </c>
    </row>
    <row r="26" spans="1:5" x14ac:dyDescent="0.25">
      <c r="A26" s="1" t="s">
        <v>28</v>
      </c>
      <c r="B26" s="3" t="s">
        <v>73</v>
      </c>
      <c r="C26" s="3" t="s">
        <v>111</v>
      </c>
      <c r="D26" s="4" t="s">
        <v>149</v>
      </c>
      <c r="E26" t="s">
        <v>188</v>
      </c>
    </row>
    <row r="27" spans="1:5" x14ac:dyDescent="0.25">
      <c r="A27" s="1" t="s">
        <v>29</v>
      </c>
      <c r="B27" s="3" t="s">
        <v>74</v>
      </c>
      <c r="C27" s="3" t="s">
        <v>112</v>
      </c>
      <c r="D27" s="3" t="s">
        <v>150</v>
      </c>
      <c r="E27" t="s">
        <v>189</v>
      </c>
    </row>
    <row r="28" spans="1:5" x14ac:dyDescent="0.25">
      <c r="A28" s="1" t="s">
        <v>30</v>
      </c>
      <c r="B28" s="2" t="s">
        <v>50</v>
      </c>
      <c r="C28" s="3" t="s">
        <v>113</v>
      </c>
      <c r="D28" s="2" t="s">
        <v>50</v>
      </c>
      <c r="E28" t="s">
        <v>190</v>
      </c>
    </row>
    <row r="29" spans="1:5" x14ac:dyDescent="0.25">
      <c r="A29" s="1" t="s">
        <v>31</v>
      </c>
      <c r="B29" s="2" t="s">
        <v>75</v>
      </c>
      <c r="C29" s="2" t="s">
        <v>114</v>
      </c>
      <c r="D29" s="2" t="s">
        <v>151</v>
      </c>
      <c r="E29" t="s">
        <v>191</v>
      </c>
    </row>
    <row r="30" spans="1:5" x14ac:dyDescent="0.25">
      <c r="A30" s="1" t="s">
        <v>32</v>
      </c>
      <c r="B30" s="2" t="s">
        <v>75</v>
      </c>
      <c r="C30" s="2" t="s">
        <v>115</v>
      </c>
      <c r="D30" s="2" t="s">
        <v>152</v>
      </c>
      <c r="E30" t="s">
        <v>190</v>
      </c>
    </row>
    <row r="31" spans="1:5" x14ac:dyDescent="0.25">
      <c r="A31" s="1" t="s">
        <v>33</v>
      </c>
      <c r="B31" s="2" t="s">
        <v>50</v>
      </c>
      <c r="C31" s="2" t="s">
        <v>50</v>
      </c>
      <c r="D31" s="2" t="s">
        <v>50</v>
      </c>
      <c r="E31" t="s">
        <v>192</v>
      </c>
    </row>
    <row r="32" spans="1:5" x14ac:dyDescent="0.25">
      <c r="A32" s="1" t="s">
        <v>34</v>
      </c>
      <c r="B32" s="2" t="s">
        <v>76</v>
      </c>
      <c r="C32" s="2" t="s">
        <v>116</v>
      </c>
      <c r="D32" s="2" t="s">
        <v>153</v>
      </c>
      <c r="E32" t="s">
        <v>193</v>
      </c>
    </row>
    <row r="33" spans="1:5" x14ac:dyDescent="0.25">
      <c r="A33" s="1" t="s">
        <v>35</v>
      </c>
      <c r="B33" s="2" t="s">
        <v>77</v>
      </c>
      <c r="C33" s="2" t="s">
        <v>77</v>
      </c>
      <c r="D33" s="2" t="s">
        <v>77</v>
      </c>
      <c r="E33" t="s">
        <v>194</v>
      </c>
    </row>
    <row r="34" spans="1:5" x14ac:dyDescent="0.25">
      <c r="A34" s="1" t="s">
        <v>36</v>
      </c>
      <c r="B34" s="2" t="s">
        <v>78</v>
      </c>
      <c r="C34" s="2" t="s">
        <v>106</v>
      </c>
      <c r="D34" s="3" t="s">
        <v>154</v>
      </c>
      <c r="E34" t="s">
        <v>195</v>
      </c>
    </row>
    <row r="35" spans="1:5" x14ac:dyDescent="0.25">
      <c r="A35" s="1" t="s">
        <v>37</v>
      </c>
      <c r="B35" s="4" t="s">
        <v>79</v>
      </c>
      <c r="C35" s="2" t="s">
        <v>117</v>
      </c>
      <c r="D35" s="2" t="s">
        <v>155</v>
      </c>
      <c r="E35" t="s">
        <v>196</v>
      </c>
    </row>
    <row r="36" spans="1:5" x14ac:dyDescent="0.25">
      <c r="A36" s="1" t="s">
        <v>38</v>
      </c>
      <c r="B36" s="2" t="s">
        <v>77</v>
      </c>
      <c r="C36" s="2" t="s">
        <v>78</v>
      </c>
      <c r="D36" s="3" t="s">
        <v>156</v>
      </c>
      <c r="E36" t="s">
        <v>166</v>
      </c>
    </row>
    <row r="37" spans="1:5" x14ac:dyDescent="0.25">
      <c r="A37" s="1" t="s">
        <v>39</v>
      </c>
      <c r="B37" s="2" t="s">
        <v>80</v>
      </c>
      <c r="C37" s="2" t="s">
        <v>118</v>
      </c>
      <c r="D37" s="2" t="s">
        <v>157</v>
      </c>
      <c r="E37" t="s">
        <v>197</v>
      </c>
    </row>
    <row r="38" spans="1:5" x14ac:dyDescent="0.25">
      <c r="A38" s="1" t="s">
        <v>40</v>
      </c>
      <c r="B38" s="2" t="s">
        <v>81</v>
      </c>
      <c r="C38" s="2" t="s">
        <v>81</v>
      </c>
      <c r="D38" s="2" t="s">
        <v>158</v>
      </c>
      <c r="E38" t="s">
        <v>198</v>
      </c>
    </row>
    <row r="39" spans="1:5" x14ac:dyDescent="0.25">
      <c r="A39" s="1" t="s">
        <v>41</v>
      </c>
      <c r="B39" s="2" t="s">
        <v>82</v>
      </c>
      <c r="C39" s="2" t="s">
        <v>119</v>
      </c>
      <c r="D39" s="2" t="s">
        <v>82</v>
      </c>
      <c r="E39" t="s">
        <v>181</v>
      </c>
    </row>
    <row r="40" spans="1:5" x14ac:dyDescent="0.25">
      <c r="A40" s="1" t="s">
        <v>42</v>
      </c>
      <c r="B40" s="2" t="s">
        <v>83</v>
      </c>
      <c r="C40" s="2" t="s">
        <v>120</v>
      </c>
      <c r="D40" s="2" t="s">
        <v>83</v>
      </c>
      <c r="E40" t="s">
        <v>198</v>
      </c>
    </row>
    <row r="41" spans="1:5" x14ac:dyDescent="0.25">
      <c r="A41" s="1" t="s">
        <v>43</v>
      </c>
      <c r="B41" s="3" t="s">
        <v>84</v>
      </c>
      <c r="C41" s="3" t="s">
        <v>121</v>
      </c>
      <c r="D41" s="2" t="s">
        <v>85</v>
      </c>
      <c r="E41" t="s">
        <v>187</v>
      </c>
    </row>
    <row r="42" spans="1:5" x14ac:dyDescent="0.25">
      <c r="A42" s="1" t="s">
        <v>44</v>
      </c>
      <c r="B42" s="2" t="s">
        <v>85</v>
      </c>
      <c r="C42" s="2" t="s">
        <v>122</v>
      </c>
      <c r="D42" s="2" t="s">
        <v>159</v>
      </c>
      <c r="E42" t="s">
        <v>187</v>
      </c>
    </row>
    <row r="43" spans="1:5" x14ac:dyDescent="0.25">
      <c r="A43" s="1" t="s">
        <v>45</v>
      </c>
      <c r="B43" s="3" t="s">
        <v>86</v>
      </c>
      <c r="C43" s="2" t="s">
        <v>123</v>
      </c>
      <c r="D43" s="3" t="s">
        <v>160</v>
      </c>
      <c r="E43" t="s">
        <v>166</v>
      </c>
    </row>
    <row r="44" spans="1:5" x14ac:dyDescent="0.25">
      <c r="A44" s="1" t="s">
        <v>46</v>
      </c>
      <c r="B44" s="2" t="s">
        <v>87</v>
      </c>
      <c r="C44" s="3" t="s">
        <v>124</v>
      </c>
      <c r="D44" s="2" t="s">
        <v>161</v>
      </c>
      <c r="E44" t="s">
        <v>199</v>
      </c>
    </row>
    <row r="45" spans="1:5" x14ac:dyDescent="0.25">
      <c r="A45" s="1" t="s">
        <v>47</v>
      </c>
      <c r="B45" s="2" t="s">
        <v>88</v>
      </c>
      <c r="C45" s="2" t="s">
        <v>125</v>
      </c>
      <c r="D45" s="2" t="s">
        <v>162</v>
      </c>
      <c r="E45" t="s">
        <v>199</v>
      </c>
    </row>
    <row r="46" spans="1:5" x14ac:dyDescent="0.25">
      <c r="A46" s="1" t="s">
        <v>48</v>
      </c>
      <c r="B46" s="2" t="s">
        <v>89</v>
      </c>
      <c r="C46" s="3" t="s">
        <v>126</v>
      </c>
      <c r="D46" s="3" t="s">
        <v>163</v>
      </c>
      <c r="E46" t="s">
        <v>181</v>
      </c>
    </row>
    <row r="47" spans="1:5" x14ac:dyDescent="0.25">
      <c r="A47" s="1" t="s">
        <v>49</v>
      </c>
      <c r="B47" s="3" t="s">
        <v>90</v>
      </c>
      <c r="C47" s="2" t="s">
        <v>127</v>
      </c>
      <c r="D47" s="3" t="s">
        <v>164</v>
      </c>
      <c r="E47" t="s">
        <v>200</v>
      </c>
    </row>
    <row r="48" spans="1:5" x14ac:dyDescent="0.25">
      <c r="B48" s="2">
        <v>25</v>
      </c>
      <c r="C48" s="2">
        <v>27</v>
      </c>
      <c r="D48" s="2">
        <v>28</v>
      </c>
    </row>
    <row r="49" spans="1:5" x14ac:dyDescent="0.25">
      <c r="B49" s="3">
        <v>16</v>
      </c>
      <c r="C49" s="3">
        <v>17</v>
      </c>
      <c r="D49" s="3">
        <v>16</v>
      </c>
    </row>
    <row r="50" spans="1:5" x14ac:dyDescent="0.25">
      <c r="B50" s="4">
        <v>5</v>
      </c>
      <c r="C50" s="4">
        <v>2</v>
      </c>
      <c r="D50" s="4">
        <v>2</v>
      </c>
    </row>
    <row r="51" spans="1:5" x14ac:dyDescent="0.25">
      <c r="A51" t="s">
        <v>203</v>
      </c>
      <c r="B51" s="7">
        <f>(CounterRedBW*0+CounterYellowBW*0.5+CounterGreenBW*1)/COUNTA(B2:B47)</f>
        <v>0.28260869565217389</v>
      </c>
      <c r="C51" s="7">
        <f>(CounterRedBlur*0+CounterYellowBlur*0.5+CounterGreenBlur*1)/COUNTA(C2:C47)</f>
        <v>0.22826086956521738</v>
      </c>
      <c r="D51" s="7">
        <f>(CounterRedRGB*0+CounterYellowRGB*0.5+CounterGreenRGB*1)/COUNTA(D2:D47)</f>
        <v>0.21739130434782608</v>
      </c>
      <c r="E51" s="5">
        <f>AVERAGE(OCR_1[[#This Row],[Fotos-BW]:[Fotos-RGB]])</f>
        <v>0.24275362318840576</v>
      </c>
    </row>
    <row r="52" spans="1:5" x14ac:dyDescent="0.25">
      <c r="A52" t="s">
        <v>202</v>
      </c>
      <c r="B52">
        <f>SUM(B48:B50)</f>
        <v>46</v>
      </c>
      <c r="C52">
        <f>SUM(C48:C50)</f>
        <v>46</v>
      </c>
      <c r="D52">
        <f>SUM(D48:D50)</f>
        <v>46</v>
      </c>
      <c r="E52">
        <f>SUBTOTAL(103,OCR_1[Esperado])</f>
        <v>47</v>
      </c>
    </row>
  </sheetData>
  <pageMargins left="0.7" right="0.7" top="0.75" bottom="0.75" header="0.3" footer="0.3"/>
  <pageSetup orientation="portrait" horizontalDpi="360" verticalDpi="36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Run1 (2)</vt:lpstr>
      <vt:lpstr>Run1</vt:lpstr>
      <vt:lpstr>CounterGreenBlur</vt:lpstr>
      <vt:lpstr>CounterGreenBW</vt:lpstr>
      <vt:lpstr>CounterGreenRGB</vt:lpstr>
      <vt:lpstr>CounterRedBlur</vt:lpstr>
      <vt:lpstr>CounterRedBW</vt:lpstr>
      <vt:lpstr>CounterRedRGB</vt:lpstr>
      <vt:lpstr>CounterYellowBlur</vt:lpstr>
      <vt:lpstr>CounterYellowBW</vt:lpstr>
      <vt:lpstr>CounterYellowRGB</vt:lpstr>
      <vt:lpstr>Green</vt:lpstr>
      <vt:lpstr>GreenCounter</vt:lpstr>
      <vt:lpstr>Red</vt:lpstr>
      <vt:lpstr>RedCounter</vt:lpstr>
      <vt:lpstr>Yellow</vt:lpstr>
      <vt:lpstr>YellowCounter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Del Monte</cp:lastModifiedBy>
  <dcterms:created xsi:type="dcterms:W3CDTF">2022-11-09T18:36:23Z</dcterms:created>
  <dcterms:modified xsi:type="dcterms:W3CDTF">2022-11-10T19:57:01Z</dcterms:modified>
</cp:coreProperties>
</file>