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kaell.gsamarques.SENACEDU\Downloads\"/>
    </mc:Choice>
  </mc:AlternateContent>
  <bookViews>
    <workbookView xWindow="0" yWindow="0" windowWidth="24000" windowHeight="9600"/>
  </bookViews>
  <sheets>
    <sheet name="RED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9" i="1" l="1"/>
  <c r="L47" i="1"/>
  <c r="L45" i="1" l="1"/>
  <c r="L44" i="1"/>
  <c r="L43" i="1"/>
  <c r="L42" i="1"/>
  <c r="L39" i="1" l="1"/>
  <c r="L40" i="1"/>
  <c r="L38" i="1"/>
  <c r="L35" i="1"/>
  <c r="L36" i="1"/>
  <c r="L34" i="1"/>
  <c r="L10" i="1" l="1"/>
  <c r="L7" i="1" l="1"/>
  <c r="L8" i="1"/>
  <c r="L11" i="1"/>
  <c r="L13" i="1"/>
  <c r="L14" i="1"/>
  <c r="L16" i="1"/>
  <c r="L17" i="1"/>
  <c r="L18" i="1"/>
  <c r="L20" i="1"/>
  <c r="L22" i="1"/>
  <c r="L23" i="1"/>
  <c r="L24" i="1"/>
  <c r="L26" i="1"/>
  <c r="L27" i="1"/>
  <c r="L28" i="1"/>
  <c r="L30" i="1"/>
  <c r="L31" i="1"/>
  <c r="L32" i="1"/>
  <c r="L6" i="1"/>
  <c r="I50" i="1" l="1"/>
</calcChain>
</file>

<file path=xl/sharedStrings.xml><?xml version="1.0" encoding="utf-8"?>
<sst xmlns="http://schemas.openxmlformats.org/spreadsheetml/2006/main" count="91" uniqueCount="56">
  <si>
    <t>.</t>
  </si>
  <si>
    <t>DATA</t>
  </si>
  <si>
    <t>NOME</t>
  </si>
  <si>
    <t>QNT</t>
  </si>
  <si>
    <t>PREÇO UN</t>
  </si>
  <si>
    <t>PREÇO TOTAL</t>
  </si>
  <si>
    <t>ITEM</t>
  </si>
  <si>
    <t>CONECTOR FÊMEA</t>
  </si>
  <si>
    <t xml:space="preserve"> KS112 Fortrek</t>
  </si>
  <si>
    <t>LINK</t>
  </si>
  <si>
    <t>link</t>
  </si>
  <si>
    <t>15/01/2022</t>
  </si>
  <si>
    <t xml:space="preserve"> Furukawa Gigalan </t>
  </si>
  <si>
    <t xml:space="preserve"> Legrand Linkeo </t>
  </si>
  <si>
    <t xml:space="preserve">CONECTOR </t>
  </si>
  <si>
    <t xml:space="preserve">FORTREK. RJ45-201 </t>
  </si>
  <si>
    <t>Furukawa RJ45 CAT6</t>
  </si>
  <si>
    <t>CABOS</t>
  </si>
  <si>
    <t>Cabo Furukawa UTP</t>
  </si>
  <si>
    <t xml:space="preserve"> CABOS PATCH CORD</t>
  </si>
  <si>
    <t xml:space="preserve">Cabo Furukawa </t>
  </si>
  <si>
    <t xml:space="preserve">Cabo de Rede Furukawa </t>
  </si>
  <si>
    <t>Cabo De rede V06</t>
  </si>
  <si>
    <t>Espelho de rede</t>
  </si>
  <si>
    <t>ESPELHO</t>
  </si>
  <si>
    <t>PATCH PANEL</t>
  </si>
  <si>
    <t>Patch Panel Furukawa</t>
  </si>
  <si>
    <t>Patch Panel SohoPlus</t>
  </si>
  <si>
    <t>Patch Panel WT</t>
  </si>
  <si>
    <t>SWITCH</t>
  </si>
  <si>
    <t>Cisco SG220</t>
  </si>
  <si>
    <t>Cisco WS-C2960</t>
  </si>
  <si>
    <t>COTAÇÃO - REDE</t>
  </si>
  <si>
    <t xml:space="preserve"> Cisco Catalyst 2960</t>
  </si>
  <si>
    <t>ARMÁRIO</t>
  </si>
  <si>
    <t>Rack de Parede 12U</t>
  </si>
  <si>
    <t>Rack De Parede 8U</t>
  </si>
  <si>
    <t>Rack Servidor 6U</t>
  </si>
  <si>
    <t xml:space="preserve">PORTA GAIOLA </t>
  </si>
  <si>
    <t>ORGANIZADOR DE CABO</t>
  </si>
  <si>
    <t>Porta gaiola+Parafuso</t>
  </si>
  <si>
    <t xml:space="preserve">Porca Gaiola+Parafuso </t>
  </si>
  <si>
    <t>Espiral Organizador</t>
  </si>
  <si>
    <t>Velcro organizados</t>
  </si>
  <si>
    <t>Guia De Cabos</t>
  </si>
  <si>
    <t>FERRAMENTAS</t>
  </si>
  <si>
    <t>Punch Down</t>
  </si>
  <si>
    <t>Alicate</t>
  </si>
  <si>
    <t>Alicate Decapador</t>
  </si>
  <si>
    <t>Alicate Crimpador</t>
  </si>
  <si>
    <t>NOBREAK</t>
  </si>
  <si>
    <t>Link</t>
  </si>
  <si>
    <t> Atrium AT3000</t>
  </si>
  <si>
    <t>ELÉTRO CALHA</t>
  </si>
  <si>
    <t>Calha zincada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</si>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</sst>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R$-416]\ * #,##0.00_-;\-[$R$-416]\ * #,##0.00_-;_-[$R$-416]\ * &quot;-&quot;??_-;_-@_-"/>
    <numFmt numFmtId="167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2" borderId="12" xfId="0" applyFill="1" applyBorder="1"/>
    <xf numFmtId="0" fontId="0" fillId="2" borderId="7" xfId="0" applyFill="1" applyBorder="1"/>
    <xf numFmtId="0" fontId="0" fillId="2" borderId="13" xfId="0" applyFill="1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3" fillId="0" borderId="6" xfId="3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0" borderId="6" xfId="0" applyNumberFormat="1" applyBorder="1" applyAlignment="1"/>
    <xf numFmtId="166" fontId="0" fillId="0" borderId="6" xfId="2" applyNumberFormat="1" applyFont="1" applyBorder="1" applyAlignment="1">
      <alignment horizontal="center"/>
    </xf>
    <xf numFmtId="14" fontId="0" fillId="0" borderId="6" xfId="0" applyNumberFormat="1" applyBorder="1"/>
    <xf numFmtId="0" fontId="3" fillId="0" borderId="6" xfId="3" applyBorder="1" applyAlignment="1">
      <alignment horizontal="center"/>
    </xf>
    <xf numFmtId="0" fontId="0" fillId="0" borderId="21" xfId="0" applyBorder="1" applyAlignment="1">
      <alignment horizontal="center"/>
    </xf>
    <xf numFmtId="166" fontId="0" fillId="0" borderId="6" xfId="2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1" xfId="3" applyBorder="1" applyAlignment="1">
      <alignment horizontal="center" vertical="center"/>
    </xf>
    <xf numFmtId="14" fontId="0" fillId="0" borderId="21" xfId="0" applyNumberFormat="1" applyBorder="1"/>
    <xf numFmtId="166" fontId="0" fillId="0" borderId="21" xfId="0" applyNumberFormat="1" applyBorder="1" applyAlignment="1"/>
    <xf numFmtId="0" fontId="0" fillId="0" borderId="0" xfId="0" applyAlignment="1">
      <alignment horizontal="center"/>
    </xf>
    <xf numFmtId="166" fontId="0" fillId="0" borderId="21" xfId="0" applyNumberFormat="1" applyBorder="1" applyAlignment="1">
      <alignment horizontal="center" vertical="center"/>
    </xf>
    <xf numFmtId="166" fontId="0" fillId="0" borderId="6" xfId="0" applyNumberFormat="1" applyBorder="1"/>
    <xf numFmtId="0" fontId="0" fillId="0" borderId="6" xfId="0" applyNumberFormat="1" applyBorder="1" applyAlignment="1">
      <alignment horizontal="center"/>
    </xf>
    <xf numFmtId="167" fontId="0" fillId="0" borderId="6" xfId="1" applyNumberFormat="1" applyFont="1" applyBorder="1" applyAlignment="1">
      <alignment horizontal="right" vertical="center"/>
    </xf>
    <xf numFmtId="0" fontId="0" fillId="2" borderId="0" xfId="0" applyFill="1"/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3" fillId="3" borderId="6" xfId="3" applyFill="1" applyBorder="1" applyAlignment="1">
      <alignment horizontal="center" vertical="center"/>
    </xf>
    <xf numFmtId="0" fontId="0" fillId="3" borderId="6" xfId="0" applyFill="1" applyBorder="1"/>
    <xf numFmtId="166" fontId="0" fillId="3" borderId="6" xfId="0" applyNumberFormat="1" applyFill="1" applyBorder="1" applyAlignment="1">
      <alignment horizontal="center" vertical="center"/>
    </xf>
    <xf numFmtId="166" fontId="0" fillId="3" borderId="6" xfId="0" applyNumberFormat="1" applyFill="1" applyBorder="1" applyAlignment="1"/>
    <xf numFmtId="14" fontId="0" fillId="3" borderId="6" xfId="0" applyNumberFormat="1" applyFill="1" applyBorder="1"/>
    <xf numFmtId="167" fontId="0" fillId="3" borderId="6" xfId="1" applyNumberFormat="1" applyFont="1" applyFill="1" applyBorder="1" applyAlignment="1">
      <alignment horizontal="right" vertical="center"/>
    </xf>
    <xf numFmtId="167" fontId="0" fillId="3" borderId="6" xfId="0" applyNumberFormat="1" applyFill="1" applyBorder="1" applyAlignment="1">
      <alignment horizontal="right" vertical="center"/>
    </xf>
    <xf numFmtId="0" fontId="3" fillId="3" borderId="6" xfId="3" applyFill="1" applyBorder="1" applyAlignment="1">
      <alignment horizontal="center"/>
    </xf>
    <xf numFmtId="166" fontId="0" fillId="3" borderId="6" xfId="2" applyNumberFormat="1" applyFon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/>
    </xf>
    <xf numFmtId="166" fontId="0" fillId="3" borderId="6" xfId="0" applyNumberFormat="1" applyFill="1" applyBorder="1"/>
    <xf numFmtId="0" fontId="0" fillId="3" borderId="6" xfId="0" applyFont="1" applyFill="1" applyBorder="1" applyAlignment="1">
      <alignment vertical="center" wrapText="1"/>
    </xf>
    <xf numFmtId="166" fontId="0" fillId="0" borderId="0" xfId="0" applyNumberFormat="1"/>
    <xf numFmtId="166" fontId="0" fillId="3" borderId="6" xfId="2" applyNumberFormat="1" applyFont="1" applyFill="1" applyBorder="1"/>
    <xf numFmtId="14" fontId="0" fillId="3" borderId="21" xfId="0" applyNumberFormat="1" applyFill="1" applyBorder="1"/>
    <xf numFmtId="0" fontId="3" fillId="3" borderId="21" xfId="3" applyFill="1" applyBorder="1" applyAlignment="1">
      <alignment horizontal="center"/>
    </xf>
    <xf numFmtId="0" fontId="0" fillId="5" borderId="16" xfId="0" applyFill="1" applyBorder="1" applyAlignment="1">
      <alignment horizontal="right"/>
    </xf>
    <xf numFmtId="166" fontId="0" fillId="5" borderId="16" xfId="0" applyNumberForma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2" fillId="4" borderId="19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4" xfId="0" applyFill="1" applyBorder="1" applyAlignment="1">
      <alignment horizont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to.mercadolivre.com.br/MLB-1978103811-cabo-de-rede-cat6-24awg-cx-305m-utp-305-m-metros-vo6-_JM?matt_tool=31508429&amp;matt_word=&amp;matt_source=google&amp;matt_campaign_id=14303413595&amp;matt_ad_group_id=125984286637&amp;matt_match_type=&amp;matt_network=g&amp;matt_de" TargetMode="External"/><Relationship Id="rId13" Type="http://schemas.openxmlformats.org/officeDocument/2006/relationships/hyperlink" Target="https://www.kabum.com.br/produto/274267/patch-panel-24-portas-cat-6-wt-2178c-110-24p?gclid=EAIaIQobChMI8KeO8feG9gIVxwaRCh3DfwkLEAQYByABEgIu8_D_BwE" TargetMode="External"/><Relationship Id="rId18" Type="http://schemas.openxmlformats.org/officeDocument/2006/relationships/hyperlink" Target="https://produto.mercadolivre.com.br/MLB-1208518934-mini-rack-de-parede-6u-padrao-19-com-3289-mm-de-altura-_JM?matt_tool=31508429&amp;matt_word=&amp;matt_source=google&amp;matt_campaign_id=14303413595&amp;matt_ad_group_id=125984286637&amp;matt_match_type=&amp;matt_network=g&amp;matt_" TargetMode="External"/><Relationship Id="rId26" Type="http://schemas.openxmlformats.org/officeDocument/2006/relationships/hyperlink" Target="https://www.magazineluiza.com.br/alicate-de-insercao-impacto-punch-down-para-rj45-gc/p/aad094bj20/fs/fmal/?&amp;seller_id=mastertel&amp;utm_source=google&amp;utm_medium=pla&amp;utm_campaign=&amp;partner_id=54222&amp;gclid=EAIaIQobChMIzemwi-ua9gIVjoORCh24zgTGEAQYBSABEgKYS_D_BwE&amp;g" TargetMode="External"/><Relationship Id="rId3" Type="http://schemas.openxmlformats.org/officeDocument/2006/relationships/hyperlink" Target="https://www.kabum.com.br/produto/271574/conector-femea-rj45-cat-5e-keystone-legrand-linkeo-branco-632703" TargetMode="External"/><Relationship Id="rId21" Type="http://schemas.openxmlformats.org/officeDocument/2006/relationships/hyperlink" Target="https://www.hdstore.com.br/kit-porca-gaiola-parafuso-m5-padrao-rack-servidor-pacote-20-pecas-2?gclid=EAIaIQobChMI27TOpZ2J9gIVBylMCh1DYA3AEAQYASABEgJuevD_BwE" TargetMode="External"/><Relationship Id="rId7" Type="http://schemas.openxmlformats.org/officeDocument/2006/relationships/hyperlink" Target="https://www.kabum.com.br/produto/220398/cabo-de-rede-furukawa-cat6-cmx-305-metros-vermelho-73942" TargetMode="External"/><Relationship Id="rId12" Type="http://schemas.openxmlformats.org/officeDocument/2006/relationships/hyperlink" Target="https://www.kabum.com.br/produto/109969/patch-panel-furukawa-sohoplus-cat-6-t568a-b-24-portas-35050402?gclid=EAIaIQobChMIi76-6vaG9gIVkIKRCh1jZQOEEAQYAiABEgKdGvD_BwE" TargetMode="External"/><Relationship Id="rId17" Type="http://schemas.openxmlformats.org/officeDocument/2006/relationships/hyperlink" Target="https://produto.mercadolivre.com.br/MLB-1038922377-rack-servidor-fechado-de-parede-preto-5u-19-570mm-s-sold-_JM?matt_tool=83149186&amp;matt_word=&amp;matt_source=google&amp;matt_campaign_id=14303413646&amp;matt_ad_group_id=125984292477&amp;matt_match_type=&amp;matt_network=g&amp;mat" TargetMode="External"/><Relationship Id="rId25" Type="http://schemas.openxmlformats.org/officeDocument/2006/relationships/hyperlink" Target="https://produto.mercadolivre.com.br/MLB-1294461401-guia-de-cabos-prack-de-telecom-1u-organizador-de-cabos-_JM?matt_tool=34055620&amp;matt_word=&amp;matt_source=google&amp;matt_campaign_id=14303413817&amp;matt_ad_group_id=125984298437&amp;matt_match_type=&amp;matt_network=g&amp;matt_" TargetMode="External"/><Relationship Id="rId2" Type="http://schemas.openxmlformats.org/officeDocument/2006/relationships/hyperlink" Target="https://produto.mercadolivre.com.br/MLB-1979653388-conector-keystone-cat6-fmea-furukawa-gigalan-rj45-_JM?matt_tool=31508429&amp;matt_word=&amp;matt_source=google&amp;matt_campaign_id=14303413595&amp;matt_ad_group_id=125984286637&amp;matt_match_type=&amp;matt_network=g&amp;matt_device=c&amp;matt_creative=539354956068&amp;matt_keyword=&amp;matt_ad_position=&amp;matt_ad_type=pla&amp;matt_merchant_id=495439601&amp;matt_product_id=MLB1979653388&amp;matt_product_partition_id=1457960502647&amp;matt_target_id=aud-1396166235996:pla-1457960502647&amp;gclid=EAIaIQobChMItNm459qB9gIVxoCRCh2qegr3EAQYAiABEgKbVPD_BwE" TargetMode="External"/><Relationship Id="rId16" Type="http://schemas.openxmlformats.org/officeDocument/2006/relationships/hyperlink" Target="https://www.timix.com.br/ws-c2960-24tc-br.html?gclid=EAIaIQobChMI9PKfl5SJ9gIVEgSRCh0MQg0dEAQYASABEgIw__D_BwE" TargetMode="External"/><Relationship Id="rId20" Type="http://schemas.openxmlformats.org/officeDocument/2006/relationships/hyperlink" Target="https://produto.mercadolivre.com.br/MLB-1283278898-kit-porca-gaiola-parafuso-m5-para-rack-100-unidades-_JM?matt_tool=31508429&amp;matt_word=&amp;matt_source=google&amp;matt_campaign_id=14303413595&amp;matt_ad_group_id=125984286637&amp;matt_match_type=&amp;matt_network=g&amp;matt_dev" TargetMode="External"/><Relationship Id="rId29" Type="http://schemas.openxmlformats.org/officeDocument/2006/relationships/hyperlink" Target="https://www.magazineluiza.com.br/alicate-de-decapar-pluscable-lt-s10-cabo-coaxial-c3-tech/p/dke6da8j43/rc/rcnm/?&amp;seller_id=cetna" TargetMode="External"/><Relationship Id="rId1" Type="http://schemas.openxmlformats.org/officeDocument/2006/relationships/hyperlink" Target="https://www.extra.com.br/tomada-keystone-rj45-femea-cat6-ks112-fortrek-14319266/p/14319266?utm_medium=cpc&amp;utm_source=google_freelisting&amp;IdSku=14319266&amp;idLojista=34190" TargetMode="External"/><Relationship Id="rId6" Type="http://schemas.openxmlformats.org/officeDocument/2006/relationships/hyperlink" Target="https://www.submarino.com.br/produto/2379479377?epar=bp_pl_00_go_pla_b2wads&amp;opn=XMLGOOGLE&amp;WT.srch=1&amp;offerId=5f8fd71c33948c48c969aad0&amp;gclid=EAIaIQobChMIxqTW0uuG9gIVlYKRCh2wMwmlEAQYBiABEgKLpfD_BwE" TargetMode="External"/><Relationship Id="rId11" Type="http://schemas.openxmlformats.org/officeDocument/2006/relationships/hyperlink" Target="https://www.scarcom.com.br/furukawa-35030162/p?idsku=1153&amp;gclid=EAIaIQobChMIw6Ku1PWG9gIVQRPUAR1GJw-EEAQYASABEgJ9gvD_BwE" TargetMode="External"/><Relationship Id="rId24" Type="http://schemas.openxmlformats.org/officeDocument/2006/relationships/hyperlink" Target="https://produto.mercadolivre.com.br/MLB-1202657547-organizador-de-cabos-fita-3mt-seccon-sb-bkb0502-bl-_JM?matt_tool=31508429&amp;matt_word=&amp;matt_source=google&amp;matt_campaign_id=14303413595&amp;matt_ad_group_id=125984286637&amp;matt_match_type=&amp;matt_network=g&amp;matt_devi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kabum.com.br/produto/112073/patch-cord-furukawa-sohoplus-t568a-cat6-1-5m-azul-35123000?gclid=EAIaIQobChMIkq7B9eKG9gIVkwuRCh19zAb8EAQYAyABEgIPa_D_BwE" TargetMode="External"/><Relationship Id="rId15" Type="http://schemas.openxmlformats.org/officeDocument/2006/relationships/hyperlink" Target="https://produto.mercadolivre.com.br/MLB-2009416997-switch-cisco-catalyst-2960ws-c2960-24tt-l-switch-24-portas-_JM?matt_tool=34055620&amp;matt_word=&amp;matt_source=google&amp;matt_campaign_id=14303413817&amp;matt_ad_group_id=125984298437&amp;matt_match_type=&amp;matt_network=g&amp;m" TargetMode="External"/><Relationship Id="rId23" Type="http://schemas.openxmlformats.org/officeDocument/2006/relationships/hyperlink" Target="https://produto.mercadolivre.com.br/MLB-1882907305-organizador-fios-e-cabos-espiral-spiraduto-14-preto-50mts-_JM?matt_tool=31508429&amp;matt_word=&amp;matt_source=google&amp;matt_campaign_id=14303413595&amp;matt_ad_group_id=125984286637&amp;matt_match_type=&amp;matt_network=g&amp;ma" TargetMode="External"/><Relationship Id="rId28" Type="http://schemas.openxmlformats.org/officeDocument/2006/relationships/hyperlink" Target="https://www.magazineluiza.com.br/alicate-de-decapar-pluscable-lt-s10-cabo-coaxial-c3-tech/p/dke6da8j43/rc/rcnm/?&amp;seller_id=cetna" TargetMode="External"/><Relationship Id="rId10" Type="http://schemas.openxmlformats.org/officeDocument/2006/relationships/hyperlink" Target="https://produto.mercadolivre.com.br/MLB-1889634740-40-pecas-espelho-4x4-c-2-saidas-rj45-dados-voz-amp-furukawa-_JM" TargetMode="External"/><Relationship Id="rId19" Type="http://schemas.openxmlformats.org/officeDocument/2006/relationships/hyperlink" Target="https://racksparaservidor.com.br/rack/mini-rack/mini-rack-de-parede-12u/?gclid=EAIaIQobChMI9e7P8paJ9gIVkQ2RCh3XFAKHEAQYCyABEgL3bfD_BwE" TargetMode="External"/><Relationship Id="rId31" Type="http://schemas.openxmlformats.org/officeDocument/2006/relationships/hyperlink" Target="https://www.leroymerlin.com.br/eletrocalha-perfurada-50x50-aco-zincado-3metros-perfil-lider_89087971?store_code=55&amp;gclid=Cj0KCQiAmpyRBhC-ARIsABs2EAqhCZlUNIGWm4FhcmU8ua5R3VTjY6Q4iJdX2UkV0qYD1zuOq48adI8aAlqrEALw_wcB" TargetMode="External"/><Relationship Id="rId4" Type="http://schemas.openxmlformats.org/officeDocument/2006/relationships/hyperlink" Target="https://www.kabum.com.br/produto/205461/plug-conector-rj45-macho-cat-6-furukawa-soho-plus?gclid=EAIaIQobChMI55nj7d2G9gIVlwqRCh3SfwaKEAQYCiABEgKUrfD_BwE" TargetMode="External"/><Relationship Id="rId9" Type="http://schemas.openxmlformats.org/officeDocument/2006/relationships/hyperlink" Target="https://www.kabum.com.br/produto/220398/cabo-de-rede-furukawa-cat6-cmx-305-metros-vermelho-73942?gclid=EAIaIQobChMIsMax2e2G9gIVnBXUAR1Rdg5yEAQYBiABEgLenPD_BwE" TargetMode="External"/><Relationship Id="rId14" Type="http://schemas.openxmlformats.org/officeDocument/2006/relationships/hyperlink" Target="https://www.cnstore.com.br/switch-cisco-sg220-26-26-port-gigabit-smart?gclid=EAIaIQobChMI6eK2s5GJ9gIVVgiRCh2-jQLaEAQYCSABEgLTCPD_BwE" TargetMode="External"/><Relationship Id="rId22" Type="http://schemas.openxmlformats.org/officeDocument/2006/relationships/hyperlink" Target="https://www.shoptime.com.br/produto/3029221245?opn=GOOGLEXML" TargetMode="External"/><Relationship Id="rId27" Type="http://schemas.openxmlformats.org/officeDocument/2006/relationships/hyperlink" Target="https://www.lojadomecanico.com.br/produto/80746/2/468/alicate-de-bico-meia-cana-65-pol-fortgpro-fg8020" TargetMode="External"/><Relationship Id="rId30" Type="http://schemas.openxmlformats.org/officeDocument/2006/relationships/hyperlink" Target="https://www.kabum.com.br/produto/60000/nobreak-senoidal-sms-atrium-at3000-entrada-bivolt-saida-115v-27851?gclid=Cj0KCQiAmpyRBhC-ARIsABs2EArb3WVd_uMDz-cK9wd_j74sbOGYNCHnhExB5TCzLVnIni0E9N00pxQaAm6l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0"/>
  <sheetViews>
    <sheetView tabSelected="1" topLeftCell="A28" workbookViewId="0">
      <selection activeCell="Q52" sqref="Q52"/>
    </sheetView>
  </sheetViews>
  <sheetFormatPr defaultRowHeight="15" x14ac:dyDescent="0.25"/>
  <cols>
    <col min="3" max="3" width="9.140625" customWidth="1"/>
    <col min="4" max="4" width="1.140625" customWidth="1"/>
    <col min="5" max="5" width="2.28515625" customWidth="1"/>
    <col min="6" max="6" width="8.5703125" customWidth="1"/>
    <col min="7" max="7" width="23" bestFit="1" customWidth="1"/>
    <col min="8" max="8" width="7.5703125" bestFit="1" customWidth="1"/>
    <col min="9" max="9" width="14.28515625" bestFit="1" customWidth="1"/>
    <col min="10" max="10" width="10.5703125" bestFit="1" customWidth="1"/>
    <col min="11" max="11" width="16.7109375" customWidth="1"/>
    <col min="12" max="12" width="14.28515625" bestFit="1" customWidth="1"/>
    <col min="13" max="13" width="2.140625" customWidth="1"/>
    <col min="14" max="14" width="1.85546875" customWidth="1"/>
  </cols>
  <sheetData>
    <row r="1" spans="3:19" ht="15.75" thickBot="1" x14ac:dyDescent="0.3"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3:19" ht="22.5" thickTop="1" thickBot="1" x14ac:dyDescent="0.4">
      <c r="C2" s="3"/>
      <c r="D2" s="59" t="s">
        <v>32</v>
      </c>
      <c r="E2" s="60"/>
      <c r="F2" s="60"/>
      <c r="G2" s="60"/>
      <c r="H2" s="60"/>
      <c r="I2" s="60"/>
      <c r="J2" s="60"/>
      <c r="K2" s="60"/>
      <c r="L2" s="60"/>
      <c r="M2" s="60"/>
      <c r="N2" s="61"/>
    </row>
    <row r="3" spans="3:19" ht="20.25" customHeight="1" thickTop="1" x14ac:dyDescent="0.25">
      <c r="D3" s="4"/>
      <c r="E3" s="5"/>
      <c r="F3" s="5"/>
      <c r="G3" s="5"/>
      <c r="H3" s="5"/>
      <c r="I3" s="5"/>
      <c r="J3" s="5"/>
      <c r="K3" s="5"/>
      <c r="L3" s="5"/>
      <c r="M3" s="5"/>
      <c r="N3" s="6"/>
    </row>
    <row r="4" spans="3:19" ht="23.25" customHeight="1" x14ac:dyDescent="0.25">
      <c r="D4" s="10"/>
      <c r="E4" s="11"/>
      <c r="F4" s="70" t="s">
        <v>7</v>
      </c>
      <c r="G4" s="70"/>
      <c r="H4" s="70"/>
      <c r="I4" s="70"/>
      <c r="J4" s="70"/>
      <c r="K4" s="70"/>
      <c r="L4" s="70"/>
      <c r="M4" s="66"/>
      <c r="N4" s="67"/>
    </row>
    <row r="5" spans="3:19" ht="20.25" customHeight="1" x14ac:dyDescent="0.25">
      <c r="D5" s="62"/>
      <c r="E5" s="63"/>
      <c r="F5" s="9" t="s">
        <v>6</v>
      </c>
      <c r="G5" s="8" t="s">
        <v>2</v>
      </c>
      <c r="H5" s="8" t="s">
        <v>9</v>
      </c>
      <c r="I5" s="8" t="s">
        <v>1</v>
      </c>
      <c r="J5" s="8" t="s">
        <v>3</v>
      </c>
      <c r="K5" s="8" t="s">
        <v>4</v>
      </c>
      <c r="L5" s="8" t="s">
        <v>5</v>
      </c>
      <c r="M5" s="63"/>
      <c r="N5" s="68"/>
    </row>
    <row r="6" spans="3:19" ht="20.25" customHeight="1" x14ac:dyDescent="0.25">
      <c r="D6" s="62"/>
      <c r="E6" s="63"/>
      <c r="F6" s="8">
        <v>1</v>
      </c>
      <c r="G6" s="7" t="s">
        <v>8</v>
      </c>
      <c r="H6" s="13" t="s">
        <v>10</v>
      </c>
      <c r="I6" s="1" t="s">
        <v>11</v>
      </c>
      <c r="J6" s="7">
        <v>0</v>
      </c>
      <c r="K6" s="16">
        <v>32</v>
      </c>
      <c r="L6" s="15">
        <f>PRODUCT(J6:K6)</f>
        <v>0</v>
      </c>
      <c r="M6" s="63"/>
      <c r="N6" s="68"/>
    </row>
    <row r="7" spans="3:19" ht="20.25" customHeight="1" x14ac:dyDescent="0.25">
      <c r="D7" s="62"/>
      <c r="E7" s="63"/>
      <c r="F7" s="31">
        <v>2</v>
      </c>
      <c r="G7" s="32" t="s">
        <v>12</v>
      </c>
      <c r="H7" s="33" t="s">
        <v>10</v>
      </c>
      <c r="I7" s="34" t="s">
        <v>11</v>
      </c>
      <c r="J7" s="32">
        <v>300</v>
      </c>
      <c r="K7" s="35">
        <v>40</v>
      </c>
      <c r="L7" s="36">
        <f t="shared" ref="L7:L32" si="0">PRODUCT(J7:K7)</f>
        <v>12000</v>
      </c>
      <c r="M7" s="63"/>
      <c r="N7" s="68"/>
    </row>
    <row r="8" spans="3:19" ht="20.25" customHeight="1" x14ac:dyDescent="0.25">
      <c r="D8" s="62"/>
      <c r="E8" s="63"/>
      <c r="F8" s="8">
        <v>3</v>
      </c>
      <c r="G8" s="7" t="s">
        <v>13</v>
      </c>
      <c r="H8" s="13" t="s">
        <v>10</v>
      </c>
      <c r="I8" s="1" t="s">
        <v>11</v>
      </c>
      <c r="J8" s="7">
        <v>0</v>
      </c>
      <c r="K8" s="14">
        <v>12</v>
      </c>
      <c r="L8" s="15">
        <f t="shared" si="0"/>
        <v>0</v>
      </c>
      <c r="M8" s="63"/>
      <c r="N8" s="68"/>
    </row>
    <row r="9" spans="3:19" ht="20.25" customHeight="1" x14ac:dyDescent="0.25">
      <c r="D9" s="62"/>
      <c r="E9" s="63"/>
      <c r="F9" s="71" t="s">
        <v>14</v>
      </c>
      <c r="G9" s="72"/>
      <c r="H9" s="72"/>
      <c r="I9" s="72"/>
      <c r="J9" s="72"/>
      <c r="K9" s="72"/>
      <c r="L9" s="73"/>
      <c r="M9" s="63"/>
      <c r="N9" s="68"/>
    </row>
    <row r="10" spans="3:19" ht="20.25" customHeight="1" x14ac:dyDescent="0.25">
      <c r="D10" s="62"/>
      <c r="E10" s="63"/>
      <c r="F10" s="8">
        <v>1</v>
      </c>
      <c r="G10" s="8" t="s">
        <v>15</v>
      </c>
      <c r="H10" s="8" t="s">
        <v>10</v>
      </c>
      <c r="I10" s="1" t="s">
        <v>11</v>
      </c>
      <c r="J10" s="7">
        <v>0</v>
      </c>
      <c r="K10" s="29">
        <v>0.54</v>
      </c>
      <c r="L10" s="15">
        <f>PRODUCT(J10:K10)</f>
        <v>0</v>
      </c>
      <c r="M10" s="63"/>
      <c r="N10" s="68"/>
    </row>
    <row r="11" spans="3:19" ht="20.25" customHeight="1" x14ac:dyDescent="0.25">
      <c r="D11" s="62"/>
      <c r="E11" s="63"/>
      <c r="F11" s="31">
        <v>2</v>
      </c>
      <c r="G11" s="31" t="s">
        <v>16</v>
      </c>
      <c r="H11" s="33" t="s">
        <v>10</v>
      </c>
      <c r="I11" s="37">
        <v>44609</v>
      </c>
      <c r="J11" s="32">
        <v>400</v>
      </c>
      <c r="K11" s="38">
        <v>7</v>
      </c>
      <c r="L11" s="36">
        <f t="shared" si="0"/>
        <v>2800</v>
      </c>
      <c r="M11" s="63"/>
      <c r="N11" s="68"/>
    </row>
    <row r="12" spans="3:19" ht="20.25" customHeight="1" x14ac:dyDescent="0.25">
      <c r="D12" s="62"/>
      <c r="E12" s="63"/>
      <c r="F12" s="71" t="s">
        <v>19</v>
      </c>
      <c r="G12" s="70"/>
      <c r="H12" s="70"/>
      <c r="I12" s="70"/>
      <c r="J12" s="70"/>
      <c r="K12" s="70"/>
      <c r="L12" s="74"/>
      <c r="M12" s="63"/>
      <c r="N12" s="68"/>
    </row>
    <row r="13" spans="3:19" ht="20.25" customHeight="1" x14ac:dyDescent="0.25">
      <c r="D13" s="62"/>
      <c r="E13" s="63"/>
      <c r="F13" s="31">
        <v>1</v>
      </c>
      <c r="G13" s="31" t="s">
        <v>18</v>
      </c>
      <c r="H13" s="33" t="s">
        <v>10</v>
      </c>
      <c r="I13" s="37">
        <v>44609</v>
      </c>
      <c r="J13" s="32">
        <v>170</v>
      </c>
      <c r="K13" s="39">
        <v>23.9</v>
      </c>
      <c r="L13" s="36">
        <f t="shared" si="0"/>
        <v>4062.9999999999995</v>
      </c>
      <c r="M13" s="63"/>
      <c r="N13" s="68"/>
    </row>
    <row r="14" spans="3:19" ht="20.25" customHeight="1" x14ac:dyDescent="0.25">
      <c r="D14" s="62"/>
      <c r="E14" s="63"/>
      <c r="F14" s="8">
        <v>2</v>
      </c>
      <c r="G14" s="8" t="s">
        <v>20</v>
      </c>
      <c r="H14" s="13" t="s">
        <v>10</v>
      </c>
      <c r="I14" s="17">
        <v>44609</v>
      </c>
      <c r="J14" s="7">
        <v>0</v>
      </c>
      <c r="K14" s="14">
        <v>40</v>
      </c>
      <c r="L14" s="15">
        <f t="shared" si="0"/>
        <v>0</v>
      </c>
      <c r="M14" s="63"/>
      <c r="N14" s="68"/>
      <c r="S14" t="s">
        <v>0</v>
      </c>
    </row>
    <row r="15" spans="3:19" ht="20.25" customHeight="1" x14ac:dyDescent="0.25">
      <c r="D15" s="62"/>
      <c r="E15" s="63"/>
      <c r="F15" s="71" t="s">
        <v>17</v>
      </c>
      <c r="G15" s="72"/>
      <c r="H15" s="72"/>
      <c r="I15" s="72"/>
      <c r="J15" s="72"/>
      <c r="K15" s="72"/>
      <c r="L15" s="73"/>
      <c r="M15" s="63"/>
      <c r="N15" s="68"/>
    </row>
    <row r="16" spans="3:19" ht="20.25" customHeight="1" x14ac:dyDescent="0.25">
      <c r="D16" s="62"/>
      <c r="E16" s="63"/>
      <c r="F16" s="31">
        <v>1</v>
      </c>
      <c r="G16" s="31" t="s">
        <v>21</v>
      </c>
      <c r="H16" s="33" t="s">
        <v>10</v>
      </c>
      <c r="I16" s="37">
        <v>44609</v>
      </c>
      <c r="J16" s="31">
        <v>4</v>
      </c>
      <c r="K16" s="35">
        <v>1075</v>
      </c>
      <c r="L16" s="36">
        <f t="shared" si="0"/>
        <v>4300</v>
      </c>
      <c r="M16" s="63"/>
      <c r="N16" s="68"/>
    </row>
    <row r="17" spans="4:14" ht="20.25" customHeight="1" x14ac:dyDescent="0.25">
      <c r="D17" s="62"/>
      <c r="E17" s="63"/>
      <c r="F17" s="8">
        <v>2</v>
      </c>
      <c r="G17" s="8" t="s">
        <v>21</v>
      </c>
      <c r="H17" s="13" t="s">
        <v>10</v>
      </c>
      <c r="I17" s="17">
        <v>44609</v>
      </c>
      <c r="J17" s="8">
        <v>0</v>
      </c>
      <c r="K17" s="14">
        <v>1075</v>
      </c>
      <c r="L17" s="15">
        <f t="shared" si="0"/>
        <v>0</v>
      </c>
      <c r="M17" s="63"/>
      <c r="N17" s="68"/>
    </row>
    <row r="18" spans="4:14" ht="20.25" customHeight="1" x14ac:dyDescent="0.25">
      <c r="D18" s="62"/>
      <c r="E18" s="63"/>
      <c r="F18" s="8">
        <v>3</v>
      </c>
      <c r="G18" s="8" t="s">
        <v>22</v>
      </c>
      <c r="H18" s="13" t="s">
        <v>10</v>
      </c>
      <c r="I18" s="17">
        <v>44609</v>
      </c>
      <c r="J18" s="7">
        <v>0</v>
      </c>
      <c r="K18" s="14">
        <v>470</v>
      </c>
      <c r="L18" s="15">
        <f t="shared" si="0"/>
        <v>0</v>
      </c>
      <c r="M18" s="63"/>
      <c r="N18" s="68"/>
    </row>
    <row r="19" spans="4:14" ht="20.25" customHeight="1" x14ac:dyDescent="0.25">
      <c r="D19" s="62"/>
      <c r="E19" s="63"/>
      <c r="F19" s="71" t="s">
        <v>24</v>
      </c>
      <c r="G19" s="72"/>
      <c r="H19" s="72"/>
      <c r="I19" s="72"/>
      <c r="J19" s="72"/>
      <c r="K19" s="72"/>
      <c r="L19" s="73"/>
      <c r="M19" s="63"/>
      <c r="N19" s="68"/>
    </row>
    <row r="20" spans="4:14" ht="20.25" customHeight="1" x14ac:dyDescent="0.25">
      <c r="D20" s="62"/>
      <c r="E20" s="63"/>
      <c r="F20" s="31">
        <v>1</v>
      </c>
      <c r="G20" s="31" t="s">
        <v>23</v>
      </c>
      <c r="H20" s="33" t="s">
        <v>10</v>
      </c>
      <c r="I20" s="37">
        <v>44609</v>
      </c>
      <c r="J20" s="32">
        <v>171</v>
      </c>
      <c r="K20" s="35">
        <v>6.3</v>
      </c>
      <c r="L20" s="36">
        <f t="shared" si="0"/>
        <v>1077.3</v>
      </c>
      <c r="M20" s="63"/>
      <c r="N20" s="68"/>
    </row>
    <row r="21" spans="4:14" ht="20.25" customHeight="1" x14ac:dyDescent="0.25">
      <c r="D21" s="62"/>
      <c r="E21" s="63"/>
      <c r="F21" s="71" t="s">
        <v>25</v>
      </c>
      <c r="G21" s="72"/>
      <c r="H21" s="72"/>
      <c r="I21" s="72"/>
      <c r="J21" s="72"/>
      <c r="K21" s="72"/>
      <c r="L21" s="73"/>
      <c r="M21" s="63"/>
      <c r="N21" s="68"/>
    </row>
    <row r="22" spans="4:14" ht="20.25" customHeight="1" x14ac:dyDescent="0.25">
      <c r="D22" s="62"/>
      <c r="E22" s="63"/>
      <c r="F22" s="31">
        <v>1</v>
      </c>
      <c r="G22" s="31" t="s">
        <v>26</v>
      </c>
      <c r="H22" s="40" t="s">
        <v>10</v>
      </c>
      <c r="I22" s="37">
        <v>44609</v>
      </c>
      <c r="J22" s="32">
        <v>17</v>
      </c>
      <c r="K22" s="41">
        <v>1705</v>
      </c>
      <c r="L22" s="36">
        <f t="shared" si="0"/>
        <v>28985</v>
      </c>
      <c r="M22" s="63"/>
      <c r="N22" s="68"/>
    </row>
    <row r="23" spans="4:14" ht="20.25" customHeight="1" x14ac:dyDescent="0.25">
      <c r="D23" s="62"/>
      <c r="E23" s="63"/>
      <c r="F23" s="8">
        <v>2</v>
      </c>
      <c r="G23" s="8" t="s">
        <v>27</v>
      </c>
      <c r="H23" s="18" t="s">
        <v>10</v>
      </c>
      <c r="I23" s="17">
        <v>44609</v>
      </c>
      <c r="J23" s="7">
        <v>0</v>
      </c>
      <c r="K23" s="20">
        <v>842</v>
      </c>
      <c r="L23" s="15">
        <f t="shared" si="0"/>
        <v>0</v>
      </c>
      <c r="M23" s="63"/>
      <c r="N23" s="68"/>
    </row>
    <row r="24" spans="4:14" ht="20.25" customHeight="1" x14ac:dyDescent="0.25">
      <c r="D24" s="62"/>
      <c r="E24" s="63"/>
      <c r="F24" s="8">
        <v>3</v>
      </c>
      <c r="G24" s="8" t="s">
        <v>28</v>
      </c>
      <c r="H24" s="18" t="s">
        <v>10</v>
      </c>
      <c r="I24" s="17">
        <v>44609</v>
      </c>
      <c r="J24" s="7">
        <v>0</v>
      </c>
      <c r="K24" s="20">
        <v>187.99</v>
      </c>
      <c r="L24" s="15">
        <f t="shared" si="0"/>
        <v>0</v>
      </c>
      <c r="M24" s="63"/>
      <c r="N24" s="68"/>
    </row>
    <row r="25" spans="4:14" ht="20.25" customHeight="1" x14ac:dyDescent="0.25">
      <c r="D25" s="62"/>
      <c r="E25" s="63"/>
      <c r="F25" s="71" t="s">
        <v>29</v>
      </c>
      <c r="G25" s="70"/>
      <c r="H25" s="70"/>
      <c r="I25" s="70"/>
      <c r="J25" s="70"/>
      <c r="K25" s="70"/>
      <c r="L25" s="74"/>
      <c r="M25" s="63"/>
      <c r="N25" s="68"/>
    </row>
    <row r="26" spans="4:14" ht="20.25" customHeight="1" x14ac:dyDescent="0.25">
      <c r="D26" s="62"/>
      <c r="E26" s="63"/>
      <c r="F26" s="8">
        <v>1</v>
      </c>
      <c r="G26" s="8" t="s">
        <v>30</v>
      </c>
      <c r="H26" s="18" t="s">
        <v>10</v>
      </c>
      <c r="I26" s="17">
        <v>44610</v>
      </c>
      <c r="J26" s="7">
        <v>0</v>
      </c>
      <c r="K26" s="14">
        <v>1673</v>
      </c>
      <c r="L26" s="15">
        <f t="shared" si="0"/>
        <v>0</v>
      </c>
      <c r="M26" s="63"/>
      <c r="N26" s="68"/>
    </row>
    <row r="27" spans="4:14" ht="20.25" customHeight="1" x14ac:dyDescent="0.25">
      <c r="D27" s="62"/>
      <c r="E27" s="63"/>
      <c r="F27" s="8">
        <v>2</v>
      </c>
      <c r="G27" s="8" t="s">
        <v>31</v>
      </c>
      <c r="H27" s="13" t="s">
        <v>10</v>
      </c>
      <c r="I27" s="17">
        <v>44610</v>
      </c>
      <c r="J27" s="7">
        <v>0</v>
      </c>
      <c r="K27" s="14">
        <v>11113</v>
      </c>
      <c r="L27" s="15">
        <f t="shared" si="0"/>
        <v>0</v>
      </c>
      <c r="M27" s="63"/>
      <c r="N27" s="68"/>
    </row>
    <row r="28" spans="4:14" ht="20.25" customHeight="1" x14ac:dyDescent="0.25">
      <c r="D28" s="62"/>
      <c r="E28" s="63"/>
      <c r="F28" s="31">
        <v>3</v>
      </c>
      <c r="G28" s="31" t="s">
        <v>33</v>
      </c>
      <c r="H28" s="33" t="s">
        <v>10</v>
      </c>
      <c r="I28" s="37">
        <v>44610</v>
      </c>
      <c r="J28" s="32">
        <v>17</v>
      </c>
      <c r="K28" s="35">
        <v>1300</v>
      </c>
      <c r="L28" s="36">
        <f t="shared" si="0"/>
        <v>22100</v>
      </c>
      <c r="M28" s="63"/>
      <c r="N28" s="68"/>
    </row>
    <row r="29" spans="4:14" ht="20.25" customHeight="1" x14ac:dyDescent="0.25">
      <c r="D29" s="62"/>
      <c r="E29" s="63"/>
      <c r="F29" s="71" t="s">
        <v>34</v>
      </c>
      <c r="G29" s="72"/>
      <c r="H29" s="72"/>
      <c r="I29" s="72"/>
      <c r="J29" s="72"/>
      <c r="K29" s="72"/>
      <c r="L29" s="73"/>
      <c r="M29" s="63"/>
      <c r="N29" s="68"/>
    </row>
    <row r="30" spans="4:14" ht="20.25" customHeight="1" x14ac:dyDescent="0.25">
      <c r="D30" s="62"/>
      <c r="E30" s="63"/>
      <c r="F30" s="31">
        <v>1</v>
      </c>
      <c r="G30" s="31" t="s">
        <v>37</v>
      </c>
      <c r="H30" s="33" t="s">
        <v>10</v>
      </c>
      <c r="I30" s="37">
        <v>44610</v>
      </c>
      <c r="J30" s="32">
        <v>8</v>
      </c>
      <c r="K30" s="35">
        <v>360</v>
      </c>
      <c r="L30" s="36">
        <f t="shared" si="0"/>
        <v>2880</v>
      </c>
      <c r="M30" s="63"/>
      <c r="N30" s="68"/>
    </row>
    <row r="31" spans="4:14" ht="16.5" customHeight="1" x14ac:dyDescent="0.25">
      <c r="D31" s="62"/>
      <c r="E31" s="63"/>
      <c r="F31" s="12">
        <v>2</v>
      </c>
      <c r="G31" s="12" t="s">
        <v>36</v>
      </c>
      <c r="H31" s="13" t="s">
        <v>10</v>
      </c>
      <c r="I31" s="17">
        <v>44610</v>
      </c>
      <c r="J31" s="7">
        <v>0</v>
      </c>
      <c r="K31" s="14">
        <v>400</v>
      </c>
      <c r="L31" s="15">
        <f t="shared" si="0"/>
        <v>0</v>
      </c>
      <c r="M31" s="63"/>
      <c r="N31" s="68"/>
    </row>
    <row r="32" spans="4:14" ht="20.25" customHeight="1" thickBot="1" x14ac:dyDescent="0.3">
      <c r="D32" s="64"/>
      <c r="E32" s="65"/>
      <c r="F32" s="21">
        <v>3</v>
      </c>
      <c r="G32" s="12" t="s">
        <v>35</v>
      </c>
      <c r="H32" s="22" t="s">
        <v>10</v>
      </c>
      <c r="I32" s="23">
        <v>44610</v>
      </c>
      <c r="J32" s="19">
        <v>0</v>
      </c>
      <c r="K32" s="26">
        <v>1000</v>
      </c>
      <c r="L32" s="24">
        <f t="shared" si="0"/>
        <v>0</v>
      </c>
      <c r="M32" s="65"/>
      <c r="N32" s="69"/>
    </row>
    <row r="33" spans="4:20" x14ac:dyDescent="0.25">
      <c r="D33" s="75"/>
      <c r="E33" s="75"/>
      <c r="F33" s="51" t="s">
        <v>38</v>
      </c>
      <c r="G33" s="52"/>
      <c r="H33" s="52"/>
      <c r="I33" s="52"/>
      <c r="J33" s="52"/>
      <c r="K33" s="52"/>
      <c r="L33" s="53"/>
      <c r="M33" s="75"/>
      <c r="N33" s="75"/>
      <c r="T33" s="25"/>
    </row>
    <row r="34" spans="4:20" x14ac:dyDescent="0.25">
      <c r="D34" s="77"/>
      <c r="E34" s="77"/>
      <c r="F34" s="7">
        <v>1</v>
      </c>
      <c r="G34" s="8" t="s">
        <v>40</v>
      </c>
      <c r="H34" s="13" t="s">
        <v>10</v>
      </c>
      <c r="I34" s="17">
        <v>44610</v>
      </c>
      <c r="J34" s="28">
        <v>0</v>
      </c>
      <c r="K34" s="27">
        <v>1.54</v>
      </c>
      <c r="L34" s="27">
        <f>PRODUCT(J34:K34)</f>
        <v>0</v>
      </c>
      <c r="M34" s="76"/>
      <c r="N34" s="76"/>
    </row>
    <row r="35" spans="4:20" ht="20.25" customHeight="1" x14ac:dyDescent="0.25">
      <c r="D35" s="77"/>
      <c r="E35" s="77"/>
      <c r="F35" s="32">
        <v>2</v>
      </c>
      <c r="G35" s="31" t="s">
        <v>40</v>
      </c>
      <c r="H35" s="33" t="s">
        <v>10</v>
      </c>
      <c r="I35" s="37">
        <v>44610</v>
      </c>
      <c r="J35" s="42">
        <v>250</v>
      </c>
      <c r="K35" s="43">
        <v>1.25</v>
      </c>
      <c r="L35" s="43">
        <f t="shared" ref="L35:L36" si="1">PRODUCT(J35:K35)</f>
        <v>312.5</v>
      </c>
      <c r="M35" s="76"/>
      <c r="N35" s="76"/>
    </row>
    <row r="36" spans="4:20" x14ac:dyDescent="0.25">
      <c r="D36" s="77"/>
      <c r="E36" s="77"/>
      <c r="F36" s="7">
        <v>3</v>
      </c>
      <c r="G36" s="8" t="s">
        <v>41</v>
      </c>
      <c r="H36" s="13" t="s">
        <v>10</v>
      </c>
      <c r="I36" s="17">
        <v>44610</v>
      </c>
      <c r="J36" s="28">
        <v>0</v>
      </c>
      <c r="K36" s="27">
        <v>0.7</v>
      </c>
      <c r="L36" s="27">
        <f t="shared" si="1"/>
        <v>0</v>
      </c>
      <c r="M36" s="76"/>
      <c r="N36" s="76"/>
    </row>
    <row r="37" spans="4:20" ht="19.5" customHeight="1" x14ac:dyDescent="0.25">
      <c r="D37" s="77"/>
      <c r="E37" s="77"/>
      <c r="F37" s="51" t="s">
        <v>39</v>
      </c>
      <c r="G37" s="52"/>
      <c r="H37" s="52"/>
      <c r="I37" s="52"/>
      <c r="J37" s="52"/>
      <c r="K37" s="52"/>
      <c r="L37" s="53"/>
      <c r="M37" s="76"/>
      <c r="N37" s="76"/>
    </row>
    <row r="38" spans="4:20" ht="18.75" customHeight="1" x14ac:dyDescent="0.25">
      <c r="D38" s="77"/>
      <c r="E38" s="77"/>
      <c r="F38" s="32">
        <v>1</v>
      </c>
      <c r="G38" s="31" t="s">
        <v>42</v>
      </c>
      <c r="H38" s="33" t="s">
        <v>10</v>
      </c>
      <c r="I38" s="37">
        <v>44610</v>
      </c>
      <c r="J38" s="32">
        <v>1</v>
      </c>
      <c r="K38" s="43">
        <v>163</v>
      </c>
      <c r="L38" s="43">
        <f>PRODUCT(J38:K38)</f>
        <v>163</v>
      </c>
      <c r="M38" s="76"/>
      <c r="N38" s="76"/>
    </row>
    <row r="39" spans="4:20" x14ac:dyDescent="0.25">
      <c r="D39" s="77"/>
      <c r="E39" s="77"/>
      <c r="F39" s="32">
        <v>2</v>
      </c>
      <c r="G39" s="31" t="s">
        <v>43</v>
      </c>
      <c r="H39" s="33" t="s">
        <v>10</v>
      </c>
      <c r="I39" s="37">
        <v>44610</v>
      </c>
      <c r="J39" s="32">
        <v>2</v>
      </c>
      <c r="K39" s="43">
        <v>16</v>
      </c>
      <c r="L39" s="43">
        <f t="shared" ref="L39:L40" si="2">PRODUCT(J39:K39)</f>
        <v>32</v>
      </c>
      <c r="M39" s="76"/>
      <c r="N39" s="76"/>
    </row>
    <row r="40" spans="4:20" x14ac:dyDescent="0.25">
      <c r="D40" s="77"/>
      <c r="E40" s="77"/>
      <c r="F40" s="32">
        <v>3</v>
      </c>
      <c r="G40" s="31" t="s">
        <v>44</v>
      </c>
      <c r="H40" s="33" t="s">
        <v>10</v>
      </c>
      <c r="I40" s="37">
        <v>44610</v>
      </c>
      <c r="J40" s="32">
        <v>20</v>
      </c>
      <c r="K40" s="43">
        <v>26</v>
      </c>
      <c r="L40" s="43">
        <f t="shared" si="2"/>
        <v>520</v>
      </c>
      <c r="M40" s="78"/>
      <c r="N40" s="76"/>
      <c r="O40" s="25"/>
    </row>
    <row r="41" spans="4:20" ht="23.25" customHeight="1" x14ac:dyDescent="0.25">
      <c r="D41" s="30"/>
      <c r="E41" s="30"/>
      <c r="F41" s="54" t="s">
        <v>45</v>
      </c>
      <c r="G41" s="54"/>
      <c r="H41" s="54"/>
      <c r="I41" s="54"/>
      <c r="J41" s="54"/>
      <c r="K41" s="54"/>
      <c r="L41" s="54"/>
      <c r="M41" s="30"/>
      <c r="N41" s="30"/>
    </row>
    <row r="42" spans="4:20" x14ac:dyDescent="0.25">
      <c r="D42" s="30"/>
      <c r="E42" s="30"/>
      <c r="F42" s="32">
        <v>1</v>
      </c>
      <c r="G42" s="31" t="s">
        <v>46</v>
      </c>
      <c r="H42" s="40" t="s">
        <v>10</v>
      </c>
      <c r="I42" s="37">
        <v>44617</v>
      </c>
      <c r="J42" s="32">
        <v>1</v>
      </c>
      <c r="K42" s="43">
        <v>47</v>
      </c>
      <c r="L42" s="43">
        <f>K42*J42</f>
        <v>47</v>
      </c>
      <c r="M42" s="30"/>
      <c r="N42" s="30"/>
      <c r="Q42" s="45"/>
    </row>
    <row r="43" spans="4:20" x14ac:dyDescent="0.25">
      <c r="D43" s="30"/>
      <c r="E43" s="30"/>
      <c r="F43" s="32">
        <v>2</v>
      </c>
      <c r="G43" s="31" t="s">
        <v>47</v>
      </c>
      <c r="H43" s="40" t="s">
        <v>10</v>
      </c>
      <c r="I43" s="37">
        <v>44617</v>
      </c>
      <c r="J43" s="32">
        <v>1</v>
      </c>
      <c r="K43" s="43">
        <v>16</v>
      </c>
      <c r="L43" s="43">
        <f>K43*J43</f>
        <v>16</v>
      </c>
      <c r="M43" s="30"/>
      <c r="N43" s="30"/>
    </row>
    <row r="44" spans="4:20" x14ac:dyDescent="0.25">
      <c r="D44" s="30"/>
      <c r="E44" s="30"/>
      <c r="F44" s="32">
        <v>3</v>
      </c>
      <c r="G44" s="31" t="s">
        <v>48</v>
      </c>
      <c r="H44" s="40" t="s">
        <v>10</v>
      </c>
      <c r="I44" s="37">
        <v>44617</v>
      </c>
      <c r="J44" s="32">
        <v>1</v>
      </c>
      <c r="K44" s="43">
        <v>16</v>
      </c>
      <c r="L44" s="43">
        <f>K44*J44</f>
        <v>16</v>
      </c>
      <c r="M44" s="30"/>
      <c r="N44" s="30"/>
    </row>
    <row r="45" spans="4:20" x14ac:dyDescent="0.25">
      <c r="D45" s="30"/>
      <c r="E45" s="30"/>
      <c r="F45" s="32">
        <v>4</v>
      </c>
      <c r="G45" s="31" t="s">
        <v>49</v>
      </c>
      <c r="H45" s="40" t="s">
        <v>10</v>
      </c>
      <c r="I45" s="37">
        <v>44617</v>
      </c>
      <c r="J45" s="32">
        <v>1</v>
      </c>
      <c r="K45" s="43">
        <v>70</v>
      </c>
      <c r="L45" s="43">
        <f>K45*J45</f>
        <v>70</v>
      </c>
      <c r="M45" s="30"/>
      <c r="N45" s="30"/>
    </row>
    <row r="46" spans="4:20" ht="18.75" customHeight="1" x14ac:dyDescent="0.25">
      <c r="D46" s="30"/>
      <c r="E46" s="30"/>
      <c r="F46" s="54" t="s">
        <v>50</v>
      </c>
      <c r="G46" s="55"/>
      <c r="H46" s="55"/>
      <c r="I46" s="55"/>
      <c r="J46" s="55"/>
      <c r="K46" s="55"/>
      <c r="L46" s="56"/>
      <c r="M46" s="30"/>
      <c r="N46" s="30"/>
    </row>
    <row r="47" spans="4:20" x14ac:dyDescent="0.25">
      <c r="D47" s="30"/>
      <c r="E47" s="30"/>
      <c r="F47" s="32">
        <v>1</v>
      </c>
      <c r="G47" s="44" t="s">
        <v>52</v>
      </c>
      <c r="H47" s="40" t="s">
        <v>51</v>
      </c>
      <c r="I47" s="37">
        <v>44628</v>
      </c>
      <c r="J47" s="32">
        <v>1</v>
      </c>
      <c r="K47" s="43">
        <v>7109</v>
      </c>
      <c r="L47" s="43">
        <f>PRODUCT(J47:K47)</f>
        <v>7109</v>
      </c>
      <c r="M47" s="30"/>
      <c r="N47" s="30"/>
    </row>
    <row r="48" spans="4:20" x14ac:dyDescent="0.25">
      <c r="D48" s="30"/>
      <c r="E48" s="30"/>
      <c r="F48" s="57" t="s">
        <v>53</v>
      </c>
      <c r="G48" s="58"/>
      <c r="H48" s="58"/>
      <c r="I48" s="58"/>
      <c r="J48" s="58"/>
      <c r="K48" s="58"/>
      <c r="L48" s="58"/>
      <c r="M48" s="30"/>
      <c r="N48" s="30"/>
    </row>
    <row r="49" spans="4:14" x14ac:dyDescent="0.25">
      <c r="D49" s="30"/>
      <c r="E49" s="30"/>
      <c r="F49" s="32">
        <v>1</v>
      </c>
      <c r="G49" s="34" t="s">
        <v>54</v>
      </c>
      <c r="H49" s="48" t="s">
        <v>10</v>
      </c>
      <c r="I49" s="47">
        <v>44628</v>
      </c>
      <c r="J49" s="32">
        <v>400</v>
      </c>
      <c r="K49" s="43">
        <v>80</v>
      </c>
      <c r="L49" s="46">
        <f>PRODUCT(J49:K49)</f>
        <v>32000</v>
      </c>
      <c r="M49" s="30"/>
      <c r="N49" s="30"/>
    </row>
    <row r="50" spans="4:14" x14ac:dyDescent="0.25">
      <c r="D50" s="30"/>
      <c r="E50" s="30"/>
      <c r="F50" s="30"/>
      <c r="G50" s="30"/>
      <c r="H50" s="49" t="s">
        <v>55</v>
      </c>
      <c r="I50" s="50">
        <f>SUM(L49,L47,L45,L44,L43,L42,L40,L39,L38,L35,L30,L28,L22,L20,L16,L13,L11,L7)</f>
        <v>118490.8</v>
      </c>
      <c r="J50" s="30"/>
      <c r="K50" s="30"/>
      <c r="L50" s="30"/>
      <c r="M50" s="30"/>
      <c r="N50" s="30"/>
    </row>
  </sheetData>
  <mergeCells count="19">
    <mergeCell ref="D33:E40"/>
    <mergeCell ref="M40:N40"/>
    <mergeCell ref="F33:L33"/>
    <mergeCell ref="F37:L37"/>
    <mergeCell ref="F46:L46"/>
    <mergeCell ref="F48:L48"/>
    <mergeCell ref="F41:L41"/>
    <mergeCell ref="D2:N2"/>
    <mergeCell ref="D5:E32"/>
    <mergeCell ref="M4:N32"/>
    <mergeCell ref="F4:L4"/>
    <mergeCell ref="F9:L9"/>
    <mergeCell ref="F12:L12"/>
    <mergeCell ref="F15:L15"/>
    <mergeCell ref="F19:L19"/>
    <mergeCell ref="F21:L21"/>
    <mergeCell ref="F25:L25"/>
    <mergeCell ref="F29:L29"/>
    <mergeCell ref="M33:N39"/>
  </mergeCells>
  <phoneticPr fontId="4" type="noConversion"/>
  <dataValidations count="3">
    <dataValidation allowBlank="1" showInputMessage="1" showErrorMessage="1" promptTitle="Descrição" prompt="Tomada Keystone RJ45 Femea CAT6" sqref="G6"/>
    <dataValidation allowBlank="1" showInputMessage="1" showErrorMessage="1" promptTitle="Descrição" prompt="Conector Keystone Cat6 Fêmea" sqref="G8"/>
    <dataValidation allowBlank="1" showInputMessage="1" showErrorMessage="1" prompt="1 UND = 3 METROS" sqref="J49"/>
  </dataValidations>
  <hyperlinks>
    <hyperlink ref="H6" r:id="rId1"/>
    <hyperlink ref="H7" r:id="rId2"/>
    <hyperlink ref="H8" r:id="rId3"/>
    <hyperlink ref="H11" r:id="rId4"/>
    <hyperlink ref="H13" r:id="rId5"/>
    <hyperlink ref="H14" r:id="rId6"/>
    <hyperlink ref="H16" r:id="rId7"/>
    <hyperlink ref="H18" r:id="rId8"/>
    <hyperlink ref="H17" r:id="rId9"/>
    <hyperlink ref="H20" r:id="rId10" location="position=1&amp;search_layout=stack&amp;type=item&amp;tracking_id=2de336a2-5ea8-4b32-abef-1a39f5c8e2e3"/>
    <hyperlink ref="H22" r:id="rId11"/>
    <hyperlink ref="H23" r:id="rId12"/>
    <hyperlink ref="H24" r:id="rId13"/>
    <hyperlink ref="H26" r:id="rId14"/>
    <hyperlink ref="H28" r:id="rId15"/>
    <hyperlink ref="H27" r:id="rId16"/>
    <hyperlink ref="H30" r:id="rId17"/>
    <hyperlink ref="H31" r:id="rId18"/>
    <hyperlink ref="H32" r:id="rId19"/>
    <hyperlink ref="H34" r:id="rId20"/>
    <hyperlink ref="H35" r:id="rId21"/>
    <hyperlink ref="H36" r:id="rId22"/>
    <hyperlink ref="H38" r:id="rId23"/>
    <hyperlink ref="H39" r:id="rId24"/>
    <hyperlink ref="H40" r:id="rId25"/>
    <hyperlink ref="H42" r:id="rId26"/>
    <hyperlink ref="H43" r:id="rId27"/>
    <hyperlink ref="H44" r:id="rId28"/>
    <hyperlink ref="H45" r:id="rId29"/>
    <hyperlink ref="H47" r:id="rId30"/>
    <hyperlink ref="H49" r:id="rId31"/>
  </hyperlinks>
  <pageMargins left="0.511811024" right="0.511811024" top="0.78740157499999996" bottom="0.78740157499999996" header="0.31496062000000002" footer="0.31496062000000002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user22</dc:creator>
  <cp:lastModifiedBy>MIKAELL GOMES DOS SANTOS AIRES MARQUES</cp:lastModifiedBy>
  <dcterms:created xsi:type="dcterms:W3CDTF">2022-02-15T11:59:05Z</dcterms:created>
  <dcterms:modified xsi:type="dcterms:W3CDTF">2022-03-08T13:32:10Z</dcterms:modified>
</cp:coreProperties>
</file>