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gblasd/Documents/ST&amp;DM/StatisticalTechniquesAndDataMining/AnalysisOfVarinaceFactorialAndCorrespondence/"/>
    </mc:Choice>
  </mc:AlternateContent>
  <xr:revisionPtr revIDLastSave="0" documentId="13_ncr:1_{6EA02FE6-2AA3-3445-8F48-7651466AA774}" xr6:coauthVersionLast="47" xr6:coauthVersionMax="47" xr10:uidLastSave="{00000000-0000-0000-0000-000000000000}"/>
  <bookViews>
    <workbookView xWindow="-3700" yWindow="-20940" windowWidth="38080" windowHeight="20780" xr2:uid="{B9ECB140-616F-2E41-A84F-469D32A9DBF7}"/>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43" i="1" l="1"/>
  <c r="AG43" i="1"/>
  <c r="AF43" i="1"/>
  <c r="AE43" i="1"/>
  <c r="AH42" i="1"/>
  <c r="AH41" i="1"/>
  <c r="AH40" i="1"/>
  <c r="AE55" i="1"/>
  <c r="AE54" i="1"/>
  <c r="AE53" i="1"/>
  <c r="AD56" i="1"/>
  <c r="AC56" i="1"/>
  <c r="AB56" i="1"/>
  <c r="AE56" i="1"/>
  <c r="AG53" i="1" s="1"/>
  <c r="AD69" i="1"/>
  <c r="AC69" i="1"/>
  <c r="AB69" i="1"/>
  <c r="AA69" i="1"/>
  <c r="AD68" i="1"/>
  <c r="AD67" i="1"/>
  <c r="AD66" i="1"/>
  <c r="D7" i="3"/>
  <c r="E7" i="3"/>
  <c r="C7" i="3"/>
  <c r="H4" i="3" s="1"/>
  <c r="F6" i="3"/>
  <c r="F5" i="3"/>
  <c r="F4" i="3"/>
  <c r="F7" i="3"/>
  <c r="AJ34" i="1" l="1"/>
  <c r="AF66" i="1"/>
</calcChain>
</file>

<file path=xl/sharedStrings.xml><?xml version="1.0" encoding="utf-8"?>
<sst xmlns="http://schemas.openxmlformats.org/spreadsheetml/2006/main" count="199" uniqueCount="49">
  <si>
    <t>Standardized loadings (pattern matrix) based upon correlation matrix</t>
  </si>
  <si>
    <t>PA1</t>
  </si>
  <si>
    <t>PA3</t>
  </si>
  <si>
    <t>PA2</t>
  </si>
  <si>
    <t>PA4</t>
  </si>
  <si>
    <t>h2</t>
  </si>
  <si>
    <t>u2</t>
  </si>
  <si>
    <t>com</t>
  </si>
  <si>
    <t>Inflight.wifi.service</t>
  </si>
  <si>
    <t>Ease.of.Online.booking</t>
  </si>
  <si>
    <t>Gate.location</t>
  </si>
  <si>
    <t>Food.and.drink</t>
  </si>
  <si>
    <t>Online.boarding</t>
  </si>
  <si>
    <t>Seat.comfort</t>
  </si>
  <si>
    <t>Inflight.entertainment</t>
  </si>
  <si>
    <t>On.board.service</t>
  </si>
  <si>
    <t>Leg.room.service</t>
  </si>
  <si>
    <t>Baggage.handling</t>
  </si>
  <si>
    <t>Checkin.service</t>
  </si>
  <si>
    <t>Inflight.service</t>
  </si>
  <si>
    <t>Cleanliness</t>
  </si>
  <si>
    <t>Departure.Arrival.time.convenient</t>
  </si>
  <si>
    <t>VARIMAX</t>
  </si>
  <si>
    <t>PROMAX</t>
  </si>
  <si>
    <t>PA5</t>
  </si>
  <si>
    <t>SIN ESCALA</t>
  </si>
  <si>
    <t>CON ESCALA</t>
  </si>
  <si>
    <t>Identificar patrones de comportamiento y satisfacción en los pasajeros de aerolíneas mediante la aplicación de Análisis de Componentes Principales (PCA) y Análisis Factorial, para segmentarlos en grupos que puedan ser utilizados en estrategias de personalización y mejora del servicio.</t>
  </si>
  <si>
    <r>
      <t xml:space="preserve">Para este proyecto buscamos analizar un conjunto de datos de una encuesta sobre la satisfacción de los pasajeros de una aerolínea para identificar los factores clave que están altamente relacionados con la satisfacción o insatisfacción de los pasajeros. Además, se pretende desarrollar un modelo predictivo </t>
    </r>
    <r>
      <rPr>
        <sz val="12"/>
        <color theme="1"/>
        <rFont val="Aptos Narrow"/>
        <scheme val="minor"/>
      </rPr>
      <t>que permita predecir la satisfacción de los pasajeros en función de los factores identificados con mayor impacto,</t>
    </r>
    <r>
      <rPr>
        <sz val="12"/>
        <color theme="1"/>
        <rFont val="Aptos Narrow"/>
        <family val="2"/>
        <scheme val="minor"/>
      </rPr>
      <t xml:space="preserve"> con el fin de proporcionar recomendaciones para la mejora de la experiencia del cliente</t>
    </r>
  </si>
  <si>
    <t>Total</t>
  </si>
  <si>
    <t xml:space="preserve">        Length Class  Mode     </t>
  </si>
  <si>
    <t xml:space="preserve">prior    3     -none- numeric  </t>
  </si>
  <si>
    <t xml:space="preserve">counts   3     -none- numeric  </t>
  </si>
  <si>
    <t xml:space="preserve">means   12     -none- numeric  </t>
  </si>
  <si>
    <t xml:space="preserve">scaling  8     -none- numeric  </t>
  </si>
  <si>
    <t>lev      3     -none- character</t>
  </si>
  <si>
    <t xml:space="preserve">svd      2     -none- numeric  </t>
  </si>
  <si>
    <t xml:space="preserve">N        1     -none- numeric  </t>
  </si>
  <si>
    <t xml:space="preserve">call     3     -none- call     </t>
  </si>
  <si>
    <t xml:space="preserve">terms    3     terms  call     </t>
  </si>
  <si>
    <t xml:space="preserve">xlevels  0     -none- list </t>
  </si>
  <si>
    <t>Servicio y Atención al Pasajero</t>
  </si>
  <si>
    <t>Experiencia Previo y Durante el Vuelo</t>
  </si>
  <si>
    <t>Confort Operativo y Accesibilidad</t>
  </si>
  <si>
    <t>Comodidad y Experiencia a Bordo</t>
  </si>
  <si>
    <t>PA2: Servicio y Atención al Pasajero  </t>
  </si>
  <si>
    <t>PA3: Facilidad Tecnológica y Conexión  </t>
  </si>
  <si>
    <t>PA4: Confort Operativo y Accesibilidad</t>
  </si>
  <si>
    <t>PA1: Comodidad y Experiencia a Bordo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</si>
</sst>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font>
      <sz val="12"/>
      <color theme="1"/>
      <name val="Aptos Narrow"/>
      <family val="2"/>
      <scheme val="minor"/>
    </font>
    <font>
      <sz val="12"/>
      <color theme="1"/>
      <name val="Aptos Narrow"/>
      <family val="2"/>
      <scheme val="minor"/>
    </font>
    <font>
      <b/>
      <sz val="12"/>
      <color theme="1"/>
      <name val="Aptos Narrow"/>
      <scheme val="minor"/>
    </font>
    <font>
      <sz val="12"/>
      <color theme="1"/>
      <name val="Aptos Narrow"/>
      <scheme val="minor"/>
    </font>
    <font>
      <sz val="18"/>
      <color theme="1"/>
      <name val="Aptos Display"/>
      <scheme val="major"/>
    </font>
    <font>
      <b/>
      <sz val="12"/>
      <color theme="0"/>
      <name val="Aptos Narrow"/>
      <scheme val="minor"/>
    </font>
    <font>
      <sz val="14"/>
      <color rgb="FF000000"/>
      <name val="-webkit-standard"/>
    </font>
    <font>
      <sz val="14"/>
      <color theme="1"/>
      <name val="Apple Color Emoji"/>
    </font>
    <font>
      <sz val="12"/>
      <color theme="1"/>
      <name val="Apple Color Emoji"/>
    </font>
  </fonts>
  <fills count="4">
    <fill>
      <patternFill patternType="none"/>
    </fill>
    <fill>
      <patternFill patternType="gray125"/>
    </fill>
    <fill>
      <patternFill patternType="solid">
        <fgColor theme="4"/>
        <bgColor indexed="64"/>
      </patternFill>
    </fill>
    <fill>
      <patternFill patternType="solid">
        <fgColor theme="3" tint="0.89999084444715716"/>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2" fillId="0" borderId="0" xfId="0" applyFont="1"/>
    <xf numFmtId="0" fontId="0" fillId="0" borderId="0" xfId="0" applyAlignment="1">
      <alignment wrapText="1"/>
    </xf>
    <xf numFmtId="164" fontId="0" fillId="0" borderId="0" xfId="1" applyNumberFormat="1" applyFont="1"/>
    <xf numFmtId="0" fontId="4" fillId="0" borderId="0" xfId="0" applyFont="1"/>
    <xf numFmtId="164" fontId="4" fillId="0" borderId="0" xfId="1" applyNumberFormat="1" applyFont="1"/>
    <xf numFmtId="0" fontId="5" fillId="2" borderId="0" xfId="0" applyFont="1" applyFill="1"/>
    <xf numFmtId="0" fontId="0" fillId="3" borderId="0" xfId="0" applyFill="1"/>
    <xf numFmtId="0" fontId="6" fillId="0" borderId="0" xfId="0" applyFont="1"/>
    <xf numFmtId="0" fontId="6" fillId="0" borderId="0" xfId="0" applyFont="1" applyAlignment="1">
      <alignment wrapText="1"/>
    </xf>
    <xf numFmtId="0" fontId="7" fillId="0" borderId="0" xfId="0" applyFont="1"/>
    <xf numFmtId="0" fontId="8"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1C4E9-E3DB-1E49-A458-D2A7958C86D6}">
  <dimension ref="A1:AJ75"/>
  <sheetViews>
    <sheetView showGridLines="0" tabSelected="1" topLeftCell="J28" zoomScale="120" zoomScaleNormal="120" workbookViewId="0">
      <selection activeCell="T36" sqref="T36"/>
    </sheetView>
  </sheetViews>
  <sheetFormatPr baseColWidth="10" defaultRowHeight="16"/>
  <cols>
    <col min="1" max="1" width="33.6640625" customWidth="1"/>
    <col min="10" max="10" width="29.33203125" bestFit="1" customWidth="1"/>
    <col min="18" max="18" width="9.1640625" customWidth="1"/>
    <col min="19" max="19" width="6.33203125" customWidth="1"/>
    <col min="22" max="22" width="14.83203125" customWidth="1"/>
    <col min="23" max="23" width="14.1640625" customWidth="1"/>
    <col min="24" max="24" width="15" customWidth="1"/>
    <col min="25" max="25" width="15.1640625" customWidth="1"/>
  </cols>
  <sheetData>
    <row r="1" spans="1:18">
      <c r="B1" t="s">
        <v>23</v>
      </c>
    </row>
    <row r="2" spans="1:18">
      <c r="A2" t="s">
        <v>0</v>
      </c>
    </row>
    <row r="3" spans="1:18">
      <c r="A3" s="1"/>
      <c r="B3" s="1" t="s">
        <v>1</v>
      </c>
      <c r="C3" s="1" t="s">
        <v>2</v>
      </c>
      <c r="D3" s="1" t="s">
        <v>3</v>
      </c>
      <c r="E3" s="1" t="s">
        <v>4</v>
      </c>
      <c r="F3" s="1" t="s">
        <v>5</v>
      </c>
      <c r="G3" s="1" t="s">
        <v>6</v>
      </c>
      <c r="H3" s="1" t="s">
        <v>7</v>
      </c>
      <c r="K3" t="s">
        <v>1</v>
      </c>
      <c r="L3" t="s">
        <v>2</v>
      </c>
      <c r="M3" t="s">
        <v>4</v>
      </c>
      <c r="N3" t="s">
        <v>3</v>
      </c>
      <c r="O3" t="s">
        <v>24</v>
      </c>
      <c r="P3" t="s">
        <v>5</v>
      </c>
      <c r="Q3" t="s">
        <v>6</v>
      </c>
      <c r="R3" t="s">
        <v>7</v>
      </c>
    </row>
    <row r="4" spans="1:18">
      <c r="A4" t="s">
        <v>8</v>
      </c>
      <c r="B4">
        <v>-0.02</v>
      </c>
      <c r="C4">
        <v>0.04</v>
      </c>
      <c r="D4">
        <v>0.48</v>
      </c>
      <c r="E4">
        <v>0.48</v>
      </c>
      <c r="F4">
        <v>0.62</v>
      </c>
      <c r="G4">
        <v>0.38</v>
      </c>
      <c r="H4">
        <v>2</v>
      </c>
      <c r="J4" t="s">
        <v>8</v>
      </c>
      <c r="K4">
        <v>-0.01</v>
      </c>
      <c r="L4">
        <v>0.09</v>
      </c>
      <c r="M4">
        <v>0.7</v>
      </c>
      <c r="N4">
        <v>0.21</v>
      </c>
      <c r="O4">
        <v>-0.14000000000000001</v>
      </c>
      <c r="P4">
        <v>0.68</v>
      </c>
      <c r="Q4">
        <v>0.32400000000000001</v>
      </c>
      <c r="R4">
        <v>1.3</v>
      </c>
    </row>
    <row r="5" spans="1:18">
      <c r="A5" t="s">
        <v>21</v>
      </c>
      <c r="B5">
        <v>0.02</v>
      </c>
      <c r="C5">
        <v>0.05</v>
      </c>
      <c r="D5">
        <v>0.61</v>
      </c>
      <c r="E5">
        <v>-0.06</v>
      </c>
      <c r="F5">
        <v>0.35</v>
      </c>
      <c r="G5">
        <v>0.65</v>
      </c>
      <c r="H5">
        <v>1</v>
      </c>
      <c r="J5" t="s">
        <v>21</v>
      </c>
      <c r="K5">
        <v>0.01</v>
      </c>
      <c r="L5">
        <v>0</v>
      </c>
      <c r="M5">
        <v>0</v>
      </c>
      <c r="N5">
        <v>0.7</v>
      </c>
      <c r="O5">
        <v>0.18</v>
      </c>
      <c r="P5">
        <v>0.48</v>
      </c>
      <c r="Q5">
        <v>0.52400000000000002</v>
      </c>
      <c r="R5">
        <v>1.1000000000000001</v>
      </c>
    </row>
    <row r="6" spans="1:18">
      <c r="A6" t="s">
        <v>9</v>
      </c>
      <c r="B6">
        <v>-0.13</v>
      </c>
      <c r="C6">
        <v>-0.05</v>
      </c>
      <c r="D6">
        <v>0.65</v>
      </c>
      <c r="E6">
        <v>0.47</v>
      </c>
      <c r="F6">
        <v>0.81</v>
      </c>
      <c r="G6">
        <v>0.19</v>
      </c>
      <c r="H6">
        <v>1.9</v>
      </c>
      <c r="J6" t="s">
        <v>9</v>
      </c>
      <c r="K6">
        <v>-0.12</v>
      </c>
      <c r="L6">
        <v>-0.01</v>
      </c>
      <c r="M6">
        <v>0.69</v>
      </c>
      <c r="N6">
        <v>0.38</v>
      </c>
      <c r="O6">
        <v>-0.11</v>
      </c>
      <c r="P6">
        <v>0.81</v>
      </c>
      <c r="Q6">
        <v>0.19</v>
      </c>
      <c r="R6">
        <v>1.7</v>
      </c>
    </row>
    <row r="7" spans="1:18">
      <c r="A7" t="s">
        <v>10</v>
      </c>
      <c r="B7">
        <v>0.09</v>
      </c>
      <c r="C7">
        <v>-0.04</v>
      </c>
      <c r="D7">
        <v>0.74</v>
      </c>
      <c r="E7">
        <v>-0.18</v>
      </c>
      <c r="F7">
        <v>0.48</v>
      </c>
      <c r="G7">
        <v>0.52</v>
      </c>
      <c r="H7">
        <v>1.2</v>
      </c>
      <c r="J7" t="s">
        <v>10</v>
      </c>
      <c r="K7">
        <v>0.06</v>
      </c>
      <c r="L7">
        <v>-0.04</v>
      </c>
      <c r="M7">
        <v>0</v>
      </c>
      <c r="N7">
        <v>0.67</v>
      </c>
      <c r="O7">
        <v>-0.04</v>
      </c>
      <c r="P7">
        <v>0.46</v>
      </c>
      <c r="Q7">
        <v>0.54100000000000004</v>
      </c>
      <c r="R7">
        <v>1</v>
      </c>
    </row>
    <row r="8" spans="1:18">
      <c r="A8" t="s">
        <v>11</v>
      </c>
      <c r="B8">
        <v>0.81</v>
      </c>
      <c r="C8">
        <v>-0.12</v>
      </c>
      <c r="D8">
        <v>0.06</v>
      </c>
      <c r="E8">
        <v>-0.03</v>
      </c>
      <c r="F8">
        <v>0.59</v>
      </c>
      <c r="G8">
        <v>0.41</v>
      </c>
      <c r="H8">
        <v>1.1000000000000001</v>
      </c>
      <c r="J8" t="s">
        <v>11</v>
      </c>
      <c r="K8">
        <v>0.8</v>
      </c>
      <c r="L8">
        <v>-0.09</v>
      </c>
      <c r="M8">
        <v>-0.03</v>
      </c>
      <c r="N8">
        <v>0.04</v>
      </c>
      <c r="O8">
        <v>-7.0000000000000007E-2</v>
      </c>
      <c r="P8">
        <v>0.57999999999999996</v>
      </c>
      <c r="Q8">
        <v>0.41599999999999998</v>
      </c>
      <c r="R8">
        <v>1</v>
      </c>
    </row>
    <row r="9" spans="1:18">
      <c r="A9" t="s">
        <v>12</v>
      </c>
      <c r="B9">
        <v>0.09</v>
      </c>
      <c r="C9">
        <v>-0.04</v>
      </c>
      <c r="D9">
        <v>-0.11</v>
      </c>
      <c r="E9">
        <v>0.81</v>
      </c>
      <c r="F9">
        <v>0.66</v>
      </c>
      <c r="G9">
        <v>0.34</v>
      </c>
      <c r="H9">
        <v>1.1000000000000001</v>
      </c>
      <c r="J9" t="s">
        <v>12</v>
      </c>
      <c r="K9">
        <v>0.11</v>
      </c>
      <c r="L9">
        <v>-0.08</v>
      </c>
      <c r="M9">
        <v>0.76</v>
      </c>
      <c r="N9">
        <v>-0.23</v>
      </c>
      <c r="O9">
        <v>0.24</v>
      </c>
      <c r="P9">
        <v>0.66</v>
      </c>
      <c r="Q9">
        <v>0.34499999999999997</v>
      </c>
      <c r="R9">
        <v>1.5</v>
      </c>
    </row>
    <row r="10" spans="1:18">
      <c r="A10" t="s">
        <v>13</v>
      </c>
      <c r="B10">
        <v>0.73</v>
      </c>
      <c r="C10">
        <v>-7.0000000000000007E-2</v>
      </c>
      <c r="D10">
        <v>-0.05</v>
      </c>
      <c r="E10">
        <v>0.17</v>
      </c>
      <c r="F10">
        <v>0.62</v>
      </c>
      <c r="G10">
        <v>0.38</v>
      </c>
      <c r="H10">
        <v>1.1000000000000001</v>
      </c>
      <c r="J10" t="s">
        <v>13</v>
      </c>
      <c r="K10">
        <v>0.74</v>
      </c>
      <c r="L10">
        <v>-0.11</v>
      </c>
      <c r="M10">
        <v>0.09</v>
      </c>
      <c r="N10">
        <v>0</v>
      </c>
      <c r="O10">
        <v>0.19</v>
      </c>
      <c r="P10">
        <v>0.65</v>
      </c>
      <c r="Q10">
        <v>0.34699999999999998</v>
      </c>
      <c r="R10">
        <v>1.2</v>
      </c>
    </row>
    <row r="11" spans="1:18">
      <c r="A11" t="s">
        <v>14</v>
      </c>
      <c r="B11">
        <v>0.75</v>
      </c>
      <c r="C11">
        <v>0.37</v>
      </c>
      <c r="D11">
        <v>0.06</v>
      </c>
      <c r="E11">
        <v>-0.08</v>
      </c>
      <c r="F11">
        <v>0.8</v>
      </c>
      <c r="G11">
        <v>0.2</v>
      </c>
      <c r="H11">
        <v>1.5</v>
      </c>
      <c r="J11" t="s">
        <v>14</v>
      </c>
      <c r="K11">
        <v>0.81</v>
      </c>
      <c r="L11">
        <v>0.45</v>
      </c>
      <c r="M11">
        <v>-0.02</v>
      </c>
      <c r="N11">
        <v>-0.04</v>
      </c>
      <c r="O11">
        <v>-0.26</v>
      </c>
      <c r="P11">
        <v>0.94</v>
      </c>
      <c r="Q11">
        <v>5.8000000000000003E-2</v>
      </c>
      <c r="R11">
        <v>1.8</v>
      </c>
    </row>
    <row r="12" spans="1:18">
      <c r="A12" t="s">
        <v>15</v>
      </c>
      <c r="B12">
        <v>-0.01</v>
      </c>
      <c r="C12">
        <v>0.71</v>
      </c>
      <c r="D12">
        <v>-0.01</v>
      </c>
      <c r="E12">
        <v>-0.01</v>
      </c>
      <c r="F12">
        <v>0.5</v>
      </c>
      <c r="G12">
        <v>0.5</v>
      </c>
      <c r="H12">
        <v>1</v>
      </c>
      <c r="J12" t="s">
        <v>15</v>
      </c>
      <c r="K12">
        <v>0</v>
      </c>
      <c r="L12">
        <v>0.67</v>
      </c>
      <c r="M12">
        <v>0</v>
      </c>
      <c r="N12">
        <v>-0.02</v>
      </c>
      <c r="O12">
        <v>0.11</v>
      </c>
      <c r="P12">
        <v>0.5</v>
      </c>
      <c r="Q12">
        <v>0.501</v>
      </c>
      <c r="R12">
        <v>1.1000000000000001</v>
      </c>
    </row>
    <row r="13" spans="1:18">
      <c r="A13" t="s">
        <v>16</v>
      </c>
      <c r="B13">
        <v>-0.03</v>
      </c>
      <c r="C13">
        <v>0.48</v>
      </c>
      <c r="D13">
        <v>0.01</v>
      </c>
      <c r="E13">
        <v>0.06</v>
      </c>
      <c r="F13">
        <v>0.25</v>
      </c>
      <c r="G13">
        <v>0.75</v>
      </c>
      <c r="H13">
        <v>1</v>
      </c>
      <c r="J13" t="s">
        <v>16</v>
      </c>
      <c r="K13">
        <v>-0.02</v>
      </c>
      <c r="L13">
        <v>0.48</v>
      </c>
      <c r="M13">
        <v>0.11</v>
      </c>
      <c r="N13">
        <v>-7.0000000000000007E-2</v>
      </c>
      <c r="O13">
        <v>-0.01</v>
      </c>
      <c r="P13">
        <v>0.25</v>
      </c>
      <c r="Q13">
        <v>0.746</v>
      </c>
      <c r="R13">
        <v>1.2</v>
      </c>
    </row>
    <row r="14" spans="1:18">
      <c r="A14" t="s">
        <v>17</v>
      </c>
      <c r="B14">
        <v>-0.05</v>
      </c>
      <c r="C14">
        <v>0.8</v>
      </c>
      <c r="D14">
        <v>0.05</v>
      </c>
      <c r="E14">
        <v>-0.11</v>
      </c>
      <c r="F14">
        <v>0.59</v>
      </c>
      <c r="G14">
        <v>0.41</v>
      </c>
      <c r="H14">
        <v>1.1000000000000001</v>
      </c>
      <c r="J14" t="s">
        <v>17</v>
      </c>
      <c r="K14">
        <v>-0.04</v>
      </c>
      <c r="L14">
        <v>0.76</v>
      </c>
      <c r="M14">
        <v>-7.0000000000000007E-2</v>
      </c>
      <c r="N14">
        <v>0.03</v>
      </c>
      <c r="O14">
        <v>0.08</v>
      </c>
      <c r="P14">
        <v>0.57999999999999996</v>
      </c>
      <c r="Q14">
        <v>0.41799999999999998</v>
      </c>
      <c r="R14">
        <v>1</v>
      </c>
    </row>
    <row r="15" spans="1:18">
      <c r="A15" t="s">
        <v>18</v>
      </c>
      <c r="B15">
        <v>0.05</v>
      </c>
      <c r="C15">
        <v>0.26</v>
      </c>
      <c r="D15">
        <v>-0.06</v>
      </c>
      <c r="E15">
        <v>0.12</v>
      </c>
      <c r="F15">
        <v>0.11</v>
      </c>
      <c r="G15">
        <v>0.89</v>
      </c>
      <c r="H15">
        <v>1.6</v>
      </c>
      <c r="J15" t="s">
        <v>18</v>
      </c>
      <c r="K15">
        <v>0.02</v>
      </c>
      <c r="L15">
        <v>0.15</v>
      </c>
      <c r="M15">
        <v>0.01</v>
      </c>
      <c r="N15">
        <v>0.08</v>
      </c>
      <c r="O15">
        <v>0.47</v>
      </c>
      <c r="P15">
        <v>0.28000000000000003</v>
      </c>
      <c r="Q15">
        <v>0.71499999999999997</v>
      </c>
      <c r="R15">
        <v>1.3</v>
      </c>
    </row>
    <row r="16" spans="1:18">
      <c r="A16" t="s">
        <v>19</v>
      </c>
      <c r="B16">
        <v>-0.05</v>
      </c>
      <c r="C16">
        <v>0.84</v>
      </c>
      <c r="D16">
        <v>0.05</v>
      </c>
      <c r="E16">
        <v>-0.14000000000000001</v>
      </c>
      <c r="F16">
        <v>0.65</v>
      </c>
      <c r="G16">
        <v>0.35</v>
      </c>
      <c r="H16">
        <v>1.1000000000000001</v>
      </c>
      <c r="J16" t="s">
        <v>19</v>
      </c>
      <c r="K16">
        <v>-0.04</v>
      </c>
      <c r="L16">
        <v>0.8</v>
      </c>
      <c r="M16">
        <v>-0.09</v>
      </c>
      <c r="N16">
        <v>0.04</v>
      </c>
      <c r="O16">
        <v>7.0000000000000007E-2</v>
      </c>
      <c r="P16">
        <v>0.64</v>
      </c>
      <c r="Q16">
        <v>0.36099999999999999</v>
      </c>
      <c r="R16">
        <v>1</v>
      </c>
    </row>
    <row r="17" spans="1:18">
      <c r="A17" t="s">
        <v>20</v>
      </c>
      <c r="B17">
        <v>0.87</v>
      </c>
      <c r="C17">
        <v>-0.06</v>
      </c>
      <c r="D17">
        <v>0.01</v>
      </c>
      <c r="E17">
        <v>0.03</v>
      </c>
      <c r="F17">
        <v>0.75</v>
      </c>
      <c r="G17">
        <v>0.25</v>
      </c>
      <c r="H17">
        <v>1</v>
      </c>
      <c r="J17" t="s">
        <v>20</v>
      </c>
      <c r="K17">
        <v>0.86</v>
      </c>
      <c r="L17">
        <v>-7.0000000000000007E-2</v>
      </c>
      <c r="M17">
        <v>-0.02</v>
      </c>
      <c r="N17">
        <v>0.05</v>
      </c>
      <c r="O17">
        <v>0.08</v>
      </c>
      <c r="P17">
        <v>0.74</v>
      </c>
      <c r="Q17">
        <v>0.26</v>
      </c>
      <c r="R17">
        <v>1</v>
      </c>
    </row>
    <row r="19" spans="1:18">
      <c r="B19" t="s">
        <v>22</v>
      </c>
    </row>
    <row r="20" spans="1:18">
      <c r="B20" t="s">
        <v>1</v>
      </c>
      <c r="C20" t="s">
        <v>2</v>
      </c>
      <c r="D20" t="s">
        <v>3</v>
      </c>
      <c r="E20" t="s">
        <v>4</v>
      </c>
      <c r="F20" t="s">
        <v>5</v>
      </c>
      <c r="G20" t="s">
        <v>6</v>
      </c>
      <c r="H20" t="s">
        <v>7</v>
      </c>
      <c r="K20" t="s">
        <v>1</v>
      </c>
      <c r="L20" t="s">
        <v>2</v>
      </c>
      <c r="M20" t="s">
        <v>4</v>
      </c>
      <c r="N20" t="s">
        <v>3</v>
      </c>
      <c r="O20" t="s">
        <v>24</v>
      </c>
      <c r="P20" t="s">
        <v>5</v>
      </c>
      <c r="Q20" t="s">
        <v>6</v>
      </c>
      <c r="R20" t="s">
        <v>7</v>
      </c>
    </row>
    <row r="21" spans="1:18">
      <c r="A21" t="s">
        <v>8</v>
      </c>
      <c r="B21">
        <v>0.09</v>
      </c>
      <c r="C21">
        <v>0.13</v>
      </c>
      <c r="D21">
        <v>0.59</v>
      </c>
      <c r="E21">
        <v>0.5</v>
      </c>
      <c r="F21">
        <v>0.62</v>
      </c>
      <c r="G21">
        <v>0.38</v>
      </c>
      <c r="H21">
        <v>2.1</v>
      </c>
      <c r="J21" t="s">
        <v>8</v>
      </c>
      <c r="K21">
        <v>0.1</v>
      </c>
      <c r="L21">
        <v>0.14000000000000001</v>
      </c>
      <c r="M21">
        <v>0.68</v>
      </c>
      <c r="N21">
        <v>0.42</v>
      </c>
      <c r="O21">
        <v>-0.1</v>
      </c>
      <c r="P21">
        <v>0.68</v>
      </c>
      <c r="Q21">
        <v>0.32400000000000001</v>
      </c>
      <c r="R21">
        <v>1.9</v>
      </c>
    </row>
    <row r="22" spans="1:18">
      <c r="A22" t="s">
        <v>21</v>
      </c>
      <c r="B22">
        <v>-0.01</v>
      </c>
      <c r="C22">
        <v>0.06</v>
      </c>
      <c r="D22">
        <v>0.59</v>
      </c>
      <c r="E22">
        <v>0.01</v>
      </c>
      <c r="F22">
        <v>0.35</v>
      </c>
      <c r="G22">
        <v>0.65</v>
      </c>
      <c r="H22">
        <v>1</v>
      </c>
      <c r="J22" t="s">
        <v>21</v>
      </c>
      <c r="K22">
        <v>-0.01</v>
      </c>
      <c r="L22">
        <v>0.05</v>
      </c>
      <c r="M22">
        <v>0.1</v>
      </c>
      <c r="N22">
        <v>0.67</v>
      </c>
      <c r="O22">
        <v>0.13</v>
      </c>
      <c r="P22">
        <v>0.48</v>
      </c>
      <c r="Q22">
        <v>0.52400000000000002</v>
      </c>
      <c r="R22">
        <v>1.1000000000000001</v>
      </c>
    </row>
    <row r="23" spans="1:18">
      <c r="A23" t="s">
        <v>9</v>
      </c>
      <c r="B23">
        <v>-0.04</v>
      </c>
      <c r="C23">
        <v>0.03</v>
      </c>
      <c r="D23">
        <v>0.75</v>
      </c>
      <c r="E23">
        <v>0.48</v>
      </c>
      <c r="F23">
        <v>0.81</v>
      </c>
      <c r="G23">
        <v>0.19</v>
      </c>
      <c r="H23">
        <v>1.7</v>
      </c>
      <c r="J23" t="s">
        <v>9</v>
      </c>
      <c r="K23">
        <v>-0.03</v>
      </c>
      <c r="L23">
        <v>0.04</v>
      </c>
      <c r="M23">
        <v>0.68</v>
      </c>
      <c r="N23">
        <v>0.57999999999999996</v>
      </c>
      <c r="O23">
        <v>-0.09</v>
      </c>
      <c r="P23">
        <v>0.81</v>
      </c>
      <c r="Q23">
        <v>0.19</v>
      </c>
      <c r="R23">
        <v>2</v>
      </c>
    </row>
    <row r="24" spans="1:18">
      <c r="A24" t="s">
        <v>10</v>
      </c>
      <c r="B24">
        <v>0.01</v>
      </c>
      <c r="C24">
        <v>-0.05</v>
      </c>
      <c r="D24">
        <v>0.69</v>
      </c>
      <c r="E24">
        <v>-0.09</v>
      </c>
      <c r="F24">
        <v>0.48</v>
      </c>
      <c r="G24">
        <v>0.52</v>
      </c>
      <c r="H24">
        <v>1</v>
      </c>
      <c r="J24" t="s">
        <v>10</v>
      </c>
      <c r="K24">
        <v>0</v>
      </c>
      <c r="L24">
        <v>-0.03</v>
      </c>
      <c r="M24">
        <v>0.09</v>
      </c>
      <c r="N24">
        <v>0.67</v>
      </c>
      <c r="O24">
        <v>-0.08</v>
      </c>
      <c r="P24">
        <v>0.46</v>
      </c>
      <c r="Q24">
        <v>0.54100000000000004</v>
      </c>
      <c r="R24">
        <v>1.1000000000000001</v>
      </c>
    </row>
    <row r="25" spans="1:18">
      <c r="A25" t="s">
        <v>11</v>
      </c>
      <c r="B25">
        <v>0.77</v>
      </c>
      <c r="C25">
        <v>0</v>
      </c>
      <c r="D25">
        <v>0.03</v>
      </c>
      <c r="E25">
        <v>0.04</v>
      </c>
      <c r="F25">
        <v>0.59</v>
      </c>
      <c r="G25">
        <v>0.41</v>
      </c>
      <c r="H25">
        <v>1</v>
      </c>
      <c r="J25" t="s">
        <v>11</v>
      </c>
      <c r="K25">
        <v>0.76</v>
      </c>
      <c r="L25">
        <v>0</v>
      </c>
      <c r="M25">
        <v>0.05</v>
      </c>
      <c r="N25">
        <v>0.02</v>
      </c>
      <c r="O25">
        <v>-0.02</v>
      </c>
      <c r="P25">
        <v>0.57999999999999996</v>
      </c>
      <c r="Q25">
        <v>0.41599999999999998</v>
      </c>
      <c r="R25">
        <v>1</v>
      </c>
    </row>
    <row r="26" spans="1:18">
      <c r="A26" t="s">
        <v>12</v>
      </c>
      <c r="B26">
        <v>0.28999999999999998</v>
      </c>
      <c r="C26">
        <v>0.12</v>
      </c>
      <c r="D26">
        <v>0.08</v>
      </c>
      <c r="E26">
        <v>0.74</v>
      </c>
      <c r="F26">
        <v>0.66</v>
      </c>
      <c r="G26">
        <v>0.34</v>
      </c>
      <c r="H26">
        <v>1.4</v>
      </c>
      <c r="J26" t="s">
        <v>12</v>
      </c>
      <c r="K26">
        <v>0.3</v>
      </c>
      <c r="L26">
        <v>7.0000000000000007E-2</v>
      </c>
      <c r="M26">
        <v>0.69</v>
      </c>
      <c r="N26">
        <v>-0.05</v>
      </c>
      <c r="O26">
        <v>0.3</v>
      </c>
      <c r="P26">
        <v>0.66</v>
      </c>
      <c r="Q26">
        <v>0.34499999999999997</v>
      </c>
      <c r="R26">
        <v>1.8</v>
      </c>
    </row>
    <row r="27" spans="1:18">
      <c r="A27" t="s">
        <v>13</v>
      </c>
      <c r="B27">
        <v>0.75</v>
      </c>
      <c r="C27">
        <v>0.08</v>
      </c>
      <c r="D27">
        <v>-0.03</v>
      </c>
      <c r="E27">
        <v>0.21</v>
      </c>
      <c r="F27">
        <v>0.62</v>
      </c>
      <c r="G27">
        <v>0.38</v>
      </c>
      <c r="H27">
        <v>1.2</v>
      </c>
      <c r="J27" t="s">
        <v>13</v>
      </c>
      <c r="K27">
        <v>0.76</v>
      </c>
      <c r="L27">
        <v>0.04</v>
      </c>
      <c r="M27">
        <v>0.15</v>
      </c>
      <c r="N27">
        <v>-0.03</v>
      </c>
      <c r="O27">
        <v>0.23</v>
      </c>
      <c r="P27">
        <v>0.65</v>
      </c>
      <c r="Q27">
        <v>0.34699999999999998</v>
      </c>
      <c r="R27">
        <v>1.3</v>
      </c>
    </row>
    <row r="28" spans="1:18">
      <c r="A28" t="s">
        <v>14</v>
      </c>
      <c r="B28">
        <v>0.77</v>
      </c>
      <c r="C28">
        <v>0.46</v>
      </c>
      <c r="D28">
        <v>0.04</v>
      </c>
      <c r="E28">
        <v>0.03</v>
      </c>
      <c r="F28">
        <v>0.8</v>
      </c>
      <c r="G28">
        <v>0.2</v>
      </c>
      <c r="H28">
        <v>1.7</v>
      </c>
      <c r="J28" t="s">
        <v>14</v>
      </c>
      <c r="K28">
        <v>0.81</v>
      </c>
      <c r="L28">
        <v>0.5</v>
      </c>
      <c r="M28">
        <v>0.08</v>
      </c>
      <c r="N28">
        <v>-0.02</v>
      </c>
      <c r="O28">
        <v>-0.17</v>
      </c>
      <c r="P28">
        <v>0.94</v>
      </c>
      <c r="Q28">
        <v>5.8000000000000003E-2</v>
      </c>
      <c r="R28">
        <v>1.8</v>
      </c>
    </row>
    <row r="29" spans="1:18">
      <c r="A29" t="s">
        <v>15</v>
      </c>
      <c r="B29">
        <v>0.09</v>
      </c>
      <c r="C29">
        <v>0.7</v>
      </c>
      <c r="D29">
        <v>0.01</v>
      </c>
      <c r="E29">
        <v>0.05</v>
      </c>
      <c r="F29">
        <v>0.5</v>
      </c>
      <c r="G29">
        <v>0.5</v>
      </c>
      <c r="H29">
        <v>1</v>
      </c>
      <c r="J29" t="s">
        <v>15</v>
      </c>
      <c r="K29">
        <v>0.09</v>
      </c>
      <c r="L29">
        <v>0.69</v>
      </c>
      <c r="M29">
        <v>0.05</v>
      </c>
      <c r="N29">
        <v>0</v>
      </c>
      <c r="O29">
        <v>0.13</v>
      </c>
      <c r="P29">
        <v>0.5</v>
      </c>
      <c r="Q29">
        <v>0.501</v>
      </c>
      <c r="R29">
        <v>1.1000000000000001</v>
      </c>
    </row>
    <row r="30" spans="1:18">
      <c r="A30" t="s">
        <v>16</v>
      </c>
      <c r="B30">
        <v>0.06</v>
      </c>
      <c r="C30">
        <v>0.48</v>
      </c>
      <c r="D30">
        <v>0.04</v>
      </c>
      <c r="E30">
        <v>0.1</v>
      </c>
      <c r="F30">
        <v>0.25</v>
      </c>
      <c r="G30">
        <v>0.75</v>
      </c>
      <c r="H30">
        <v>1.1000000000000001</v>
      </c>
      <c r="J30" t="s">
        <v>16</v>
      </c>
      <c r="K30">
        <v>0.06</v>
      </c>
      <c r="L30">
        <v>0.48</v>
      </c>
      <c r="M30">
        <v>0.13</v>
      </c>
      <c r="N30">
        <v>-0.01</v>
      </c>
      <c r="O30">
        <v>0.02</v>
      </c>
      <c r="P30">
        <v>0.25</v>
      </c>
      <c r="Q30">
        <v>0.746</v>
      </c>
      <c r="R30">
        <v>1.2</v>
      </c>
    </row>
    <row r="31" spans="1:18">
      <c r="A31" t="s">
        <v>17</v>
      </c>
      <c r="B31">
        <v>0.04</v>
      </c>
      <c r="C31">
        <v>0.76</v>
      </c>
      <c r="D31">
        <v>0.05</v>
      </c>
      <c r="E31">
        <v>-0.03</v>
      </c>
      <c r="F31">
        <v>0.59</v>
      </c>
      <c r="G31">
        <v>0.41</v>
      </c>
      <c r="H31">
        <v>1</v>
      </c>
      <c r="J31" t="s">
        <v>17</v>
      </c>
      <c r="K31">
        <v>0.04</v>
      </c>
      <c r="L31">
        <v>0.76</v>
      </c>
      <c r="M31">
        <v>0</v>
      </c>
      <c r="N31">
        <v>0.04</v>
      </c>
      <c r="O31">
        <v>0.09</v>
      </c>
      <c r="P31">
        <v>0.57999999999999996</v>
      </c>
      <c r="Q31">
        <v>0.41799999999999998</v>
      </c>
      <c r="R31">
        <v>1</v>
      </c>
    </row>
    <row r="32" spans="1:18">
      <c r="A32" t="s">
        <v>18</v>
      </c>
      <c r="B32">
        <v>0.12</v>
      </c>
      <c r="C32">
        <v>0.28999999999999998</v>
      </c>
      <c r="D32">
        <v>-0.03</v>
      </c>
      <c r="E32">
        <v>0.13</v>
      </c>
      <c r="F32">
        <v>0.11</v>
      </c>
      <c r="G32">
        <v>0.89</v>
      </c>
      <c r="H32">
        <v>1.8</v>
      </c>
      <c r="J32" t="s">
        <v>18</v>
      </c>
      <c r="K32">
        <v>0.11</v>
      </c>
      <c r="L32">
        <v>0.25</v>
      </c>
      <c r="M32">
        <v>0.04</v>
      </c>
      <c r="N32">
        <v>0.02</v>
      </c>
      <c r="O32">
        <v>0.46</v>
      </c>
      <c r="P32">
        <v>0.28000000000000003</v>
      </c>
      <c r="Q32">
        <v>0.71499999999999997</v>
      </c>
      <c r="R32">
        <v>1.7</v>
      </c>
    </row>
    <row r="33" spans="1:36">
      <c r="A33" t="s">
        <v>19</v>
      </c>
      <c r="B33">
        <v>0.04</v>
      </c>
      <c r="C33">
        <v>0.8</v>
      </c>
      <c r="D33">
        <v>0.05</v>
      </c>
      <c r="E33">
        <v>-0.05</v>
      </c>
      <c r="F33">
        <v>0.65</v>
      </c>
      <c r="G33">
        <v>0.35</v>
      </c>
      <c r="H33">
        <v>1</v>
      </c>
      <c r="J33" t="s">
        <v>19</v>
      </c>
      <c r="K33">
        <v>0.04</v>
      </c>
      <c r="L33">
        <v>0.79</v>
      </c>
      <c r="M33">
        <v>-0.02</v>
      </c>
      <c r="N33">
        <v>0.05</v>
      </c>
      <c r="O33">
        <v>0.08</v>
      </c>
      <c r="P33">
        <v>0.64</v>
      </c>
      <c r="Q33">
        <v>0.36099999999999999</v>
      </c>
      <c r="R33">
        <v>1</v>
      </c>
      <c r="AJ33" s="6" t="s">
        <v>29</v>
      </c>
    </row>
    <row r="34" spans="1:36">
      <c r="A34" t="s">
        <v>20</v>
      </c>
      <c r="B34">
        <v>0.85</v>
      </c>
      <c r="C34">
        <v>0.08</v>
      </c>
      <c r="D34">
        <v>0</v>
      </c>
      <c r="E34">
        <v>0.1</v>
      </c>
      <c r="F34">
        <v>0.75</v>
      </c>
      <c r="G34">
        <v>0.25</v>
      </c>
      <c r="H34">
        <v>1</v>
      </c>
      <c r="J34" t="s">
        <v>20</v>
      </c>
      <c r="K34">
        <v>0.85</v>
      </c>
      <c r="L34">
        <v>0.06</v>
      </c>
      <c r="M34">
        <v>7.0000000000000007E-2</v>
      </c>
      <c r="N34">
        <v>0.01</v>
      </c>
      <c r="O34">
        <v>0.13</v>
      </c>
      <c r="P34">
        <v>0.74</v>
      </c>
      <c r="Q34">
        <v>0.26</v>
      </c>
      <c r="R34">
        <v>1.1000000000000001</v>
      </c>
      <c r="AJ34" s="3">
        <f>AH43/SUM(AE43:AG43)</f>
        <v>0.96101208808130578</v>
      </c>
    </row>
    <row r="36" spans="1:36" ht="100">
      <c r="K36" s="8" t="s">
        <v>44</v>
      </c>
      <c r="L36" s="8" t="s">
        <v>41</v>
      </c>
      <c r="M36" s="8" t="s">
        <v>42</v>
      </c>
      <c r="N36" s="8" t="s">
        <v>43</v>
      </c>
      <c r="V36" s="11" t="s">
        <v>48</v>
      </c>
      <c r="W36" s="11" t="s">
        <v>45</v>
      </c>
      <c r="X36" s="11" t="s">
        <v>46</v>
      </c>
      <c r="Y36" s="11" t="s">
        <v>47</v>
      </c>
    </row>
    <row r="37" spans="1:36" ht="28">
      <c r="J37" s="1" t="s">
        <v>23</v>
      </c>
      <c r="V37" s="9"/>
      <c r="W37" s="9"/>
      <c r="X37" s="9"/>
      <c r="Y37" s="9"/>
      <c r="AB37" s="10"/>
    </row>
    <row r="38" spans="1:36" ht="28">
      <c r="J38" s="1"/>
      <c r="K38" s="1" t="s">
        <v>1</v>
      </c>
      <c r="L38" s="1" t="s">
        <v>3</v>
      </c>
      <c r="M38" s="1" t="s">
        <v>2</v>
      </c>
      <c r="N38" s="1" t="s">
        <v>4</v>
      </c>
      <c r="O38" s="1" t="s">
        <v>5</v>
      </c>
      <c r="P38" s="1" t="s">
        <v>6</v>
      </c>
      <c r="Q38" s="1" t="s">
        <v>7</v>
      </c>
      <c r="AB38" s="10"/>
    </row>
    <row r="39" spans="1:36">
      <c r="J39" t="s">
        <v>8</v>
      </c>
      <c r="K39">
        <v>0.06</v>
      </c>
      <c r="L39">
        <v>0.03</v>
      </c>
      <c r="M39">
        <v>0.85</v>
      </c>
      <c r="N39">
        <v>0.04</v>
      </c>
      <c r="O39">
        <v>0.78</v>
      </c>
      <c r="P39">
        <v>0.22</v>
      </c>
      <c r="Q39">
        <v>1</v>
      </c>
      <c r="U39" s="1"/>
      <c r="V39" s="1" t="s">
        <v>1</v>
      </c>
      <c r="W39" s="1" t="s">
        <v>3</v>
      </c>
      <c r="X39" s="1" t="s">
        <v>2</v>
      </c>
      <c r="Y39" s="1" t="s">
        <v>4</v>
      </c>
      <c r="AD39" s="6"/>
      <c r="AE39" s="6">
        <v>1</v>
      </c>
      <c r="AF39" s="6">
        <v>2</v>
      </c>
      <c r="AG39" s="6">
        <v>3</v>
      </c>
      <c r="AH39" s="6" t="s">
        <v>29</v>
      </c>
    </row>
    <row r="40" spans="1:36">
      <c r="J40" t="s">
        <v>9</v>
      </c>
      <c r="K40">
        <v>-0.08</v>
      </c>
      <c r="L40">
        <v>-0.05</v>
      </c>
      <c r="M40">
        <v>0.8</v>
      </c>
      <c r="N40">
        <v>0.09</v>
      </c>
      <c r="O40">
        <v>0.69</v>
      </c>
      <c r="P40">
        <v>0.31</v>
      </c>
      <c r="Q40">
        <v>1.1000000000000001</v>
      </c>
      <c r="U40" s="1">
        <v>1</v>
      </c>
      <c r="V40">
        <v>-0.96790339999999997</v>
      </c>
      <c r="W40">
        <v>-0.6570473</v>
      </c>
      <c r="X40">
        <v>-0.29297669999999998</v>
      </c>
      <c r="Y40">
        <v>-0.56482750000000004</v>
      </c>
      <c r="AA40" t="s">
        <v>30</v>
      </c>
      <c r="AD40" s="6">
        <v>1</v>
      </c>
      <c r="AE40" s="7">
        <v>36024</v>
      </c>
      <c r="AF40">
        <v>154</v>
      </c>
      <c r="AG40">
        <v>761</v>
      </c>
      <c r="AH40">
        <f t="shared" ref="AH40:AH42" si="0">AG40+AF40+AE40</f>
        <v>36939</v>
      </c>
    </row>
    <row r="41" spans="1:36">
      <c r="J41" t="s">
        <v>11</v>
      </c>
      <c r="K41">
        <v>0.86</v>
      </c>
      <c r="L41">
        <v>-0.13</v>
      </c>
      <c r="M41">
        <v>0.08</v>
      </c>
      <c r="N41">
        <v>-0.13</v>
      </c>
      <c r="O41">
        <v>0.62</v>
      </c>
      <c r="P41">
        <v>0.38</v>
      </c>
      <c r="Q41">
        <v>1.1000000000000001</v>
      </c>
      <c r="U41" s="1">
        <v>2</v>
      </c>
      <c r="V41">
        <v>0.58935649999999995</v>
      </c>
      <c r="W41">
        <v>0.42634729999999998</v>
      </c>
      <c r="X41">
        <v>-0.865506</v>
      </c>
      <c r="Y41">
        <v>-0.14730579999999999</v>
      </c>
      <c r="AA41" t="s">
        <v>31</v>
      </c>
      <c r="AD41" s="6">
        <v>2</v>
      </c>
      <c r="AE41">
        <v>539</v>
      </c>
      <c r="AF41" s="7">
        <v>24054</v>
      </c>
      <c r="AG41">
        <v>1263</v>
      </c>
      <c r="AH41">
        <f t="shared" si="0"/>
        <v>25856</v>
      </c>
    </row>
    <row r="42" spans="1:36">
      <c r="J42" t="s">
        <v>12</v>
      </c>
      <c r="K42">
        <v>0.05</v>
      </c>
      <c r="L42">
        <v>0.03</v>
      </c>
      <c r="M42">
        <v>0.19</v>
      </c>
      <c r="N42">
        <v>0.64</v>
      </c>
      <c r="O42">
        <v>0.59</v>
      </c>
      <c r="P42">
        <v>0.41</v>
      </c>
      <c r="Q42">
        <v>1.2</v>
      </c>
      <c r="U42" s="1">
        <v>3</v>
      </c>
      <c r="V42">
        <v>0.4990387</v>
      </c>
      <c r="W42">
        <v>0.32224170000000002</v>
      </c>
      <c r="X42">
        <v>0.80762829999999997</v>
      </c>
      <c r="Y42">
        <v>0.60018249999999995</v>
      </c>
      <c r="AA42" t="s">
        <v>32</v>
      </c>
      <c r="AD42" s="6">
        <v>3</v>
      </c>
      <c r="AE42">
        <v>1160</v>
      </c>
      <c r="AF42">
        <v>174</v>
      </c>
      <c r="AG42" s="7">
        <v>39775</v>
      </c>
      <c r="AH42">
        <f t="shared" si="0"/>
        <v>41109</v>
      </c>
    </row>
    <row r="43" spans="1:36">
      <c r="J43" t="s">
        <v>13</v>
      </c>
      <c r="K43">
        <v>0.65</v>
      </c>
      <c r="L43">
        <v>-0.04</v>
      </c>
      <c r="M43">
        <v>-0.14000000000000001</v>
      </c>
      <c r="N43">
        <v>0.34</v>
      </c>
      <c r="O43">
        <v>0.68</v>
      </c>
      <c r="P43">
        <v>0.32</v>
      </c>
      <c r="Q43">
        <v>1.6</v>
      </c>
      <c r="U43" s="1"/>
      <c r="V43" s="1"/>
      <c r="W43" s="1"/>
      <c r="X43" s="1"/>
      <c r="Y43" s="1"/>
      <c r="AA43" t="s">
        <v>33</v>
      </c>
      <c r="AD43" s="6" t="s">
        <v>29</v>
      </c>
      <c r="AE43">
        <f>AE40+AE41+AE42</f>
        <v>37723</v>
      </c>
      <c r="AF43">
        <f>AF40+AF41+AF42</f>
        <v>24382</v>
      </c>
      <c r="AG43">
        <f>AG40+AG41+AG42</f>
        <v>41799</v>
      </c>
      <c r="AH43">
        <f>AE40+AF41+AG42</f>
        <v>99853</v>
      </c>
    </row>
    <row r="44" spans="1:36">
      <c r="J44" t="s">
        <v>14</v>
      </c>
      <c r="K44">
        <v>0.8</v>
      </c>
      <c r="L44">
        <v>0.35</v>
      </c>
      <c r="M44">
        <v>0.06</v>
      </c>
      <c r="N44">
        <v>-0.11</v>
      </c>
      <c r="O44">
        <v>0.85</v>
      </c>
      <c r="P44">
        <v>0.15</v>
      </c>
      <c r="Q44">
        <v>1.4</v>
      </c>
      <c r="AA44" t="s">
        <v>34</v>
      </c>
    </row>
    <row r="45" spans="1:36">
      <c r="J45" t="s">
        <v>15</v>
      </c>
      <c r="K45">
        <v>-0.02</v>
      </c>
      <c r="L45">
        <v>0.69</v>
      </c>
      <c r="M45">
        <v>-0.03</v>
      </c>
      <c r="N45">
        <v>0.1</v>
      </c>
      <c r="O45">
        <v>0.49</v>
      </c>
      <c r="P45">
        <v>0.51</v>
      </c>
      <c r="Q45">
        <v>1</v>
      </c>
      <c r="AA45" t="s">
        <v>35</v>
      </c>
    </row>
    <row r="46" spans="1:36">
      <c r="J46" t="s">
        <v>17</v>
      </c>
      <c r="K46">
        <v>-0.03</v>
      </c>
      <c r="L46">
        <v>0.77</v>
      </c>
      <c r="M46">
        <v>0.01</v>
      </c>
      <c r="N46">
        <v>-0.02</v>
      </c>
      <c r="O46">
        <v>0.57999999999999996</v>
      </c>
      <c r="P46">
        <v>0.42</v>
      </c>
      <c r="Q46">
        <v>1</v>
      </c>
      <c r="AA46" t="s">
        <v>36</v>
      </c>
    </row>
    <row r="47" spans="1:36">
      <c r="J47" t="s">
        <v>19</v>
      </c>
      <c r="K47">
        <v>-0.04</v>
      </c>
      <c r="L47">
        <v>0.82</v>
      </c>
      <c r="M47">
        <v>0</v>
      </c>
      <c r="N47">
        <v>-0.04</v>
      </c>
      <c r="O47">
        <v>0.66</v>
      </c>
      <c r="P47">
        <v>0.34</v>
      </c>
      <c r="Q47">
        <v>1</v>
      </c>
      <c r="AA47" t="s">
        <v>37</v>
      </c>
    </row>
    <row r="48" spans="1:36">
      <c r="J48" t="s">
        <v>20</v>
      </c>
      <c r="K48">
        <v>0.84</v>
      </c>
      <c r="L48">
        <v>-0.06</v>
      </c>
      <c r="M48">
        <v>-0.03</v>
      </c>
      <c r="N48">
        <v>0.06</v>
      </c>
      <c r="O48">
        <v>0.73</v>
      </c>
      <c r="P48">
        <v>0.27</v>
      </c>
      <c r="Q48">
        <v>1</v>
      </c>
      <c r="AA48" t="s">
        <v>38</v>
      </c>
    </row>
    <row r="49" spans="10:33">
      <c r="AA49" t="s">
        <v>39</v>
      </c>
    </row>
    <row r="50" spans="10:33">
      <c r="J50" t="s">
        <v>23</v>
      </c>
      <c r="AA50" t="s">
        <v>40</v>
      </c>
    </row>
    <row r="51" spans="10:33">
      <c r="J51" s="1"/>
      <c r="K51" s="1" t="s">
        <v>1</v>
      </c>
      <c r="L51" s="1" t="s">
        <v>2</v>
      </c>
      <c r="M51" s="1" t="s">
        <v>3</v>
      </c>
      <c r="N51" s="1" t="s">
        <v>4</v>
      </c>
      <c r="O51" s="1" t="s">
        <v>24</v>
      </c>
      <c r="P51" s="1" t="s">
        <v>5</v>
      </c>
      <c r="Q51" s="1" t="s">
        <v>6</v>
      </c>
      <c r="R51" s="1" t="s">
        <v>7</v>
      </c>
    </row>
    <row r="52" spans="10:33">
      <c r="J52" t="s">
        <v>8</v>
      </c>
      <c r="K52">
        <v>0.03</v>
      </c>
      <c r="L52">
        <v>0</v>
      </c>
      <c r="M52">
        <v>0.81</v>
      </c>
      <c r="N52">
        <v>0.08</v>
      </c>
      <c r="O52">
        <v>-0.03</v>
      </c>
      <c r="P52">
        <v>0.71</v>
      </c>
      <c r="Q52">
        <v>0.28999999999999998</v>
      </c>
      <c r="R52">
        <v>1</v>
      </c>
      <c r="T52" s="1"/>
      <c r="U52" s="1" t="s">
        <v>1</v>
      </c>
      <c r="V52" s="1" t="s">
        <v>2</v>
      </c>
      <c r="W52" s="1" t="s">
        <v>3</v>
      </c>
      <c r="X52" s="1" t="s">
        <v>4</v>
      </c>
      <c r="Y52" s="1" t="s">
        <v>24</v>
      </c>
      <c r="AA52" s="6"/>
      <c r="AB52" s="6">
        <v>1</v>
      </c>
      <c r="AC52" s="6">
        <v>2</v>
      </c>
      <c r="AD52" s="6">
        <v>3</v>
      </c>
      <c r="AE52" s="6" t="s">
        <v>29</v>
      </c>
      <c r="AG52" s="6" t="s">
        <v>29</v>
      </c>
    </row>
    <row r="53" spans="10:33">
      <c r="J53" t="s">
        <v>21</v>
      </c>
      <c r="K53">
        <v>0.04</v>
      </c>
      <c r="L53">
        <v>0.05</v>
      </c>
      <c r="M53">
        <v>0.14000000000000001</v>
      </c>
      <c r="N53">
        <v>-0.08</v>
      </c>
      <c r="O53">
        <v>0.62</v>
      </c>
      <c r="P53">
        <v>0.48</v>
      </c>
      <c r="Q53">
        <v>0.52</v>
      </c>
      <c r="R53">
        <v>1.2</v>
      </c>
      <c r="T53" s="1">
        <v>1</v>
      </c>
      <c r="U53">
        <v>0.63156020000000002</v>
      </c>
      <c r="V53">
        <v>0.29694890000000002</v>
      </c>
      <c r="W53">
        <v>-0.72022299999999995</v>
      </c>
      <c r="X53">
        <v>-5.0360120000000001E-2</v>
      </c>
      <c r="Y53">
        <v>-0.96801433000000003</v>
      </c>
      <c r="AA53" s="6">
        <v>1</v>
      </c>
      <c r="AB53" s="7">
        <v>34689</v>
      </c>
      <c r="AC53">
        <v>473</v>
      </c>
      <c r="AD53">
        <v>142</v>
      </c>
      <c r="AE53">
        <f>AB53+AC53+AD53</f>
        <v>35304</v>
      </c>
      <c r="AG53" s="3">
        <f>AE56/SUM(AB56:AD56)</f>
        <v>0.9655162457653218</v>
      </c>
    </row>
    <row r="54" spans="10:33">
      <c r="J54" t="s">
        <v>9</v>
      </c>
      <c r="K54">
        <v>-0.08</v>
      </c>
      <c r="L54">
        <v>-7.0000000000000007E-2</v>
      </c>
      <c r="M54">
        <v>0.77</v>
      </c>
      <c r="N54">
        <v>0.09</v>
      </c>
      <c r="O54">
        <v>0.15</v>
      </c>
      <c r="P54">
        <v>0.77</v>
      </c>
      <c r="Q54">
        <v>0.23</v>
      </c>
      <c r="R54">
        <v>1.1000000000000001</v>
      </c>
      <c r="T54" s="1">
        <v>2</v>
      </c>
      <c r="U54">
        <v>-1.0371889000000001</v>
      </c>
      <c r="V54">
        <v>-0.660528</v>
      </c>
      <c r="W54">
        <v>-0.45534639999999998</v>
      </c>
      <c r="X54">
        <v>-0.71655860000000005</v>
      </c>
      <c r="Y54">
        <v>4.3344250000000001E-2</v>
      </c>
      <c r="AA54" s="6">
        <v>2</v>
      </c>
      <c r="AB54">
        <v>1072</v>
      </c>
      <c r="AC54" s="7">
        <v>37689</v>
      </c>
      <c r="AD54">
        <v>106</v>
      </c>
      <c r="AE54">
        <f>AB54+AC54+AD54</f>
        <v>38867</v>
      </c>
    </row>
    <row r="55" spans="10:33">
      <c r="J55" t="s">
        <v>11</v>
      </c>
      <c r="K55">
        <v>0.83</v>
      </c>
      <c r="L55">
        <v>-0.14000000000000001</v>
      </c>
      <c r="M55">
        <v>0.08</v>
      </c>
      <c r="N55">
        <v>-0.12</v>
      </c>
      <c r="O55">
        <v>-0.02</v>
      </c>
      <c r="P55">
        <v>0.61</v>
      </c>
      <c r="Q55">
        <v>0.39</v>
      </c>
      <c r="R55">
        <v>1.1000000000000001</v>
      </c>
      <c r="T55" s="1">
        <v>3</v>
      </c>
      <c r="U55">
        <v>0.40082479999999998</v>
      </c>
      <c r="V55">
        <v>0.33620100000000003</v>
      </c>
      <c r="W55">
        <v>0.94299710000000003</v>
      </c>
      <c r="X55">
        <v>0.65115502000000003</v>
      </c>
      <c r="Y55">
        <v>0.70731571000000004</v>
      </c>
      <c r="AA55" s="6">
        <v>3</v>
      </c>
      <c r="AB55">
        <v>535</v>
      </c>
      <c r="AC55">
        <v>1255</v>
      </c>
      <c r="AD55" s="7">
        <v>27943</v>
      </c>
      <c r="AE55">
        <f>AB55+AC55+AD55</f>
        <v>29733</v>
      </c>
    </row>
    <row r="56" spans="10:33">
      <c r="J56" t="s">
        <v>12</v>
      </c>
      <c r="K56">
        <v>0.04</v>
      </c>
      <c r="L56">
        <v>0.05</v>
      </c>
      <c r="M56">
        <v>0.19</v>
      </c>
      <c r="N56">
        <v>0.76</v>
      </c>
      <c r="O56">
        <v>-0.1</v>
      </c>
      <c r="P56">
        <v>0.75</v>
      </c>
      <c r="Q56">
        <v>0.25</v>
      </c>
      <c r="R56">
        <v>1.2</v>
      </c>
      <c r="T56" s="1"/>
      <c r="AA56" s="6" t="s">
        <v>29</v>
      </c>
      <c r="AB56">
        <f>AB53+AB54+AB55</f>
        <v>36296</v>
      </c>
      <c r="AC56">
        <f>AC53+AC54+AC55</f>
        <v>39417</v>
      </c>
      <c r="AD56">
        <f>AD53+AD54+AD55</f>
        <v>28191</v>
      </c>
      <c r="AE56">
        <f>AD55+AC54+AB53</f>
        <v>100321</v>
      </c>
    </row>
    <row r="57" spans="10:33">
      <c r="J57" t="s">
        <v>13</v>
      </c>
      <c r="K57">
        <v>0.71</v>
      </c>
      <c r="L57">
        <v>-0.03</v>
      </c>
      <c r="M57">
        <v>-0.18</v>
      </c>
      <c r="N57">
        <v>0.27</v>
      </c>
      <c r="O57">
        <v>0.11</v>
      </c>
      <c r="P57">
        <v>0.67</v>
      </c>
      <c r="Q57">
        <v>0.33</v>
      </c>
      <c r="R57">
        <v>1.5</v>
      </c>
      <c r="T57" s="1"/>
      <c r="U57" t="s">
        <v>1</v>
      </c>
      <c r="V57" t="s">
        <v>2</v>
      </c>
      <c r="W57" t="s">
        <v>3</v>
      </c>
      <c r="X57" t="s">
        <v>4</v>
      </c>
      <c r="Y57" t="s">
        <v>24</v>
      </c>
    </row>
    <row r="58" spans="10:33">
      <c r="J58" t="s">
        <v>14</v>
      </c>
      <c r="K58">
        <v>0.78</v>
      </c>
      <c r="L58">
        <v>0.34</v>
      </c>
      <c r="M58">
        <v>0.15</v>
      </c>
      <c r="N58">
        <v>-0.13</v>
      </c>
      <c r="O58">
        <v>-0.14000000000000001</v>
      </c>
      <c r="P58">
        <v>0.87</v>
      </c>
      <c r="Q58">
        <v>0.13</v>
      </c>
      <c r="R58">
        <v>1.6</v>
      </c>
      <c r="T58" s="1">
        <v>1</v>
      </c>
      <c r="U58">
        <v>-0.99423700000000004</v>
      </c>
      <c r="V58">
        <v>-0.62146270000000003</v>
      </c>
      <c r="W58">
        <v>-0.38959909999999998</v>
      </c>
      <c r="X58">
        <v>-0.56573720999999999</v>
      </c>
      <c r="Y58">
        <v>3.8612100000000003E-2</v>
      </c>
    </row>
    <row r="59" spans="10:33">
      <c r="J59" t="s">
        <v>15</v>
      </c>
      <c r="K59">
        <v>0</v>
      </c>
      <c r="L59">
        <v>0.7</v>
      </c>
      <c r="M59">
        <v>-0.04</v>
      </c>
      <c r="N59">
        <v>0.08</v>
      </c>
      <c r="O59">
        <v>0.02</v>
      </c>
      <c r="P59">
        <v>0.49</v>
      </c>
      <c r="Q59">
        <v>0.51</v>
      </c>
      <c r="R59">
        <v>1</v>
      </c>
      <c r="T59" s="1">
        <v>2</v>
      </c>
      <c r="U59">
        <v>0.43273620000000002</v>
      </c>
      <c r="V59">
        <v>0.3351924</v>
      </c>
      <c r="W59">
        <v>0.88254390000000005</v>
      </c>
      <c r="X59">
        <v>0.57362972999999995</v>
      </c>
      <c r="Y59">
        <v>0.51348720000000003</v>
      </c>
    </row>
    <row r="60" spans="10:33">
      <c r="J60" t="s">
        <v>17</v>
      </c>
      <c r="K60">
        <v>-0.04</v>
      </c>
      <c r="L60">
        <v>0.77</v>
      </c>
      <c r="M60">
        <v>-0.01</v>
      </c>
      <c r="N60">
        <v>-0.01</v>
      </c>
      <c r="O60">
        <v>0.02</v>
      </c>
      <c r="P60">
        <v>0.57999999999999996</v>
      </c>
      <c r="Q60">
        <v>0.42</v>
      </c>
      <c r="R60">
        <v>1</v>
      </c>
      <c r="T60" s="1">
        <v>3</v>
      </c>
      <c r="U60">
        <v>0.6148517</v>
      </c>
      <c r="V60">
        <v>0.29974079999999997</v>
      </c>
      <c r="W60">
        <v>-0.69106460000000003</v>
      </c>
      <c r="X60">
        <v>-7.8111189999999997E-2</v>
      </c>
      <c r="Y60">
        <v>-0.71707759999999998</v>
      </c>
    </row>
    <row r="61" spans="10:33">
      <c r="J61" t="s">
        <v>19</v>
      </c>
      <c r="K61">
        <v>-0.04</v>
      </c>
      <c r="L61">
        <v>0.82</v>
      </c>
      <c r="M61">
        <v>-0.01</v>
      </c>
      <c r="N61">
        <v>-0.03</v>
      </c>
      <c r="O61">
        <v>0.02</v>
      </c>
      <c r="P61">
        <v>0.66</v>
      </c>
      <c r="Q61">
        <v>0.34</v>
      </c>
      <c r="R61">
        <v>1</v>
      </c>
    </row>
    <row r="62" spans="10:33">
      <c r="J62" t="s">
        <v>20</v>
      </c>
      <c r="K62">
        <v>0.86</v>
      </c>
      <c r="L62">
        <v>-0.05</v>
      </c>
      <c r="M62">
        <v>-0.06</v>
      </c>
      <c r="N62">
        <v>0.04</v>
      </c>
      <c r="O62">
        <v>0.06</v>
      </c>
      <c r="P62">
        <v>0.73</v>
      </c>
      <c r="Q62">
        <v>0.27</v>
      </c>
      <c r="R62">
        <v>1</v>
      </c>
    </row>
    <row r="64" spans="10:33">
      <c r="J64" t="s">
        <v>23</v>
      </c>
    </row>
    <row r="65" spans="10:32">
      <c r="J65" s="1"/>
      <c r="K65" s="1" t="s">
        <v>1</v>
      </c>
      <c r="L65" s="1" t="s">
        <v>3</v>
      </c>
      <c r="M65" s="1" t="s">
        <v>2</v>
      </c>
      <c r="N65" s="1" t="s">
        <v>4</v>
      </c>
      <c r="O65" s="1" t="s">
        <v>5</v>
      </c>
      <c r="P65" s="1" t="s">
        <v>6</v>
      </c>
      <c r="Q65" s="1" t="s">
        <v>7</v>
      </c>
      <c r="T65" s="1" t="s">
        <v>25</v>
      </c>
      <c r="Z65" s="6"/>
      <c r="AA65" s="6">
        <v>1</v>
      </c>
      <c r="AB65" s="6">
        <v>2</v>
      </c>
      <c r="AC65" s="6">
        <v>3</v>
      </c>
      <c r="AD65" s="6" t="s">
        <v>29</v>
      </c>
      <c r="AF65" s="6" t="s">
        <v>29</v>
      </c>
    </row>
    <row r="66" spans="10:32">
      <c r="J66" t="s">
        <v>8</v>
      </c>
      <c r="K66">
        <v>0.06</v>
      </c>
      <c r="L66">
        <v>0.84</v>
      </c>
      <c r="M66">
        <v>0.02</v>
      </c>
      <c r="N66">
        <v>0.05</v>
      </c>
      <c r="O66">
        <v>0.77</v>
      </c>
      <c r="P66">
        <v>0.23</v>
      </c>
      <c r="Q66">
        <v>1</v>
      </c>
      <c r="T66" s="1"/>
      <c r="U66" s="1" t="s">
        <v>1</v>
      </c>
      <c r="V66" s="1" t="s">
        <v>3</v>
      </c>
      <c r="W66" s="1" t="s">
        <v>2</v>
      </c>
      <c r="X66" s="1" t="s">
        <v>4</v>
      </c>
      <c r="Z66" s="6">
        <v>1</v>
      </c>
      <c r="AA66" s="7">
        <v>32771</v>
      </c>
      <c r="AB66">
        <v>1085</v>
      </c>
      <c r="AC66">
        <v>154</v>
      </c>
      <c r="AD66">
        <f>AC66+AB66+AA66</f>
        <v>34010</v>
      </c>
      <c r="AF66" s="3">
        <f>AD69/SUM(AA69:AC69)</f>
        <v>0.95952032645518937</v>
      </c>
    </row>
    <row r="67" spans="10:32">
      <c r="J67" t="s">
        <v>9</v>
      </c>
      <c r="K67">
        <v>-0.08</v>
      </c>
      <c r="L67">
        <v>0.81</v>
      </c>
      <c r="M67">
        <v>-0.05</v>
      </c>
      <c r="N67">
        <v>0.08</v>
      </c>
      <c r="O67">
        <v>0.69</v>
      </c>
      <c r="P67">
        <v>0.31</v>
      </c>
      <c r="Q67">
        <v>1</v>
      </c>
      <c r="T67" s="1">
        <v>1</v>
      </c>
      <c r="U67">
        <v>0.53245200000000004</v>
      </c>
      <c r="V67">
        <v>0.79945809999999995</v>
      </c>
      <c r="W67">
        <v>0.2961995</v>
      </c>
      <c r="X67">
        <v>0.61598587999999999</v>
      </c>
      <c r="Z67" s="6">
        <v>2</v>
      </c>
      <c r="AA67">
        <v>455</v>
      </c>
      <c r="AB67" s="7">
        <v>46789</v>
      </c>
      <c r="AC67">
        <v>159</v>
      </c>
      <c r="AD67">
        <f t="shared" ref="AD67" si="1">AC67+AB67+AA67</f>
        <v>47403</v>
      </c>
    </row>
    <row r="68" spans="10:32" ht="19" customHeight="1">
      <c r="J68" t="s">
        <v>11</v>
      </c>
      <c r="K68">
        <v>0.86</v>
      </c>
      <c r="L68">
        <v>7.0000000000000007E-2</v>
      </c>
      <c r="M68">
        <v>-0.14000000000000001</v>
      </c>
      <c r="N68">
        <v>-0.12</v>
      </c>
      <c r="O68">
        <v>0.63</v>
      </c>
      <c r="P68">
        <v>0.37</v>
      </c>
      <c r="Q68">
        <v>1.1000000000000001</v>
      </c>
      <c r="T68" s="1">
        <v>2</v>
      </c>
      <c r="U68">
        <v>0.60129750000000004</v>
      </c>
      <c r="V68">
        <v>-0.87426870000000001</v>
      </c>
      <c r="W68">
        <v>0.37393470000000001</v>
      </c>
      <c r="X68">
        <v>-8.7827139999999998E-2</v>
      </c>
      <c r="Z68" s="6">
        <v>3</v>
      </c>
      <c r="AA68">
        <v>1078</v>
      </c>
      <c r="AB68">
        <v>1275</v>
      </c>
      <c r="AC68" s="7">
        <v>20138</v>
      </c>
      <c r="AD68">
        <f>AC68+AB68+AA68</f>
        <v>22491</v>
      </c>
      <c r="AE68" s="4"/>
      <c r="AF68" s="4"/>
    </row>
    <row r="69" spans="10:32" ht="17" customHeight="1">
      <c r="J69" t="s">
        <v>12</v>
      </c>
      <c r="K69">
        <v>0.05</v>
      </c>
      <c r="L69">
        <v>0.24</v>
      </c>
      <c r="M69">
        <v>0.03</v>
      </c>
      <c r="N69">
        <v>0.57999999999999996</v>
      </c>
      <c r="O69">
        <v>0.53</v>
      </c>
      <c r="P69">
        <v>0.47</v>
      </c>
      <c r="Q69">
        <v>1.4</v>
      </c>
      <c r="T69" s="1">
        <v>3</v>
      </c>
      <c r="U69">
        <v>-0.98116360000000002</v>
      </c>
      <c r="V69">
        <v>-0.24909519999999999</v>
      </c>
      <c r="W69">
        <v>-0.57297940000000003</v>
      </c>
      <c r="X69">
        <v>-0.59543628000000004</v>
      </c>
      <c r="Z69" s="6" t="s">
        <v>29</v>
      </c>
      <c r="AA69">
        <f>AA68+AA67+AA66</f>
        <v>34304</v>
      </c>
      <c r="AB69">
        <f>AB68+AB67+AB66</f>
        <v>49149</v>
      </c>
      <c r="AC69">
        <f>AC68+AC67+AC66</f>
        <v>20451</v>
      </c>
      <c r="AD69">
        <f>AA66+AB67+AC68</f>
        <v>99698</v>
      </c>
      <c r="AE69" s="4"/>
      <c r="AF69" s="4"/>
    </row>
    <row r="70" spans="10:32">
      <c r="J70" t="s">
        <v>13</v>
      </c>
      <c r="K70">
        <v>0.6</v>
      </c>
      <c r="L70">
        <v>-0.16</v>
      </c>
      <c r="M70">
        <v>-0.03</v>
      </c>
      <c r="N70">
        <v>0.42</v>
      </c>
      <c r="O70">
        <v>0.71</v>
      </c>
      <c r="P70">
        <v>0.28999999999999998</v>
      </c>
      <c r="Q70">
        <v>2</v>
      </c>
      <c r="T70" s="1"/>
    </row>
    <row r="71" spans="10:32">
      <c r="J71" t="s">
        <v>14</v>
      </c>
      <c r="K71">
        <v>0.8</v>
      </c>
      <c r="L71">
        <v>0.06</v>
      </c>
      <c r="M71">
        <v>0.32</v>
      </c>
      <c r="N71">
        <v>-0.08</v>
      </c>
      <c r="O71">
        <v>0.83</v>
      </c>
      <c r="P71">
        <v>0.17</v>
      </c>
      <c r="Q71">
        <v>1.4</v>
      </c>
      <c r="T71" s="1" t="s">
        <v>26</v>
      </c>
    </row>
    <row r="72" spans="10:32">
      <c r="J72" t="s">
        <v>17</v>
      </c>
      <c r="K72">
        <v>-0.04</v>
      </c>
      <c r="L72">
        <v>-0.01</v>
      </c>
      <c r="M72">
        <v>0.78</v>
      </c>
      <c r="N72">
        <v>0.02</v>
      </c>
      <c r="O72">
        <v>0.59</v>
      </c>
      <c r="P72">
        <v>0.41</v>
      </c>
      <c r="Q72">
        <v>1</v>
      </c>
      <c r="T72" s="1"/>
      <c r="U72" s="1" t="s">
        <v>1</v>
      </c>
      <c r="V72" s="1" t="s">
        <v>3</v>
      </c>
      <c r="W72" s="1" t="s">
        <v>2</v>
      </c>
      <c r="X72" s="1" t="s">
        <v>4</v>
      </c>
    </row>
    <row r="73" spans="10:32">
      <c r="J73" t="s">
        <v>19</v>
      </c>
      <c r="K73">
        <v>-0.04</v>
      </c>
      <c r="L73">
        <v>-0.01</v>
      </c>
      <c r="M73">
        <v>0.83</v>
      </c>
      <c r="N73">
        <v>0</v>
      </c>
      <c r="O73">
        <v>0.67</v>
      </c>
      <c r="P73">
        <v>0.33</v>
      </c>
      <c r="Q73">
        <v>1</v>
      </c>
      <c r="T73" s="1">
        <v>1</v>
      </c>
      <c r="U73">
        <v>-0.88685853000000003</v>
      </c>
      <c r="V73">
        <v>-0.41354824000000001</v>
      </c>
      <c r="W73">
        <v>2.9528570000000001E-2</v>
      </c>
      <c r="X73">
        <v>-1.0522146999999999</v>
      </c>
    </row>
    <row r="74" spans="10:32">
      <c r="J74" t="s">
        <v>20</v>
      </c>
      <c r="K74">
        <v>0.82</v>
      </c>
      <c r="L74">
        <v>-0.04</v>
      </c>
      <c r="M74">
        <v>-0.05</v>
      </c>
      <c r="N74">
        <v>0.09</v>
      </c>
      <c r="O74">
        <v>0.72</v>
      </c>
      <c r="P74">
        <v>0.28000000000000003</v>
      </c>
      <c r="Q74">
        <v>1</v>
      </c>
      <c r="T74" s="1">
        <v>2</v>
      </c>
      <c r="U74">
        <v>0.67007738999999999</v>
      </c>
      <c r="V74">
        <v>0.33943867</v>
      </c>
      <c r="W74">
        <v>0.61578511999999996</v>
      </c>
      <c r="X74">
        <v>0.59419500000000003</v>
      </c>
    </row>
    <row r="75" spans="10:32">
      <c r="T75" s="1">
        <v>3</v>
      </c>
      <c r="U75">
        <v>-7.1211590000000005E-2</v>
      </c>
      <c r="V75">
        <v>-9.0064279999999997E-2</v>
      </c>
      <c r="W75">
        <v>-1.34250716</v>
      </c>
      <c r="X75">
        <v>0.33876659999999997</v>
      </c>
    </row>
  </sheetData>
  <conditionalFormatting sqref="B4:E17">
    <cfRule type="colorScale" priority="33">
      <colorScale>
        <cfvo type="min"/>
        <cfvo type="max"/>
        <color rgb="FFFCFCFF"/>
        <color rgb="FF63BE7B"/>
      </colorScale>
    </cfRule>
  </conditionalFormatting>
  <conditionalFormatting sqref="B21:E34">
    <cfRule type="colorScale" priority="32">
      <colorScale>
        <cfvo type="min"/>
        <cfvo type="max"/>
        <color rgb="FFFCFCFF"/>
        <color rgb="FF63BE7B"/>
      </colorScale>
    </cfRule>
  </conditionalFormatting>
  <conditionalFormatting sqref="F4:F17">
    <cfRule type="colorScale" priority="21">
      <colorScale>
        <cfvo type="min"/>
        <cfvo type="max"/>
        <color rgb="FFFCFCFF"/>
        <color rgb="FFF8696B"/>
      </colorScale>
    </cfRule>
  </conditionalFormatting>
  <conditionalFormatting sqref="F21:F34">
    <cfRule type="colorScale" priority="31">
      <colorScale>
        <cfvo type="min"/>
        <cfvo type="max"/>
        <color rgb="FFFCFCFF"/>
        <color rgb="FFF8696B"/>
      </colorScale>
    </cfRule>
  </conditionalFormatting>
  <conditionalFormatting sqref="F21:F35">
    <cfRule type="colorScale" priority="20">
      <colorScale>
        <cfvo type="min"/>
        <cfvo type="max"/>
        <color rgb="FFFCFCFF"/>
        <color rgb="FFF8696B"/>
      </colorScale>
    </cfRule>
  </conditionalFormatting>
  <conditionalFormatting sqref="G4:G17">
    <cfRule type="colorScale" priority="29">
      <colorScale>
        <cfvo type="num" val="0.5"/>
        <cfvo type="max"/>
        <color rgb="FFFCFCFF"/>
        <color rgb="FF63BE7B"/>
      </colorScale>
    </cfRule>
  </conditionalFormatting>
  <conditionalFormatting sqref="G21:G34">
    <cfRule type="colorScale" priority="28">
      <colorScale>
        <cfvo type="num" val="0.5"/>
        <cfvo type="max"/>
        <color rgb="FFFCFCFF"/>
        <color rgb="FF63BE7B"/>
      </colorScale>
    </cfRule>
  </conditionalFormatting>
  <conditionalFormatting sqref="K39:N48">
    <cfRule type="colorScale" priority="14">
      <colorScale>
        <cfvo type="min"/>
        <cfvo type="max"/>
        <color rgb="FFFCFCFF"/>
        <color rgb="FF63BE7B"/>
      </colorScale>
    </cfRule>
  </conditionalFormatting>
  <conditionalFormatting sqref="K66:N74">
    <cfRule type="colorScale" priority="8">
      <colorScale>
        <cfvo type="min"/>
        <cfvo type="max"/>
        <color rgb="FFFCFCFF"/>
        <color rgb="FF63BE7B"/>
      </colorScale>
    </cfRule>
  </conditionalFormatting>
  <conditionalFormatting sqref="K4:O17">
    <cfRule type="colorScale" priority="27">
      <colorScale>
        <cfvo type="min"/>
        <cfvo type="max"/>
        <color rgb="FFFCFCFF"/>
        <color rgb="FF63BE7B"/>
      </colorScale>
    </cfRule>
  </conditionalFormatting>
  <conditionalFormatting sqref="K21:O34">
    <cfRule type="colorScale" priority="26">
      <colorScale>
        <cfvo type="min"/>
        <cfvo type="max"/>
        <color rgb="FFFCFCFF"/>
        <color rgb="FF63BE7B"/>
      </colorScale>
    </cfRule>
  </conditionalFormatting>
  <conditionalFormatting sqref="K52:O62">
    <cfRule type="colorScale" priority="11">
      <colorScale>
        <cfvo type="min"/>
        <cfvo type="max"/>
        <color rgb="FFFCFCFF"/>
        <color rgb="FF63BE7B"/>
      </colorScale>
    </cfRule>
  </conditionalFormatting>
  <conditionalFormatting sqref="O39:O48">
    <cfRule type="colorScale" priority="13">
      <colorScale>
        <cfvo type="min"/>
        <cfvo type="max"/>
        <color rgb="FFFCFCFF"/>
        <color rgb="FFF8696B"/>
      </colorScale>
    </cfRule>
  </conditionalFormatting>
  <conditionalFormatting sqref="O66:O74">
    <cfRule type="colorScale" priority="7">
      <colorScale>
        <cfvo type="min"/>
        <cfvo type="max"/>
        <color rgb="FFFCFCFF"/>
        <color rgb="FFF8696B"/>
      </colorScale>
    </cfRule>
  </conditionalFormatting>
  <conditionalFormatting sqref="P4:P17">
    <cfRule type="colorScale" priority="19">
      <colorScale>
        <cfvo type="min"/>
        <cfvo type="max"/>
        <color rgb="FFFCFCFF"/>
        <color rgb="FFF8696B"/>
      </colorScale>
    </cfRule>
  </conditionalFormatting>
  <conditionalFormatting sqref="P21:P34">
    <cfRule type="colorScale" priority="18">
      <colorScale>
        <cfvo type="min"/>
        <cfvo type="max"/>
        <color rgb="FFFCFCFF"/>
        <color rgb="FFF8696B"/>
      </colorScale>
    </cfRule>
  </conditionalFormatting>
  <conditionalFormatting sqref="P39:P48">
    <cfRule type="colorScale" priority="12">
      <colorScale>
        <cfvo type="num" val="0.5"/>
        <cfvo type="max"/>
        <color rgb="FFFCFCFF"/>
        <color rgb="FF63BE7B"/>
      </colorScale>
    </cfRule>
  </conditionalFormatting>
  <conditionalFormatting sqref="P52:P62">
    <cfRule type="colorScale" priority="10">
      <colorScale>
        <cfvo type="min"/>
        <cfvo type="max"/>
        <color rgb="FFFCFCFF"/>
        <color rgb="FFF8696B"/>
      </colorScale>
    </cfRule>
  </conditionalFormatting>
  <conditionalFormatting sqref="P66:P74">
    <cfRule type="colorScale" priority="6">
      <colorScale>
        <cfvo type="num" val="0.5"/>
        <cfvo type="max"/>
        <color rgb="FFFCFCFF"/>
        <color rgb="FF63BE7B"/>
      </colorScale>
    </cfRule>
  </conditionalFormatting>
  <conditionalFormatting sqref="Q4:Q17">
    <cfRule type="colorScale" priority="16">
      <colorScale>
        <cfvo type="num" val="0.5"/>
        <cfvo type="max"/>
        <color rgb="FFFCFCFF"/>
        <color rgb="FF63BE7B"/>
      </colorScale>
    </cfRule>
  </conditionalFormatting>
  <conditionalFormatting sqref="Q21:Q34">
    <cfRule type="colorScale" priority="22">
      <colorScale>
        <cfvo type="num" val="0.5"/>
        <cfvo type="max"/>
        <color rgb="FFFCFCFF"/>
        <color rgb="FF63BE7B"/>
      </colorScale>
    </cfRule>
  </conditionalFormatting>
  <conditionalFormatting sqref="Q52:Q62">
    <cfRule type="colorScale" priority="9">
      <colorScale>
        <cfvo type="num" val="0.5"/>
        <cfvo type="max"/>
        <color rgb="FFFCFCFF"/>
        <color rgb="FF63BE7B"/>
      </colorScale>
    </cfRule>
  </conditionalFormatting>
  <conditionalFormatting sqref="U67:X69">
    <cfRule type="colorScale" priority="5">
      <colorScale>
        <cfvo type="min"/>
        <cfvo type="percentile" val="50"/>
        <cfvo type="max"/>
        <color rgb="FF5A8AC6"/>
        <color rgb="FFFCFCFF"/>
        <color rgb="FFF8696B"/>
      </colorScale>
    </cfRule>
  </conditionalFormatting>
  <conditionalFormatting sqref="U73:X75">
    <cfRule type="colorScale" priority="3">
      <colorScale>
        <cfvo type="min"/>
        <cfvo type="percentile" val="50"/>
        <cfvo type="max"/>
        <color rgb="FF5A8AC6"/>
        <color rgb="FFFCFCFF"/>
        <color rgb="FFF8696B"/>
      </colorScale>
    </cfRule>
  </conditionalFormatting>
  <conditionalFormatting sqref="U53:Y55">
    <cfRule type="colorScale" priority="4">
      <colorScale>
        <cfvo type="min"/>
        <cfvo type="percentile" val="50"/>
        <cfvo type="max"/>
        <color rgb="FF5A8AC6"/>
        <color rgb="FFFCFCFF"/>
        <color rgb="FFF8696B"/>
      </colorScale>
    </cfRule>
  </conditionalFormatting>
  <conditionalFormatting sqref="U58:Y60">
    <cfRule type="colorScale" priority="2">
      <colorScale>
        <cfvo type="min"/>
        <cfvo type="percentile" val="50"/>
        <cfvo type="max"/>
        <color rgb="FF5A8AC6"/>
        <color rgb="FFFCFCFF"/>
        <color rgb="FFF8696B"/>
      </colorScale>
    </cfRule>
  </conditionalFormatting>
  <conditionalFormatting sqref="V40:Y42">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3772B-2916-5E4C-ACBE-DE1C27031D5A}">
  <dimension ref="B2:B3"/>
  <sheetViews>
    <sheetView zoomScale="150" zoomScaleNormal="150" workbookViewId="0">
      <selection activeCell="B8" sqref="B8"/>
    </sheetView>
  </sheetViews>
  <sheetFormatPr baseColWidth="10" defaultRowHeight="16"/>
  <cols>
    <col min="2" max="2" width="96.83203125" customWidth="1"/>
  </cols>
  <sheetData>
    <row r="2" spans="2:2" ht="51">
      <c r="B2" s="2" t="s">
        <v>27</v>
      </c>
    </row>
    <row r="3" spans="2:2" ht="116" customHeight="1">
      <c r="B3" s="2" t="s">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3334F-255B-F549-B9A1-2DF2108B22D2}">
  <dimension ref="B1:H10"/>
  <sheetViews>
    <sheetView workbookViewId="0">
      <selection activeCell="B3" sqref="B3:H7"/>
    </sheetView>
  </sheetViews>
  <sheetFormatPr baseColWidth="10" defaultRowHeight="16"/>
  <cols>
    <col min="2" max="4" width="11" bestFit="1" customWidth="1"/>
    <col min="5" max="5" width="10.83203125" customWidth="1"/>
    <col min="6" max="6" width="11" bestFit="1" customWidth="1"/>
    <col min="8" max="8" width="13.33203125" customWidth="1"/>
  </cols>
  <sheetData>
    <row r="1" spans="2:8" ht="24">
      <c r="B1" s="4"/>
      <c r="C1" s="4"/>
      <c r="D1" s="4"/>
      <c r="E1" s="4"/>
      <c r="F1" s="4"/>
      <c r="G1" s="4"/>
      <c r="H1" s="4"/>
    </row>
    <row r="2" spans="2:8" ht="24">
      <c r="B2" s="4"/>
      <c r="C2" s="4"/>
      <c r="D2" s="4"/>
      <c r="E2" s="4"/>
      <c r="F2" s="4"/>
      <c r="G2" s="4"/>
      <c r="H2" s="4"/>
    </row>
    <row r="3" spans="2:8" ht="24">
      <c r="B3" s="4"/>
      <c r="C3" s="4">
        <v>1</v>
      </c>
      <c r="D3" s="4">
        <v>2</v>
      </c>
      <c r="E3" s="4">
        <v>3</v>
      </c>
      <c r="F3" s="4"/>
      <c r="G3" s="4"/>
      <c r="H3" s="4" t="s">
        <v>29</v>
      </c>
    </row>
    <row r="4" spans="2:8" ht="24">
      <c r="B4" s="4">
        <v>1</v>
      </c>
      <c r="C4" s="4">
        <v>32771</v>
      </c>
      <c r="D4" s="4">
        <v>1085</v>
      </c>
      <c r="E4" s="4">
        <v>154</v>
      </c>
      <c r="F4" s="4">
        <f>E4+D4+C4</f>
        <v>34010</v>
      </c>
      <c r="G4" s="4"/>
      <c r="H4" s="5">
        <f>F7/SUM(C7:E7)</f>
        <v>0.95952032645518937</v>
      </c>
    </row>
    <row r="5" spans="2:8" ht="24">
      <c r="B5" s="4">
        <v>2</v>
      </c>
      <c r="C5" s="4">
        <v>455</v>
      </c>
      <c r="D5" s="4">
        <v>46789</v>
      </c>
      <c r="E5" s="4">
        <v>159</v>
      </c>
      <c r="F5" s="4">
        <f t="shared" ref="F5" si="0">E5+D5+C5</f>
        <v>47403</v>
      </c>
      <c r="G5" s="4"/>
      <c r="H5" s="4"/>
    </row>
    <row r="6" spans="2:8" ht="24">
      <c r="B6" s="4">
        <v>3</v>
      </c>
      <c r="C6" s="4">
        <v>1078</v>
      </c>
      <c r="D6" s="4">
        <v>1275</v>
      </c>
      <c r="E6" s="4">
        <v>20138</v>
      </c>
      <c r="F6" s="4">
        <f>E6+D6+C6</f>
        <v>22491</v>
      </c>
      <c r="G6" s="4"/>
      <c r="H6" s="4"/>
    </row>
    <row r="7" spans="2:8" ht="24">
      <c r="B7" s="4"/>
      <c r="C7" s="4">
        <f>C6+C5+C4</f>
        <v>34304</v>
      </c>
      <c r="D7" s="4">
        <f>D6+D5+D4</f>
        <v>49149</v>
      </c>
      <c r="E7" s="4">
        <f>E6+E5+E4</f>
        <v>20451</v>
      </c>
      <c r="F7" s="4">
        <f>C4+D5+E6</f>
        <v>99698</v>
      </c>
      <c r="G7" s="4"/>
      <c r="H7" s="4"/>
    </row>
    <row r="8" spans="2:8" ht="24">
      <c r="B8" s="4"/>
      <c r="C8" s="4"/>
      <c r="D8" s="4"/>
      <c r="E8" s="4"/>
      <c r="F8" s="4"/>
      <c r="G8" s="4"/>
      <c r="H8" s="4"/>
    </row>
    <row r="9" spans="2:8" ht="24">
      <c r="B9" s="4"/>
      <c r="C9" s="4"/>
      <c r="D9" s="4"/>
      <c r="E9" s="4"/>
      <c r="F9" s="4"/>
      <c r="G9" s="4"/>
      <c r="H9" s="4"/>
    </row>
    <row r="10" spans="2:8" ht="24">
      <c r="B10" s="4"/>
      <c r="C10" s="4"/>
      <c r="D10" s="4"/>
      <c r="E10" s="4"/>
      <c r="F10" s="4"/>
      <c r="G10" s="4"/>
      <c r="H1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 Blas Duran</dc:creator>
  <cp:lastModifiedBy>Gustavo Blas Duran</cp:lastModifiedBy>
  <dcterms:created xsi:type="dcterms:W3CDTF">2024-12-07T16:48:49Z</dcterms:created>
  <dcterms:modified xsi:type="dcterms:W3CDTF">2024-12-07T20:06:43Z</dcterms:modified>
</cp:coreProperties>
</file>