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.UNLMLAB\Desktop\"/>
    </mc:Choice>
  </mc:AlternateContent>
  <bookViews>
    <workbookView xWindow="0" yWindow="0" windowWidth="20490" windowHeight="765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N26" i="2" s="1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<sst xmlns="http://schemas.openxmlformats.org/spreadsheetml/2006/main" count="55" uniqueCount="38">
  <si>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</si>
  <si>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</si>
  <si>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</si>
  <si>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</si>
  <si>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</si>
  <si>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</si>
  <si>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</si>
  <si>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</si>
  <si>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</si>
  <si>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</si>
  <si>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</si>
  <si>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</si>
  <si>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</si>
  <si>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</si>
  <si>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</si>
  <si>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</si>
  <si>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</si>
  <si>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</si>
  <si>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</si>
  <si>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</si>
  <si>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</si>
  <si>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</si>
  <si>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</si>
  <si>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</si>
  <si>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</si>
  <si>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</si>
  <si>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</si>
  <si>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</si>
  <si>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</si>
  <si>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</si>
  <si>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</si>
  <si>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</si>
  <si>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</si>
  <si>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</si>
  <si>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10min</t>
  </si>
  <si>
    <t>15min</t>
  </si>
  <si>
    <t>Desarrollo del programa principal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</si>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</sst>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623C-4CB9-82E2-F0B412467615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623C-4CB9-82E2-F0B412467615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623C-4CB9-82E2-F0B412467615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623C-4CB9-82E2-F0B412467615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623C-4CB9-82E2-F0B412467615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623C-4CB9-82E2-F0B412467615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2.7777777777777679E-3</c:v>
                </c:pt>
                <c:pt idx="1">
                  <c:v>8.3333333333334147E-3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3C-4CB9-82E2-F0B412467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A4" workbookViewId="0">
      <selection activeCell="G29" sqref="G29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61" t="s">
        <v>19</v>
      </c>
      <c r="C1" s="61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3" t="s">
        <v>3</v>
      </c>
      <c r="C3" s="64"/>
      <c r="D3" s="64"/>
      <c r="E3" s="65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 t="s">
        <v>34</v>
      </c>
      <c r="C5" s="2">
        <v>0.40138888888888885</v>
      </c>
      <c r="D5" s="2">
        <v>0.40416666666666662</v>
      </c>
      <c r="E5" s="52">
        <f>IFERROR(IF(OR(ISBLANK(C5),ISBLANK(D5)),"Completar",IF(D5&gt;=C5,D5-C5,"Error")),"Error")</f>
        <v>2.7777777777777679E-3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3" t="s">
        <v>0</v>
      </c>
      <c r="C7" s="64"/>
      <c r="D7" s="64"/>
      <c r="E7" s="65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6"/>
      <c r="G8" s="66"/>
      <c r="H8" s="66"/>
      <c r="I8" s="66"/>
      <c r="J8" s="66"/>
      <c r="K8" s="66"/>
      <c r="L8" s="66"/>
      <c r="M8" s="66"/>
      <c r="N8" s="66"/>
      <c r="O8" s="14"/>
      <c r="P8" s="18"/>
    </row>
    <row r="9" spans="1:16" s="23" customFormat="1" ht="15.75" thickBot="1" x14ac:dyDescent="0.3">
      <c r="A9" s="19"/>
      <c r="B9" s="1" t="s">
        <v>35</v>
      </c>
      <c r="C9" s="2">
        <v>0.40416666666666662</v>
      </c>
      <c r="D9" s="2">
        <v>0.41250000000000003</v>
      </c>
      <c r="E9" s="52">
        <f>IFERROR(IF(OR(ISBLANK(C9),ISBLANK(D9)),"Completar",IF(D9&gt;=C9,D9-C9,"Error")),"Error")</f>
        <v>8.3333333333334147E-3</v>
      </c>
      <c r="F9" s="67"/>
      <c r="G9" s="67"/>
      <c r="H9" s="67"/>
      <c r="I9" s="67"/>
      <c r="J9" s="67"/>
      <c r="K9" s="67"/>
      <c r="L9" s="67"/>
      <c r="M9" s="67"/>
      <c r="N9" s="67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3" t="s">
        <v>30</v>
      </c>
      <c r="C11" s="64"/>
      <c r="D11" s="64"/>
      <c r="E11" s="65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6"/>
      <c r="G12" s="66"/>
      <c r="H12" s="66"/>
      <c r="I12" s="66"/>
      <c r="J12" s="66"/>
      <c r="K12" s="66"/>
      <c r="L12" s="66"/>
      <c r="M12" s="66"/>
      <c r="N12" s="66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7"/>
      <c r="G13" s="67"/>
      <c r="H13" s="67"/>
      <c r="I13" s="67"/>
      <c r="J13" s="67"/>
      <c r="K13" s="67"/>
      <c r="L13" s="67"/>
      <c r="M13" s="67"/>
      <c r="N13" s="67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3" t="s">
        <v>7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5"/>
      <c r="O15" s="11"/>
    </row>
    <row r="16" spans="1:16" s="15" customFormat="1" ht="16.5" customHeight="1" x14ac:dyDescent="0.25">
      <c r="A16" s="14"/>
      <c r="B16" s="75" t="s">
        <v>8</v>
      </c>
      <c r="C16" s="86" t="s">
        <v>9</v>
      </c>
      <c r="D16" s="86"/>
      <c r="E16" s="87"/>
      <c r="F16" s="88" t="s">
        <v>11</v>
      </c>
      <c r="G16" s="89"/>
      <c r="H16" s="85" t="s">
        <v>13</v>
      </c>
      <c r="I16" s="86"/>
      <c r="J16" s="87"/>
      <c r="K16" s="88" t="s">
        <v>15</v>
      </c>
      <c r="L16" s="89"/>
      <c r="M16" s="85" t="s">
        <v>17</v>
      </c>
      <c r="N16" s="90" t="s">
        <v>2</v>
      </c>
      <c r="O16" s="14"/>
      <c r="P16" s="18"/>
    </row>
    <row r="17" spans="1:16" s="15" customFormat="1" ht="30" x14ac:dyDescent="0.25">
      <c r="A17" s="14"/>
      <c r="B17" s="75"/>
      <c r="C17" s="86"/>
      <c r="D17" s="86"/>
      <c r="E17" s="87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5"/>
      <c r="N17" s="90"/>
      <c r="O17" s="14"/>
      <c r="P17" s="18"/>
    </row>
    <row r="18" spans="1:16" s="23" customFormat="1" x14ac:dyDescent="0.25">
      <c r="A18" s="19"/>
      <c r="B18" s="44">
        <f>ROW($B18)-16</f>
        <v>2</v>
      </c>
      <c r="C18" s="79" t="s">
        <v>36</v>
      </c>
      <c r="D18" s="79"/>
      <c r="E18" s="80"/>
      <c r="F18" s="3">
        <v>100</v>
      </c>
      <c r="G18" s="4" t="s">
        <v>37</v>
      </c>
      <c r="H18" s="5">
        <v>0.41388888888888892</v>
      </c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9"/>
      <c r="D19" s="79"/>
      <c r="E19" s="80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9"/>
      <c r="D20" s="79"/>
      <c r="E20" s="80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9"/>
      <c r="D21" s="79"/>
      <c r="E21" s="80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9"/>
      <c r="D22" s="79"/>
      <c r="E22" s="80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9"/>
      <c r="D23" s="79"/>
      <c r="E23" s="80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9"/>
      <c r="D24" s="79"/>
      <c r="E24" s="80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9"/>
      <c r="D25" s="79"/>
      <c r="E25" s="80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91" t="s">
        <v>33</v>
      </c>
      <c r="C26" s="92"/>
      <c r="D26" s="92"/>
      <c r="E26" s="93"/>
      <c r="F26" s="45">
        <f>IF(SUM(F18:F25)=0,"Completar",SUM(F18:F25))</f>
        <v>100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3" t="s">
        <v>18</v>
      </c>
      <c r="C28" s="64"/>
      <c r="D28" s="64"/>
      <c r="E28" s="65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3" t="s">
        <v>20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5"/>
    </row>
    <row r="33" spans="1:15" ht="15" customHeight="1" x14ac:dyDescent="0.25">
      <c r="B33" s="70" t="s">
        <v>22</v>
      </c>
      <c r="C33" s="71"/>
      <c r="D33" s="72"/>
      <c r="E33" s="81" t="str">
        <f>M26</f>
        <v>Completar</v>
      </c>
      <c r="F33" s="82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0" t="s">
        <v>23</v>
      </c>
      <c r="C34" s="71"/>
      <c r="D34" s="72"/>
      <c r="E34" s="83" t="str">
        <f>IF(M26="Completar","Completar",IFERROR(M26/(N26*24),"Error"))</f>
        <v>Completar</v>
      </c>
      <c r="F34" s="84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0" t="s">
        <v>21</v>
      </c>
      <c r="C35" s="71"/>
      <c r="D35" s="72"/>
      <c r="E35" s="81">
        <f>IF(K26=0,0,IFERROR(ROUNDUP(K26/(M26/100),0),"Error"))</f>
        <v>0</v>
      </c>
      <c r="F35" s="82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0" t="s">
        <v>24</v>
      </c>
      <c r="C36" s="71"/>
      <c r="D36" s="72"/>
      <c r="E36" s="68">
        <f>IF(K26=0,0,IFERROR(K26/M26,"Error"))</f>
        <v>0</v>
      </c>
      <c r="F36" s="69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0" t="s">
        <v>27</v>
      </c>
      <c r="C37" s="71"/>
      <c r="D37" s="72"/>
      <c r="E37" s="57">
        <f>E5</f>
        <v>2.7777777777777679E-3</v>
      </c>
      <c r="F37" s="58">
        <f>IF(E37="Completar",E37,IFERROR(E37/$E$43,"Error"))</f>
        <v>0.2499999999999975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0" t="s">
        <v>28</v>
      </c>
      <c r="C38" s="71"/>
      <c r="D38" s="72"/>
      <c r="E38" s="57">
        <f>E9</f>
        <v>8.3333333333334147E-3</v>
      </c>
      <c r="F38" s="58">
        <f>IF(E38="Completar",E38,IFERROR(E38/$E$43,"Error"))</f>
        <v>0.75000000000000244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0" t="s">
        <v>31</v>
      </c>
      <c r="C39" s="71"/>
      <c r="D39" s="72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0" t="s">
        <v>29</v>
      </c>
      <c r="C40" s="71"/>
      <c r="D40" s="72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0" t="s">
        <v>25</v>
      </c>
      <c r="C41" s="71"/>
      <c r="D41" s="72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0" t="s">
        <v>26</v>
      </c>
      <c r="C42" s="71"/>
      <c r="D42" s="72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76" t="s">
        <v>6</v>
      </c>
      <c r="C43" s="77"/>
      <c r="D43" s="78"/>
      <c r="E43" s="73">
        <f>IF(COUNTIF(E37:E42,"Error")&gt;0,"Error",IF(SUM(E37:E42)=0,"Completar",SUM(E37:E42)))</f>
        <v>1.1111111111111183E-2</v>
      </c>
      <c r="F43" s="74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2017-08-23T01:40:20Z</dcterms:modified>
</cp:coreProperties>
</file>