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oliveira\Documents\GitHub\Projetos-Power-Bi\Controle_Incidentes_TI\"/>
    </mc:Choice>
  </mc:AlternateContent>
  <xr:revisionPtr revIDLastSave="0" documentId="13_ncr:1_{21CF1890-6E13-45AC-A324-A11BE228B550}" xr6:coauthVersionLast="47" xr6:coauthVersionMax="47" xr10:uidLastSave="{00000000-0000-0000-0000-000000000000}"/>
  <bookViews>
    <workbookView xWindow="-120" yWindow="-120" windowWidth="29040" windowHeight="15720" activeTab="1" xr2:uid="{ABD5EDAE-4267-48EB-9FF2-828F3CFA75A5}"/>
  </bookViews>
  <sheets>
    <sheet name="Incidentes" sheetId="4" r:id="rId1"/>
    <sheet name="Problemas mais recorrentes" sheetId="6" r:id="rId2"/>
    <sheet name="Tickets em atendiment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  <c r="B2" i="6"/>
  <c r="B5" i="6"/>
  <c r="B3" i="6"/>
  <c r="B4" i="6"/>
  <c r="B2" i="5"/>
  <c r="B3" i="5"/>
  <c r="B4" i="5"/>
  <c r="B5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B2" i="4"/>
  <c r="E2" i="4" s="1"/>
  <c r="B3" i="4"/>
  <c r="E3" i="4" s="1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C84" i="4" s="1"/>
  <c r="B85" i="4"/>
  <c r="C85" i="4" s="1"/>
  <c r="B86" i="4"/>
  <c r="C86" i="4" s="1"/>
  <c r="B87" i="4"/>
  <c r="E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E100" i="4" s="1"/>
  <c r="B101" i="4"/>
  <c r="C101" i="4" s="1"/>
  <c r="E94" i="4" l="1"/>
  <c r="E88" i="4"/>
  <c r="C100" i="4"/>
  <c r="C87" i="4"/>
  <c r="E99" i="4"/>
  <c r="E93" i="4"/>
  <c r="E84" i="4"/>
  <c r="E97" i="4"/>
  <c r="E91" i="4"/>
  <c r="E85" i="4"/>
  <c r="E96" i="4"/>
  <c r="E90" i="4"/>
  <c r="E101" i="4"/>
  <c r="E95" i="4"/>
  <c r="E89" i="4"/>
  <c r="E98" i="4"/>
  <c r="E92" i="4"/>
  <c r="E86" i="4"/>
</calcChain>
</file>

<file path=xl/sharedStrings.xml><?xml version="1.0" encoding="utf-8"?>
<sst xmlns="http://schemas.openxmlformats.org/spreadsheetml/2006/main" count="723" uniqueCount="229">
  <si>
    <t>Status</t>
  </si>
  <si>
    <t>ID do Incidente</t>
  </si>
  <si>
    <t>Data de Abertura</t>
  </si>
  <si>
    <t>Data de Fechamento</t>
  </si>
  <si>
    <t>Prioridade</t>
  </si>
  <si>
    <t>Tipo de Problema</t>
  </si>
  <si>
    <t>Equipe Responsável</t>
  </si>
  <si>
    <t>Nome do Atendente</t>
  </si>
  <si>
    <t>Categoria</t>
  </si>
  <si>
    <t>INC001</t>
  </si>
  <si>
    <t>Fechado</t>
  </si>
  <si>
    <t>Alta</t>
  </si>
  <si>
    <t>Problema de Rede</t>
  </si>
  <si>
    <t>Suporte N2</t>
  </si>
  <si>
    <t>João</t>
  </si>
  <si>
    <t>Infraestrutura</t>
  </si>
  <si>
    <t>INC002</t>
  </si>
  <si>
    <t>Aberto</t>
  </si>
  <si>
    <t>Média</t>
  </si>
  <si>
    <t>Problema de Software</t>
  </si>
  <si>
    <t>Suporte N1</t>
  </si>
  <si>
    <t>Maria</t>
  </si>
  <si>
    <t>Aplicações</t>
  </si>
  <si>
    <t>INC003</t>
  </si>
  <si>
    <t>Baixa</t>
  </si>
  <si>
    <t>Acesso Negado</t>
  </si>
  <si>
    <t>Pedro</t>
  </si>
  <si>
    <t>Segurança</t>
  </si>
  <si>
    <t>INC004</t>
  </si>
  <si>
    <t>Lentidão no Sistema</t>
  </si>
  <si>
    <t>INC005</t>
  </si>
  <si>
    <t>Falha de Impressora</t>
  </si>
  <si>
    <t>Hardware</t>
  </si>
  <si>
    <t>INC006</t>
  </si>
  <si>
    <t>Dúvida de Software</t>
  </si>
  <si>
    <t>INC007</t>
  </si>
  <si>
    <t>Servidor Fora do Ar</t>
  </si>
  <si>
    <t>Suporte N3</t>
  </si>
  <si>
    <t>Carlos</t>
  </si>
  <si>
    <t>INC008</t>
  </si>
  <si>
    <t>Login Não Funciona</t>
  </si>
  <si>
    <t>INC009</t>
  </si>
  <si>
    <t>E-mail Não Envia</t>
  </si>
  <si>
    <t>INC010</t>
  </si>
  <si>
    <t>Ataque de Phishing</t>
  </si>
  <si>
    <t>INC011</t>
  </si>
  <si>
    <t>Senha Expirada</t>
  </si>
  <si>
    <t>INC012</t>
  </si>
  <si>
    <t>Problema no Acesso VPN</t>
  </si>
  <si>
    <t>INC013</t>
  </si>
  <si>
    <t>Servidor de E-mail Lento</t>
  </si>
  <si>
    <t>INC014</t>
  </si>
  <si>
    <t>Mouse e Teclado Não Funcionam</t>
  </si>
  <si>
    <t>INC015</t>
  </si>
  <si>
    <t>Solicitação de Acesso</t>
  </si>
  <si>
    <t>INC016</t>
  </si>
  <si>
    <t>Queda de Link de Internet</t>
  </si>
  <si>
    <t>INC017</t>
  </si>
  <si>
    <t>Computador Não Inicia</t>
  </si>
  <si>
    <t>INC018</t>
  </si>
  <si>
    <t>Aplicativo Trava</t>
  </si>
  <si>
    <t>INC019</t>
  </si>
  <si>
    <t>Configuração de E-mail</t>
  </si>
  <si>
    <t>INC020</t>
  </si>
  <si>
    <t>Backup de Dados Falhou</t>
  </si>
  <si>
    <t>INC021</t>
  </si>
  <si>
    <t>Problema de Login</t>
  </si>
  <si>
    <t>INC022</t>
  </si>
  <si>
    <t>Dúvida de Excel</t>
  </si>
  <si>
    <t>INC023</t>
  </si>
  <si>
    <t>Queda de Servidor</t>
  </si>
  <si>
    <t>INC024</t>
  </si>
  <si>
    <t>Teclado Quebrado</t>
  </si>
  <si>
    <t>INC025</t>
  </si>
  <si>
    <t>Acesso à Pasta Compartilhada</t>
  </si>
  <si>
    <t>INC026</t>
  </si>
  <si>
    <t>Monitor Não Liga</t>
  </si>
  <si>
    <t>INC027</t>
  </si>
  <si>
    <t>Ataque de Ransomware</t>
  </si>
  <si>
    <t>INC028</t>
  </si>
  <si>
    <t>Lentidão na Rede</t>
  </si>
  <si>
    <t>INC029</t>
  </si>
  <si>
    <t>Software Não Instala</t>
  </si>
  <si>
    <t>INC030</t>
  </si>
  <si>
    <t>Atualização de Programa</t>
  </si>
  <si>
    <t>INC031</t>
  </si>
  <si>
    <t>Falha no Servidor de Vendas</t>
  </si>
  <si>
    <t>INC032</t>
  </si>
  <si>
    <t>Tela Azul</t>
  </si>
  <si>
    <t>INC033</t>
  </si>
  <si>
    <t>Configuração de Telefone IP</t>
  </si>
  <si>
    <t>INC034</t>
  </si>
  <si>
    <t>Problema de Certificado SSL</t>
  </si>
  <si>
    <t>INC035</t>
  </si>
  <si>
    <t>Falha de Acesso ao Sistema CRM</t>
  </si>
  <si>
    <t>INC036</t>
  </si>
  <si>
    <t>Solicitação de VPN</t>
  </si>
  <si>
    <t>INC037</t>
  </si>
  <si>
    <t>Lentidão no SharePoint</t>
  </si>
  <si>
    <t>INC038</t>
  </si>
  <si>
    <t>Falha de Energia no Data Center</t>
  </si>
  <si>
    <t>INC039</t>
  </si>
  <si>
    <t>Problema de Acesso ao E-mail</t>
  </si>
  <si>
    <t>INC040</t>
  </si>
  <si>
    <t>Erro de Senha</t>
  </si>
  <si>
    <t>INC041</t>
  </si>
  <si>
    <t>Cabo de Rede Solto</t>
  </si>
  <si>
    <t>INC042</t>
  </si>
  <si>
    <t>Servidor de Impressão Offline</t>
  </si>
  <si>
    <t>INC043</t>
  </si>
  <si>
    <t>Instalação de Software</t>
  </si>
  <si>
    <t>INC044</t>
  </si>
  <si>
    <t>Falha no Backup de Estações</t>
  </si>
  <si>
    <t>INC045</t>
  </si>
  <si>
    <t>Problema de Rota de Rede</t>
  </si>
  <si>
    <t>INC046</t>
  </si>
  <si>
    <t>Acesso à Internet Lento</t>
  </si>
  <si>
    <t>INC047</t>
  </si>
  <si>
    <t>Conflito de IP</t>
  </si>
  <si>
    <t>INC048</t>
  </si>
  <si>
    <t>Queda de Servidor DNS</t>
  </si>
  <si>
    <t>INC049</t>
  </si>
  <si>
    <t>Falha no Sistema de RH</t>
  </si>
  <si>
    <t>INC050</t>
  </si>
  <si>
    <t>Dúvida de Acesso à Intranet</t>
  </si>
  <si>
    <t>INC051</t>
  </si>
  <si>
    <t>Tela Congelada</t>
  </si>
  <si>
    <t>INC052</t>
  </si>
  <si>
    <t>Ataque de DoS</t>
  </si>
  <si>
    <t>INC053</t>
  </si>
  <si>
    <t>Problema com Microfone</t>
  </si>
  <si>
    <t>INC054</t>
  </si>
  <si>
    <t>Falha no Servidor de Arquivos</t>
  </si>
  <si>
    <t>INC055</t>
  </si>
  <si>
    <t>Solicitação de Software</t>
  </si>
  <si>
    <t>INC056</t>
  </si>
  <si>
    <t>Queda de Link Redundante</t>
  </si>
  <si>
    <t>INC057</t>
  </si>
  <si>
    <t>Mouse Não Funciona</t>
  </si>
  <si>
    <t>INC058</t>
  </si>
  <si>
    <t>E-mail Bloqueado por Spam</t>
  </si>
  <si>
    <t>INC059</t>
  </si>
  <si>
    <t>Configuração de Proxy</t>
  </si>
  <si>
    <t>INC060</t>
  </si>
  <si>
    <t>Falha de Firewall</t>
  </si>
  <si>
    <t>INC061</t>
  </si>
  <si>
    <t>Lentidão na Impressão</t>
  </si>
  <si>
    <t>INC062</t>
  </si>
  <si>
    <t>Instalação de Drivers</t>
  </si>
  <si>
    <t>INC063</t>
  </si>
  <si>
    <t>Ataque de Força Bruta</t>
  </si>
  <si>
    <t>INC064</t>
  </si>
  <si>
    <t>Problema no Acesso ao SAP</t>
  </si>
  <si>
    <t>INC065</t>
  </si>
  <si>
    <t>Dúvida de Senha</t>
  </si>
  <si>
    <t>INC066</t>
  </si>
  <si>
    <t>Falha no Servidor de DNS</t>
  </si>
  <si>
    <t>INC067</t>
  </si>
  <si>
    <t>Queda do Sistema de Folha de Pagamento</t>
  </si>
  <si>
    <t>INC068</t>
  </si>
  <si>
    <t>Falha no Backup do ERP</t>
  </si>
  <si>
    <t>INC069</t>
  </si>
  <si>
    <t>Solicitação de Acesso à VPN</t>
  </si>
  <si>
    <t>INC070</t>
  </si>
  <si>
    <t>Computador Lento</t>
  </si>
  <si>
    <t>INC071</t>
  </si>
  <si>
    <t>Servidor de E-mail Fora do Ar</t>
  </si>
  <si>
    <t>INC072</t>
  </si>
  <si>
    <t>Problema com Headset</t>
  </si>
  <si>
    <t>INC073</t>
  </si>
  <si>
    <t>Falha de Impressora em Rede</t>
  </si>
  <si>
    <t>INC074</t>
  </si>
  <si>
    <t>Queda de Servidor de Banco de Dados</t>
  </si>
  <si>
    <t>INC075</t>
  </si>
  <si>
    <t>Dúvida de Configuração de E-mail</t>
  </si>
  <si>
    <t>INC076</t>
  </si>
  <si>
    <t>Senha do Wi-Fi</t>
  </si>
  <si>
    <t>INC077</t>
  </si>
  <si>
    <t>Ataque de Phishing Massivo</t>
  </si>
  <si>
    <t>INC078</t>
  </si>
  <si>
    <t>Problema de Acesso a Relatório</t>
  </si>
  <si>
    <t>INC079</t>
  </si>
  <si>
    <t>Erro de Aplicativo Financeiro</t>
  </si>
  <si>
    <t>INC080</t>
  </si>
  <si>
    <t>Falha no Servidor de Aplicações</t>
  </si>
  <si>
    <t>INC081</t>
  </si>
  <si>
    <t>Dúvida sobre Pacote Office</t>
  </si>
  <si>
    <t>INC082</t>
  </si>
  <si>
    <t>Problema de Hardware em Servidor</t>
  </si>
  <si>
    <t>INC083</t>
  </si>
  <si>
    <t>Monitor Desligando</t>
  </si>
  <si>
    <t>INC084</t>
  </si>
  <si>
    <t>Solicitação de Conta de Acesso</t>
  </si>
  <si>
    <t>INC085</t>
  </si>
  <si>
    <t>Queda de Sistema de Gestão</t>
  </si>
  <si>
    <t>INC086</t>
  </si>
  <si>
    <t>Falha de E-mail Marketing</t>
  </si>
  <si>
    <t>INC087</t>
  </si>
  <si>
    <t>Problema com Câmera</t>
  </si>
  <si>
    <t>INC088</t>
  </si>
  <si>
    <t>Lentidão na Transferência de Arquivos</t>
  </si>
  <si>
    <t>INC089</t>
  </si>
  <si>
    <t>INC090</t>
  </si>
  <si>
    <t>Tentativa de Acesso Não Autorizado</t>
  </si>
  <si>
    <t>INC091</t>
  </si>
  <si>
    <t>Falha no Servidor de Impressão</t>
  </si>
  <si>
    <t>INC092</t>
  </si>
  <si>
    <t>Solicitação de Acesso à Pasta</t>
  </si>
  <si>
    <t>INC093</t>
  </si>
  <si>
    <t>Queda de Rede em Filial</t>
  </si>
  <si>
    <t>INC094</t>
  </si>
  <si>
    <t>Problema no Sistema de Contabilidade</t>
  </si>
  <si>
    <t>INC095</t>
  </si>
  <si>
    <t>Dúvida de uso de software</t>
  </si>
  <si>
    <t>INC096</t>
  </si>
  <si>
    <t>Computador Não Conecta no Wi-Fi</t>
  </si>
  <si>
    <t>INC097</t>
  </si>
  <si>
    <t>Falha Crítica em Servidor Web</t>
  </si>
  <si>
    <t>INC098</t>
  </si>
  <si>
    <t>Problema com Senha de E-mail</t>
  </si>
  <si>
    <t>INC099</t>
  </si>
  <si>
    <t>Falha no Software de Projetos</t>
  </si>
  <si>
    <t>INC100</t>
  </si>
  <si>
    <t>Tentativa de Injeção de SQL</t>
  </si>
  <si>
    <t>Tempo de Resposta em minutos</t>
  </si>
  <si>
    <t>Atrasado</t>
  </si>
  <si>
    <t xml:space="preserve">Agente </t>
  </si>
  <si>
    <t>tickets em atendimento</t>
  </si>
  <si>
    <t>Tickets relacionados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</si>
</sst>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wrapText="1"/>
    </xf>
    <xf numFmtId="14" fontId="1" fillId="0" borderId="2" xfId="0" applyNumberFormat="1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D9E8CF-4D30-4235-BCC6-28B0DEB3EF7D}" name="incidentes" displayName="incidentes" ref="A1:K101" totalsRowShown="0" headerRowDxfId="17" dataDxfId="15" headerRowBorderDxfId="16" tableBorderDxfId="14" totalsRowBorderDxfId="13">
  <autoFilter ref="A1:K101" xr:uid="{74D9E8CF-4D30-4235-BCC6-28B0DEB3EF7D}">
    <filterColumn colId="10">
      <filters>
        <filter val="Aplicações"/>
      </filters>
    </filterColumn>
  </autoFilter>
  <sortState xmlns:xlrd2="http://schemas.microsoft.com/office/spreadsheetml/2017/richdata2" ref="A2:K101">
    <sortCondition ref="D1:D101"/>
  </sortState>
  <tableColumns count="11">
    <tableColumn id="1" xr3:uid="{B15BD3F1-B495-4B52-9F10-672BA9329A6D}" name="ID do Incidente" dataDxfId="12"/>
    <tableColumn id="2" xr3:uid="{17AD85BC-D461-4208-A7FC-AEA4D196063C}" name="Data de Abertura" dataDxfId="11">
      <calculatedColumnFormula>RANDBETWEEN(DATE(2025,8,1), TODAY())</calculatedColumnFormula>
    </tableColumn>
    <tableColumn id="3" xr3:uid="{A1FE92B6-550C-409E-B880-AD717607ACFF}" name="Data de Fechamento" dataDxfId="10"/>
    <tableColumn id="4" xr3:uid="{71E682DE-4117-4BCC-8915-073CAA1E9186}" name="Status" dataDxfId="9"/>
    <tableColumn id="11" xr3:uid="{5B0ECDE6-D9B2-4878-9883-E5A155466947}" name="Atrasado" dataDxfId="8">
      <calculatedColumnFormula>IF(AND(incidentes[[#This Row],[Status]]="Aberto",TODAY()-incidentes[[#This Row],[Data de Abertura]]&gt;=7),"Sim","Não")</calculatedColumnFormula>
    </tableColumn>
    <tableColumn id="5" xr3:uid="{B6D236AD-E68C-45D9-9379-7CF59A574956}" name="Prioridade" dataDxfId="7"/>
    <tableColumn id="6" xr3:uid="{0B430D2D-692F-4A44-8ABE-FC1056B6206E}" name="Tipo de Problema" dataDxfId="6"/>
    <tableColumn id="7" xr3:uid="{B4831C1C-8D76-43D9-9686-17CD3046EB1A}" name="Equipe Responsável" dataDxfId="5"/>
    <tableColumn id="8" xr3:uid="{C87ABA86-0AC7-4079-A80F-E57863D4832C}" name="Nome do Atendente" dataDxfId="4"/>
    <tableColumn id="9" xr3:uid="{D3BBC2FE-0140-4068-92BB-4DA9C82F7D52}" name="Tempo de Resposta em minutos" dataDxfId="3">
      <calculatedColumnFormula>IF(incidentes[[#This Row],[Status]]&lt;&gt;"Aberto",INT(RANDBETWEEN(1,240)),0)</calculatedColumnFormula>
    </tableColumn>
    <tableColumn id="10" xr3:uid="{814491DC-3D20-4A9F-827E-5CC69A96ED14}" name="Categoria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7F97F9-2FBC-4A13-8B36-DE06FE09D72C}" name="recorrencia_tickets_categoria" displayName="recorrencia_tickets_categoria" ref="A1:B5" totalsRowShown="0">
  <autoFilter ref="A1:B5" xr:uid="{7F7F97F9-2FBC-4A13-8B36-DE06FE09D72C}"/>
  <sortState xmlns:xlrd2="http://schemas.microsoft.com/office/spreadsheetml/2017/richdata2" ref="A2:B5">
    <sortCondition ref="B1:B5"/>
  </sortState>
  <tableColumns count="2">
    <tableColumn id="1" xr3:uid="{B42B9686-CBE8-4808-94F8-DFB394538BCA}" name="Categoria"/>
    <tableColumn id="2" xr3:uid="{E5E7343E-8C46-467C-977E-AA0330BA7E78}" name="Tickets relacionados" dataDxfId="0">
      <calculatedColumnFormula>COUNTIF(incidentes[Categoria], recorrencia_tickets_categoria[[#This Row],[Categoria]])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8B3E2-9163-412E-942F-1860E62B8329}" name="tikets_por_agente" displayName="tikets_por_agente" ref="A1:B5" totalsRowShown="0">
  <autoFilter ref="A1:B5" xr:uid="{41D8B3E2-9163-412E-942F-1860E62B8329}"/>
  <tableColumns count="2">
    <tableColumn id="1" xr3:uid="{F33DA546-589D-4946-AAB1-CA93CF9B3ECA}" name="Agente "/>
    <tableColumn id="2" xr3:uid="{29FA0341-BFB9-45BD-8194-C48523D10954}" name="tickets em atendimento" dataDxfId="1">
      <calculatedColumnFormula>COUNTIFS(incidentes[Nome do Atendente], 'Tickets em atendimento'!A2, incidentes[Status], "Aberto")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6D0D-76A5-4805-9625-ABDCED1C487C}">
  <dimension ref="A1:N101"/>
  <sheetViews>
    <sheetView topLeftCell="A78" zoomScaleNormal="100" workbookViewId="0">
      <selection activeCell="N101" sqref="N101"/>
    </sheetView>
  </sheetViews>
  <sheetFormatPr defaultRowHeight="15" x14ac:dyDescent="0.25"/>
  <cols>
    <col min="1" max="1" width="15.42578125" customWidth="1"/>
    <col min="2" max="2" width="17.140625" customWidth="1"/>
    <col min="3" max="3" width="20.42578125" customWidth="1"/>
    <col min="6" max="6" width="11.42578125" customWidth="1"/>
    <col min="7" max="7" width="17.5703125" customWidth="1"/>
    <col min="8" max="8" width="19.85546875" customWidth="1"/>
    <col min="9" max="9" width="19.5703125" customWidth="1"/>
    <col min="10" max="10" width="28" style="13" customWidth="1"/>
    <col min="11" max="11" width="11" customWidth="1"/>
  </cols>
  <sheetData>
    <row r="1" spans="1:14" ht="27" thickBot="1" x14ac:dyDescent="0.3">
      <c r="A1" s="5" t="s">
        <v>1</v>
      </c>
      <c r="B1" s="6" t="s">
        <v>2</v>
      </c>
      <c r="C1" s="6" t="s">
        <v>3</v>
      </c>
      <c r="D1" s="6" t="s">
        <v>0</v>
      </c>
      <c r="E1" s="6" t="s">
        <v>225</v>
      </c>
      <c r="F1" s="6" t="s">
        <v>4</v>
      </c>
      <c r="G1" s="6" t="s">
        <v>5</v>
      </c>
      <c r="H1" s="6" t="s">
        <v>6</v>
      </c>
      <c r="I1" s="6" t="s">
        <v>7</v>
      </c>
      <c r="J1" s="11" t="s">
        <v>224</v>
      </c>
      <c r="K1" s="10" t="s">
        <v>8</v>
      </c>
    </row>
    <row r="2" spans="1:14" ht="27" thickBot="1" x14ac:dyDescent="0.3">
      <c r="A2" s="3" t="s">
        <v>16</v>
      </c>
      <c r="B2" s="2">
        <f t="shared" ref="B2:B33" ca="1" si="0">RANDBETWEEN(DATE(2025,8,1), TODAY())</f>
        <v>45876</v>
      </c>
      <c r="C2" s="2"/>
      <c r="D2" s="1" t="s">
        <v>17</v>
      </c>
      <c r="E2" s="1" t="str">
        <f ca="1">IF(AND(incidentes[[#This Row],[Status]]="Aberto",TODAY()-incidentes[[#This Row],[Data de Abertura]]&gt;=7),"Sim","Não")</f>
        <v>Sim</v>
      </c>
      <c r="F2" s="1" t="s">
        <v>18</v>
      </c>
      <c r="G2" s="1" t="s">
        <v>19</v>
      </c>
      <c r="H2" s="1" t="s">
        <v>20</v>
      </c>
      <c r="I2" s="1" t="s">
        <v>21</v>
      </c>
      <c r="J2" s="12">
        <f ca="1">IF(incidentes[[#This Row],[Status]]&lt;&gt;"Aberto",INT(RANDBETWEEN(1,240)),0)</f>
        <v>0</v>
      </c>
      <c r="K2" s="4" t="s">
        <v>22</v>
      </c>
    </row>
    <row r="3" spans="1:14" ht="15.75" hidden="1" thickBot="1" x14ac:dyDescent="0.3">
      <c r="A3" s="3" t="s">
        <v>23</v>
      </c>
      <c r="B3" s="2">
        <f t="shared" ca="1" si="0"/>
        <v>45876</v>
      </c>
      <c r="C3" s="2"/>
      <c r="D3" s="1" t="s">
        <v>17</v>
      </c>
      <c r="E3" s="1" t="str">
        <f ca="1">IF(AND(incidentes[[#This Row],[Status]]="Aberto",TODAY()-incidentes[[#This Row],[Data de Abertura]]&gt;=7),"Sim","Não")</f>
        <v>Sim</v>
      </c>
      <c r="F3" s="1" t="s">
        <v>24</v>
      </c>
      <c r="G3" s="1" t="s">
        <v>25</v>
      </c>
      <c r="H3" s="1" t="s">
        <v>20</v>
      </c>
      <c r="I3" s="1" t="s">
        <v>26</v>
      </c>
      <c r="J3" s="12">
        <f ca="1">IF(incidentes[[#This Row],[Status]]&lt;&gt;"Aberto",INT(RANDBETWEEN(1,240)),0)</f>
        <v>0</v>
      </c>
      <c r="K3" s="4" t="s">
        <v>27</v>
      </c>
      <c r="N3" s="13"/>
    </row>
    <row r="4" spans="1:14" ht="27" hidden="1" thickBot="1" x14ac:dyDescent="0.3">
      <c r="A4" s="3" t="s">
        <v>28</v>
      </c>
      <c r="B4" s="2">
        <f t="shared" ca="1" si="0"/>
        <v>45884</v>
      </c>
      <c r="C4" s="2"/>
      <c r="D4" s="1" t="s">
        <v>17</v>
      </c>
      <c r="E4" s="1" t="str">
        <f ca="1">IF(AND(incidentes[[#This Row],[Status]]="Aberto",TODAY()-incidentes[[#This Row],[Data de Abertura]]&gt;=7),"Sim","Não")</f>
        <v>Sim</v>
      </c>
      <c r="F4" s="1" t="s">
        <v>11</v>
      </c>
      <c r="G4" s="1" t="s">
        <v>29</v>
      </c>
      <c r="H4" s="1" t="s">
        <v>13</v>
      </c>
      <c r="I4" s="1" t="s">
        <v>14</v>
      </c>
      <c r="J4" s="12">
        <f ca="1">IF(incidentes[[#This Row],[Status]]&lt;&gt;"Aberto",INT(RANDBETWEEN(1,240)),0)</f>
        <v>0</v>
      </c>
      <c r="K4" s="4" t="s">
        <v>15</v>
      </c>
    </row>
    <row r="5" spans="1:14" ht="27" hidden="1" thickBot="1" x14ac:dyDescent="0.3">
      <c r="A5" s="3" t="s">
        <v>30</v>
      </c>
      <c r="B5" s="2">
        <f t="shared" ca="1" si="0"/>
        <v>45886</v>
      </c>
      <c r="C5" s="2"/>
      <c r="D5" s="1" t="s">
        <v>17</v>
      </c>
      <c r="E5" s="1" t="str">
        <f ca="1">IF(AND(incidentes[[#This Row],[Status]]="Aberto",TODAY()-incidentes[[#This Row],[Data de Abertura]]&gt;=7),"Sim","Não")</f>
        <v>Sim</v>
      </c>
      <c r="F5" s="1" t="s">
        <v>18</v>
      </c>
      <c r="G5" s="1" t="s">
        <v>31</v>
      </c>
      <c r="H5" s="1" t="s">
        <v>20</v>
      </c>
      <c r="I5" s="1" t="s">
        <v>21</v>
      </c>
      <c r="J5" s="12">
        <f ca="1">IF(incidentes[[#This Row],[Status]]&lt;&gt;"Aberto",INT(RANDBETWEEN(1,240)),0)</f>
        <v>0</v>
      </c>
      <c r="K5" s="4" t="s">
        <v>32</v>
      </c>
    </row>
    <row r="6" spans="1:14" ht="27" hidden="1" thickBot="1" x14ac:dyDescent="0.3">
      <c r="A6" s="3" t="s">
        <v>39</v>
      </c>
      <c r="B6" s="2">
        <f t="shared" ca="1" si="0"/>
        <v>45874</v>
      </c>
      <c r="C6" s="2"/>
      <c r="D6" s="1" t="s">
        <v>17</v>
      </c>
      <c r="E6" s="1" t="str">
        <f ca="1">IF(AND(incidentes[[#This Row],[Status]]="Aberto",TODAY()-incidentes[[#This Row],[Data de Abertura]]&gt;=7),"Sim","Não")</f>
        <v>Sim</v>
      </c>
      <c r="F6" s="1" t="s">
        <v>18</v>
      </c>
      <c r="G6" s="1" t="s">
        <v>40</v>
      </c>
      <c r="H6" s="1" t="s">
        <v>20</v>
      </c>
      <c r="I6" s="1" t="s">
        <v>21</v>
      </c>
      <c r="J6" s="12">
        <f ca="1">IF(incidentes[[#This Row],[Status]]&lt;&gt;"Aberto",INT(RANDBETWEEN(1,240)),0)</f>
        <v>0</v>
      </c>
      <c r="K6" s="4" t="s">
        <v>27</v>
      </c>
    </row>
    <row r="7" spans="1:14" ht="15.75" thickBot="1" x14ac:dyDescent="0.3">
      <c r="A7" s="3" t="s">
        <v>41</v>
      </c>
      <c r="B7" s="2">
        <f t="shared" ca="1" si="0"/>
        <v>45886</v>
      </c>
      <c r="C7" s="2"/>
      <c r="D7" s="1" t="s">
        <v>17</v>
      </c>
      <c r="E7" s="1" t="str">
        <f ca="1">IF(AND(incidentes[[#This Row],[Status]]="Aberto",TODAY()-incidentes[[#This Row],[Data de Abertura]]&gt;=7),"Sim","Não")</f>
        <v>Sim</v>
      </c>
      <c r="F7" s="1" t="s">
        <v>18</v>
      </c>
      <c r="G7" s="1" t="s">
        <v>42</v>
      </c>
      <c r="H7" s="1" t="s">
        <v>13</v>
      </c>
      <c r="I7" s="1" t="s">
        <v>14</v>
      </c>
      <c r="J7" s="12">
        <f ca="1">IF(incidentes[[#This Row],[Status]]&lt;&gt;"Aberto",INT(RANDBETWEEN(1,240)),0)</f>
        <v>0</v>
      </c>
      <c r="K7" s="4" t="s">
        <v>22</v>
      </c>
    </row>
    <row r="8" spans="1:14" ht="15.75" hidden="1" thickBot="1" x14ac:dyDescent="0.3">
      <c r="A8" s="3" t="s">
        <v>43</v>
      </c>
      <c r="B8" s="2">
        <f t="shared" ca="1" si="0"/>
        <v>45886</v>
      </c>
      <c r="C8" s="2"/>
      <c r="D8" s="1" t="s">
        <v>17</v>
      </c>
      <c r="E8" s="1" t="str">
        <f ca="1">IF(AND(incidentes[[#This Row],[Status]]="Aberto",TODAY()-incidentes[[#This Row],[Data de Abertura]]&gt;=7),"Sim","Não")</f>
        <v>Sim</v>
      </c>
      <c r="F8" s="1" t="s">
        <v>11</v>
      </c>
      <c r="G8" s="1" t="s">
        <v>44</v>
      </c>
      <c r="H8" s="1" t="s">
        <v>37</v>
      </c>
      <c r="I8" s="1" t="s">
        <v>38</v>
      </c>
      <c r="J8" s="12">
        <f ca="1">IF(incidentes[[#This Row],[Status]]&lt;&gt;"Aberto",INT(RANDBETWEEN(1,240)),0)</f>
        <v>0</v>
      </c>
      <c r="K8" s="4" t="s">
        <v>27</v>
      </c>
    </row>
    <row r="9" spans="1:14" ht="15.75" hidden="1" thickBot="1" x14ac:dyDescent="0.3">
      <c r="A9" s="3" t="s">
        <v>45</v>
      </c>
      <c r="B9" s="2">
        <f t="shared" ca="1" si="0"/>
        <v>45895</v>
      </c>
      <c r="C9" s="2"/>
      <c r="D9" s="1" t="s">
        <v>17</v>
      </c>
      <c r="E9" s="1" t="str">
        <f ca="1">IF(AND(incidentes[[#This Row],[Status]]="Aberto",TODAY()-incidentes[[#This Row],[Data de Abertura]]&gt;=7),"Sim","Não")</f>
        <v>Sim</v>
      </c>
      <c r="F9" s="1" t="s">
        <v>24</v>
      </c>
      <c r="G9" s="1" t="s">
        <v>46</v>
      </c>
      <c r="H9" s="1" t="s">
        <v>20</v>
      </c>
      <c r="I9" s="1" t="s">
        <v>26</v>
      </c>
      <c r="J9" s="12">
        <f ca="1">IF(incidentes[[#This Row],[Status]]&lt;&gt;"Aberto",INT(RANDBETWEEN(1,240)),0)</f>
        <v>0</v>
      </c>
      <c r="K9" s="4" t="s">
        <v>27</v>
      </c>
    </row>
    <row r="10" spans="1:14" ht="27" hidden="1" thickBot="1" x14ac:dyDescent="0.3">
      <c r="A10" s="3" t="s">
        <v>47</v>
      </c>
      <c r="B10" s="2">
        <f t="shared" ca="1" si="0"/>
        <v>45903</v>
      </c>
      <c r="C10" s="2"/>
      <c r="D10" s="1" t="s">
        <v>17</v>
      </c>
      <c r="E10" s="1" t="str">
        <f ca="1">IF(AND(incidentes[[#This Row],[Status]]="Aberto",TODAY()-incidentes[[#This Row],[Data de Abertura]]&gt;=7),"Sim","Não")</f>
        <v>Não</v>
      </c>
      <c r="F10" s="1" t="s">
        <v>18</v>
      </c>
      <c r="G10" s="1" t="s">
        <v>48</v>
      </c>
      <c r="H10" s="1" t="s">
        <v>13</v>
      </c>
      <c r="I10" s="1" t="s">
        <v>21</v>
      </c>
      <c r="J10" s="12">
        <f ca="1">IF(incidentes[[#This Row],[Status]]&lt;&gt;"Aberto",INT(RANDBETWEEN(1,240)),0)</f>
        <v>0</v>
      </c>
      <c r="K10" s="4" t="s">
        <v>15</v>
      </c>
    </row>
    <row r="11" spans="1:14" ht="27" hidden="1" thickBot="1" x14ac:dyDescent="0.3">
      <c r="A11" s="3" t="s">
        <v>51</v>
      </c>
      <c r="B11" s="2">
        <f t="shared" ca="1" si="0"/>
        <v>45904</v>
      </c>
      <c r="C11" s="2"/>
      <c r="D11" s="1" t="s">
        <v>17</v>
      </c>
      <c r="E11" s="1" t="str">
        <f ca="1">IF(AND(incidentes[[#This Row],[Status]]="Aberto",TODAY()-incidentes[[#This Row],[Data de Abertura]]&gt;=7),"Sim","Não")</f>
        <v>Não</v>
      </c>
      <c r="F11" s="1" t="s">
        <v>18</v>
      </c>
      <c r="G11" s="1" t="s">
        <v>52</v>
      </c>
      <c r="H11" s="1" t="s">
        <v>20</v>
      </c>
      <c r="I11" s="1" t="s">
        <v>26</v>
      </c>
      <c r="J11" s="12">
        <f ca="1">IF(incidentes[[#This Row],[Status]]&lt;&gt;"Aberto",INT(RANDBETWEEN(1,240)),0)</f>
        <v>0</v>
      </c>
      <c r="K11" s="4" t="s">
        <v>32</v>
      </c>
    </row>
    <row r="12" spans="1:14" ht="27" hidden="1" thickBot="1" x14ac:dyDescent="0.3">
      <c r="A12" s="3" t="s">
        <v>55</v>
      </c>
      <c r="B12" s="2">
        <f t="shared" ca="1" si="0"/>
        <v>45885</v>
      </c>
      <c r="C12" s="2"/>
      <c r="D12" s="1" t="s">
        <v>17</v>
      </c>
      <c r="E12" s="1" t="str">
        <f ca="1">IF(AND(incidentes[[#This Row],[Status]]="Aberto",TODAY()-incidentes[[#This Row],[Data de Abertura]]&gt;=7),"Sim","Não")</f>
        <v>Sim</v>
      </c>
      <c r="F12" s="1" t="s">
        <v>11</v>
      </c>
      <c r="G12" s="1" t="s">
        <v>56</v>
      </c>
      <c r="H12" s="1" t="s">
        <v>37</v>
      </c>
      <c r="I12" s="1" t="s">
        <v>38</v>
      </c>
      <c r="J12" s="12">
        <f ca="1">IF(incidentes[[#This Row],[Status]]&lt;&gt;"Aberto",INT(RANDBETWEEN(1,240)),0)</f>
        <v>0</v>
      </c>
      <c r="K12" s="4" t="s">
        <v>15</v>
      </c>
    </row>
    <row r="13" spans="1:14" ht="27" hidden="1" thickBot="1" x14ac:dyDescent="0.3">
      <c r="A13" s="3" t="s">
        <v>57</v>
      </c>
      <c r="B13" s="2">
        <f t="shared" ca="1" si="0"/>
        <v>45877</v>
      </c>
      <c r="C13" s="2"/>
      <c r="D13" s="1" t="s">
        <v>17</v>
      </c>
      <c r="E13" s="1" t="str">
        <f ca="1">IF(AND(incidentes[[#This Row],[Status]]="Aberto",TODAY()-incidentes[[#This Row],[Data de Abertura]]&gt;=7),"Sim","Não")</f>
        <v>Sim</v>
      </c>
      <c r="F13" s="1" t="s">
        <v>18</v>
      </c>
      <c r="G13" s="1" t="s">
        <v>58</v>
      </c>
      <c r="H13" s="1" t="s">
        <v>13</v>
      </c>
      <c r="I13" s="1" t="s">
        <v>21</v>
      </c>
      <c r="J13" s="12">
        <f ca="1">IF(incidentes[[#This Row],[Status]]&lt;&gt;"Aberto",INT(RANDBETWEEN(1,240)),0)</f>
        <v>0</v>
      </c>
      <c r="K13" s="4" t="s">
        <v>32</v>
      </c>
    </row>
    <row r="14" spans="1:14" ht="15.75" thickBot="1" x14ac:dyDescent="0.3">
      <c r="A14" s="3" t="s">
        <v>59</v>
      </c>
      <c r="B14" s="2">
        <f t="shared" ca="1" si="0"/>
        <v>45891</v>
      </c>
      <c r="C14" s="2"/>
      <c r="D14" s="1" t="s">
        <v>17</v>
      </c>
      <c r="E14" s="1" t="str">
        <f ca="1">IF(AND(incidentes[[#This Row],[Status]]="Aberto",TODAY()-incidentes[[#This Row],[Data de Abertura]]&gt;=7),"Sim","Não")</f>
        <v>Sim</v>
      </c>
      <c r="F14" s="1" t="s">
        <v>18</v>
      </c>
      <c r="G14" s="1" t="s">
        <v>60</v>
      </c>
      <c r="H14" s="1" t="s">
        <v>20</v>
      </c>
      <c r="I14" s="1" t="s">
        <v>26</v>
      </c>
      <c r="J14" s="12">
        <f ca="1">IF(incidentes[[#This Row],[Status]]&lt;&gt;"Aberto",INT(RANDBETWEEN(1,240)),0)</f>
        <v>0</v>
      </c>
      <c r="K14" s="4" t="s">
        <v>22</v>
      </c>
    </row>
    <row r="15" spans="1:14" ht="27" hidden="1" thickBot="1" x14ac:dyDescent="0.3">
      <c r="A15" s="3" t="s">
        <v>63</v>
      </c>
      <c r="B15" s="2">
        <f t="shared" ca="1" si="0"/>
        <v>45888</v>
      </c>
      <c r="C15" s="2"/>
      <c r="D15" s="1" t="s">
        <v>17</v>
      </c>
      <c r="E15" s="1" t="str">
        <f ca="1">IF(AND(incidentes[[#This Row],[Status]]="Aberto",TODAY()-incidentes[[#This Row],[Data de Abertura]]&gt;=7),"Sim","Não")</f>
        <v>Sim</v>
      </c>
      <c r="F15" s="1" t="s">
        <v>11</v>
      </c>
      <c r="G15" s="1" t="s">
        <v>64</v>
      </c>
      <c r="H15" s="1" t="s">
        <v>37</v>
      </c>
      <c r="I15" s="1" t="s">
        <v>38</v>
      </c>
      <c r="J15" s="12">
        <f ca="1">IF(incidentes[[#This Row],[Status]]&lt;&gt;"Aberto",INT(RANDBETWEEN(1,240)),0)</f>
        <v>0</v>
      </c>
      <c r="K15" s="4" t="s">
        <v>15</v>
      </c>
    </row>
    <row r="16" spans="1:14" ht="15.75" hidden="1" thickBot="1" x14ac:dyDescent="0.3">
      <c r="A16" s="3" t="s">
        <v>65</v>
      </c>
      <c r="B16" s="2">
        <f t="shared" ca="1" si="0"/>
        <v>45892</v>
      </c>
      <c r="C16" s="2"/>
      <c r="D16" s="1" t="s">
        <v>17</v>
      </c>
      <c r="E16" s="1" t="str">
        <f ca="1">IF(AND(incidentes[[#This Row],[Status]]="Aberto",TODAY()-incidentes[[#This Row],[Data de Abertura]]&gt;=7),"Sim","Não")</f>
        <v>Sim</v>
      </c>
      <c r="F16" s="1" t="s">
        <v>18</v>
      </c>
      <c r="G16" s="1" t="s">
        <v>66</v>
      </c>
      <c r="H16" s="1" t="s">
        <v>20</v>
      </c>
      <c r="I16" s="1" t="s">
        <v>26</v>
      </c>
      <c r="J16" s="12">
        <f ca="1">IF(incidentes[[#This Row],[Status]]&lt;&gt;"Aberto",INT(RANDBETWEEN(1,240)),0)</f>
        <v>0</v>
      </c>
      <c r="K16" s="4" t="s">
        <v>27</v>
      </c>
    </row>
    <row r="17" spans="1:11" ht="15.75" thickBot="1" x14ac:dyDescent="0.3">
      <c r="A17" s="3" t="s">
        <v>67</v>
      </c>
      <c r="B17" s="2">
        <f t="shared" ca="1" si="0"/>
        <v>45879</v>
      </c>
      <c r="C17" s="2"/>
      <c r="D17" s="1" t="s">
        <v>17</v>
      </c>
      <c r="E17" s="1" t="str">
        <f ca="1">IF(AND(incidentes[[#This Row],[Status]]="Aberto",TODAY()-incidentes[[#This Row],[Data de Abertura]]&gt;=7),"Sim","Não")</f>
        <v>Sim</v>
      </c>
      <c r="F17" s="1" t="s">
        <v>24</v>
      </c>
      <c r="G17" s="1" t="s">
        <v>68</v>
      </c>
      <c r="H17" s="1" t="s">
        <v>20</v>
      </c>
      <c r="I17" s="1" t="s">
        <v>14</v>
      </c>
      <c r="J17" s="12">
        <f ca="1">IF(incidentes[[#This Row],[Status]]&lt;&gt;"Aberto",INT(RANDBETWEEN(1,240)),0)</f>
        <v>0</v>
      </c>
      <c r="K17" s="4" t="s">
        <v>22</v>
      </c>
    </row>
    <row r="18" spans="1:11" ht="15.75" hidden="1" thickBot="1" x14ac:dyDescent="0.3">
      <c r="A18" s="3" t="s">
        <v>71</v>
      </c>
      <c r="B18" s="2">
        <f t="shared" ca="1" si="0"/>
        <v>45873</v>
      </c>
      <c r="C18" s="2"/>
      <c r="D18" s="1" t="s">
        <v>17</v>
      </c>
      <c r="E18" s="1" t="str">
        <f ca="1">IF(AND(incidentes[[#This Row],[Status]]="Aberto",TODAY()-incidentes[[#This Row],[Data de Abertura]]&gt;=7),"Sim","Não")</f>
        <v>Sim</v>
      </c>
      <c r="F18" s="1" t="s">
        <v>18</v>
      </c>
      <c r="G18" s="1" t="s">
        <v>72</v>
      </c>
      <c r="H18" s="1" t="s">
        <v>20</v>
      </c>
      <c r="I18" s="1" t="s">
        <v>21</v>
      </c>
      <c r="J18" s="12">
        <f ca="1">IF(incidentes[[#This Row],[Status]]&lt;&gt;"Aberto",INT(RANDBETWEEN(1,240)),0)</f>
        <v>0</v>
      </c>
      <c r="K18" s="4" t="s">
        <v>32</v>
      </c>
    </row>
    <row r="19" spans="1:11" ht="27" hidden="1" thickBot="1" x14ac:dyDescent="0.3">
      <c r="A19" s="3" t="s">
        <v>73</v>
      </c>
      <c r="B19" s="2">
        <f t="shared" ca="1" si="0"/>
        <v>45882</v>
      </c>
      <c r="C19" s="2"/>
      <c r="D19" s="1" t="s">
        <v>17</v>
      </c>
      <c r="E19" s="1" t="str">
        <f ca="1">IF(AND(incidentes[[#This Row],[Status]]="Aberto",TODAY()-incidentes[[#This Row],[Data de Abertura]]&gt;=7),"Sim","Não")</f>
        <v>Sim</v>
      </c>
      <c r="F19" s="1" t="s">
        <v>24</v>
      </c>
      <c r="G19" s="1" t="s">
        <v>74</v>
      </c>
      <c r="H19" s="1" t="s">
        <v>13</v>
      </c>
      <c r="I19" s="1" t="s">
        <v>26</v>
      </c>
      <c r="J19" s="12">
        <f ca="1">IF(incidentes[[#This Row],[Status]]&lt;&gt;"Aberto",INT(RANDBETWEEN(1,240)),0)</f>
        <v>0</v>
      </c>
      <c r="K19" s="4" t="s">
        <v>27</v>
      </c>
    </row>
    <row r="20" spans="1:11" ht="15.75" hidden="1" thickBot="1" x14ac:dyDescent="0.3">
      <c r="A20" s="3" t="s">
        <v>75</v>
      </c>
      <c r="B20" s="2">
        <f t="shared" ca="1" si="0"/>
        <v>45902</v>
      </c>
      <c r="C20" s="2"/>
      <c r="D20" s="1" t="s">
        <v>17</v>
      </c>
      <c r="E20" s="1" t="str">
        <f ca="1">IF(AND(incidentes[[#This Row],[Status]]="Aberto",TODAY()-incidentes[[#This Row],[Data de Abertura]]&gt;=7),"Sim","Não")</f>
        <v>Não</v>
      </c>
      <c r="F20" s="1" t="s">
        <v>18</v>
      </c>
      <c r="G20" s="1" t="s">
        <v>76</v>
      </c>
      <c r="H20" s="1" t="s">
        <v>20</v>
      </c>
      <c r="I20" s="1" t="s">
        <v>21</v>
      </c>
      <c r="J20" s="12">
        <f ca="1">IF(incidentes[[#This Row],[Status]]&lt;&gt;"Aberto",INT(RANDBETWEEN(1,240)),0)</f>
        <v>0</v>
      </c>
      <c r="K20" s="4" t="s">
        <v>32</v>
      </c>
    </row>
    <row r="21" spans="1:11" ht="27" hidden="1" thickBot="1" x14ac:dyDescent="0.3">
      <c r="A21" s="3" t="s">
        <v>77</v>
      </c>
      <c r="B21" s="2">
        <f t="shared" ca="1" si="0"/>
        <v>45901</v>
      </c>
      <c r="C21" s="2"/>
      <c r="D21" s="1" t="s">
        <v>17</v>
      </c>
      <c r="E21" s="1" t="str">
        <f ca="1">IF(AND(incidentes[[#This Row],[Status]]="Aberto",TODAY()-incidentes[[#This Row],[Data de Abertura]]&gt;=7),"Sim","Não")</f>
        <v>Não</v>
      </c>
      <c r="F21" s="1" t="s">
        <v>11</v>
      </c>
      <c r="G21" s="1" t="s">
        <v>78</v>
      </c>
      <c r="H21" s="1" t="s">
        <v>37</v>
      </c>
      <c r="I21" s="1" t="s">
        <v>38</v>
      </c>
      <c r="J21" s="12">
        <f ca="1">IF(incidentes[[#This Row],[Status]]&lt;&gt;"Aberto",INT(RANDBETWEEN(1,240)),0)</f>
        <v>0</v>
      </c>
      <c r="K21" s="4" t="s">
        <v>27</v>
      </c>
    </row>
    <row r="22" spans="1:11" ht="27" thickBot="1" x14ac:dyDescent="0.3">
      <c r="A22" s="3" t="s">
        <v>81</v>
      </c>
      <c r="B22" s="2">
        <f t="shared" ca="1" si="0"/>
        <v>45878</v>
      </c>
      <c r="C22" s="2"/>
      <c r="D22" s="1" t="s">
        <v>17</v>
      </c>
      <c r="E22" s="1" t="str">
        <f ca="1">IF(AND(incidentes[[#This Row],[Status]]="Aberto",TODAY()-incidentes[[#This Row],[Data de Abertura]]&gt;=7),"Sim","Não")</f>
        <v>Sim</v>
      </c>
      <c r="F22" s="1" t="s">
        <v>18</v>
      </c>
      <c r="G22" s="1" t="s">
        <v>82</v>
      </c>
      <c r="H22" s="1" t="s">
        <v>20</v>
      </c>
      <c r="I22" s="1" t="s">
        <v>21</v>
      </c>
      <c r="J22" s="12">
        <f ca="1">IF(incidentes[[#This Row],[Status]]&lt;&gt;"Aberto",INT(RANDBETWEEN(1,240)),0)</f>
        <v>0</v>
      </c>
      <c r="K22" s="4" t="s">
        <v>22</v>
      </c>
    </row>
    <row r="23" spans="1:11" ht="27" thickBot="1" x14ac:dyDescent="0.3">
      <c r="A23" s="3" t="s">
        <v>83</v>
      </c>
      <c r="B23" s="2">
        <f t="shared" ca="1" si="0"/>
        <v>45873</v>
      </c>
      <c r="C23" s="2"/>
      <c r="D23" s="1" t="s">
        <v>17</v>
      </c>
      <c r="E23" s="1" t="str">
        <f ca="1">IF(AND(incidentes[[#This Row],[Status]]="Aberto",TODAY()-incidentes[[#This Row],[Data de Abertura]]&gt;=7),"Sim","Não")</f>
        <v>Sim</v>
      </c>
      <c r="F23" s="1" t="s">
        <v>24</v>
      </c>
      <c r="G23" s="1" t="s">
        <v>84</v>
      </c>
      <c r="H23" s="1" t="s">
        <v>20</v>
      </c>
      <c r="I23" s="1" t="s">
        <v>26</v>
      </c>
      <c r="J23" s="12">
        <f ca="1">IF(incidentes[[#This Row],[Status]]&lt;&gt;"Aberto",INT(RANDBETWEEN(1,240)),0)</f>
        <v>0</v>
      </c>
      <c r="K23" s="4" t="s">
        <v>22</v>
      </c>
    </row>
    <row r="24" spans="1:11" ht="27" hidden="1" thickBot="1" x14ac:dyDescent="0.3">
      <c r="A24" s="3" t="s">
        <v>85</v>
      </c>
      <c r="B24" s="2">
        <f t="shared" ca="1" si="0"/>
        <v>45891</v>
      </c>
      <c r="C24" s="2"/>
      <c r="D24" s="1" t="s">
        <v>17</v>
      </c>
      <c r="E24" s="1" t="str">
        <f ca="1">IF(AND(incidentes[[#This Row],[Status]]="Aberto",TODAY()-incidentes[[#This Row],[Data de Abertura]]&gt;=7),"Sim","Não")</f>
        <v>Sim</v>
      </c>
      <c r="F24" s="1" t="s">
        <v>11</v>
      </c>
      <c r="G24" s="1" t="s">
        <v>86</v>
      </c>
      <c r="H24" s="1" t="s">
        <v>37</v>
      </c>
      <c r="I24" s="1" t="s">
        <v>38</v>
      </c>
      <c r="J24" s="12">
        <f ca="1">IF(incidentes[[#This Row],[Status]]&lt;&gt;"Aberto",INT(RANDBETWEEN(1,240)),0)</f>
        <v>0</v>
      </c>
      <c r="K24" s="4" t="s">
        <v>15</v>
      </c>
    </row>
    <row r="25" spans="1:11" ht="15.75" hidden="1" thickBot="1" x14ac:dyDescent="0.3">
      <c r="A25" s="3" t="s">
        <v>87</v>
      </c>
      <c r="B25" s="2">
        <f t="shared" ca="1" si="0"/>
        <v>45892</v>
      </c>
      <c r="C25" s="2"/>
      <c r="D25" s="1" t="s">
        <v>17</v>
      </c>
      <c r="E25" s="1" t="str">
        <f ca="1">IF(AND(incidentes[[#This Row],[Status]]="Aberto",TODAY()-incidentes[[#This Row],[Data de Abertura]]&gt;=7),"Sim","Não")</f>
        <v>Sim</v>
      </c>
      <c r="F25" s="1" t="s">
        <v>18</v>
      </c>
      <c r="G25" s="1" t="s">
        <v>88</v>
      </c>
      <c r="H25" s="1" t="s">
        <v>13</v>
      </c>
      <c r="I25" s="1" t="s">
        <v>14</v>
      </c>
      <c r="J25" s="12">
        <f ca="1">IF(incidentes[[#This Row],[Status]]&lt;&gt;"Aberto",INT(RANDBETWEEN(1,240)),0)</f>
        <v>0</v>
      </c>
      <c r="K25" s="4" t="s">
        <v>32</v>
      </c>
    </row>
    <row r="26" spans="1:11" ht="27" hidden="1" thickBot="1" x14ac:dyDescent="0.3">
      <c r="A26" s="3" t="s">
        <v>91</v>
      </c>
      <c r="B26" s="2">
        <f t="shared" ca="1" si="0"/>
        <v>45882</v>
      </c>
      <c r="C26" s="2"/>
      <c r="D26" s="1" t="s">
        <v>17</v>
      </c>
      <c r="E26" s="1" t="str">
        <f ca="1">IF(AND(incidentes[[#This Row],[Status]]="Aberto",TODAY()-incidentes[[#This Row],[Data de Abertura]]&gt;=7),"Sim","Não")</f>
        <v>Sim</v>
      </c>
      <c r="F26" s="1" t="s">
        <v>11</v>
      </c>
      <c r="G26" s="1" t="s">
        <v>92</v>
      </c>
      <c r="H26" s="1" t="s">
        <v>37</v>
      </c>
      <c r="I26" s="1" t="s">
        <v>38</v>
      </c>
      <c r="J26" s="12">
        <f ca="1">IF(incidentes[[#This Row],[Status]]&lt;&gt;"Aberto",INT(RANDBETWEEN(1,240)),0)</f>
        <v>0</v>
      </c>
      <c r="K26" s="4" t="s">
        <v>27</v>
      </c>
    </row>
    <row r="27" spans="1:11" ht="27" thickBot="1" x14ac:dyDescent="0.3">
      <c r="A27" s="3" t="s">
        <v>93</v>
      </c>
      <c r="B27" s="2">
        <f t="shared" ca="1" si="0"/>
        <v>45896</v>
      </c>
      <c r="C27" s="2"/>
      <c r="D27" s="1" t="s">
        <v>17</v>
      </c>
      <c r="E27" s="1" t="str">
        <f ca="1">IF(AND(incidentes[[#This Row],[Status]]="Aberto",TODAY()-incidentes[[#This Row],[Data de Abertura]]&gt;=7),"Sim","Não")</f>
        <v>Sim</v>
      </c>
      <c r="F27" s="1" t="s">
        <v>18</v>
      </c>
      <c r="G27" s="1" t="s">
        <v>94</v>
      </c>
      <c r="H27" s="1" t="s">
        <v>13</v>
      </c>
      <c r="I27" s="1" t="s">
        <v>26</v>
      </c>
      <c r="J27" s="12">
        <f ca="1">IF(incidentes[[#This Row],[Status]]&lt;&gt;"Aberto",INT(RANDBETWEEN(1,240)),0)</f>
        <v>0</v>
      </c>
      <c r="K27" s="4" t="s">
        <v>22</v>
      </c>
    </row>
    <row r="28" spans="1:11" ht="15.75" hidden="1" thickBot="1" x14ac:dyDescent="0.3">
      <c r="A28" s="3" t="s">
        <v>95</v>
      </c>
      <c r="B28" s="2">
        <f t="shared" ca="1" si="0"/>
        <v>45875</v>
      </c>
      <c r="C28" s="2"/>
      <c r="D28" s="1" t="s">
        <v>17</v>
      </c>
      <c r="E28" s="1" t="str">
        <f ca="1">IF(AND(incidentes[[#This Row],[Status]]="Aberto",TODAY()-incidentes[[#This Row],[Data de Abertura]]&gt;=7),"Sim","Não")</f>
        <v>Sim</v>
      </c>
      <c r="F28" s="1" t="s">
        <v>24</v>
      </c>
      <c r="G28" s="1" t="s">
        <v>96</v>
      </c>
      <c r="H28" s="1" t="s">
        <v>20</v>
      </c>
      <c r="I28" s="1" t="s">
        <v>21</v>
      </c>
      <c r="J28" s="12">
        <f ca="1">IF(incidentes[[#This Row],[Status]]&lt;&gt;"Aberto",INT(RANDBETWEEN(1,240)),0)</f>
        <v>0</v>
      </c>
      <c r="K28" s="4" t="s">
        <v>27</v>
      </c>
    </row>
    <row r="29" spans="1:11" ht="27" thickBot="1" x14ac:dyDescent="0.3">
      <c r="A29" s="3" t="s">
        <v>97</v>
      </c>
      <c r="B29" s="2">
        <f t="shared" ca="1" si="0"/>
        <v>45885</v>
      </c>
      <c r="C29" s="2"/>
      <c r="D29" s="1" t="s">
        <v>17</v>
      </c>
      <c r="E29" s="1" t="str">
        <f ca="1">IF(AND(incidentes[[#This Row],[Status]]="Aberto",TODAY()-incidentes[[#This Row],[Data de Abertura]]&gt;=7),"Sim","Não")</f>
        <v>Sim</v>
      </c>
      <c r="F29" s="1" t="s">
        <v>18</v>
      </c>
      <c r="G29" s="1" t="s">
        <v>98</v>
      </c>
      <c r="H29" s="1" t="s">
        <v>13</v>
      </c>
      <c r="I29" s="1" t="s">
        <v>14</v>
      </c>
      <c r="J29" s="12">
        <f ca="1">IF(incidentes[[#This Row],[Status]]&lt;&gt;"Aberto",INT(RANDBETWEEN(1,240)),0)</f>
        <v>0</v>
      </c>
      <c r="K29" s="4" t="s">
        <v>22</v>
      </c>
    </row>
    <row r="30" spans="1:11" ht="27" thickBot="1" x14ac:dyDescent="0.3">
      <c r="A30" s="3" t="s">
        <v>101</v>
      </c>
      <c r="B30" s="2">
        <f t="shared" ca="1" si="0"/>
        <v>45903</v>
      </c>
      <c r="C30" s="2"/>
      <c r="D30" s="1" t="s">
        <v>17</v>
      </c>
      <c r="E30" s="1" t="str">
        <f ca="1">IF(AND(incidentes[[#This Row],[Status]]="Aberto",TODAY()-incidentes[[#This Row],[Data de Abertura]]&gt;=7),"Sim","Não")</f>
        <v>Não</v>
      </c>
      <c r="F30" s="1" t="s">
        <v>18</v>
      </c>
      <c r="G30" s="1" t="s">
        <v>102</v>
      </c>
      <c r="H30" s="1" t="s">
        <v>20</v>
      </c>
      <c r="I30" s="1" t="s">
        <v>26</v>
      </c>
      <c r="J30" s="12">
        <f ca="1">IF(incidentes[[#This Row],[Status]]&lt;&gt;"Aberto",INT(RANDBETWEEN(1,240)),0)</f>
        <v>0</v>
      </c>
      <c r="K30" s="4" t="s">
        <v>22</v>
      </c>
    </row>
    <row r="31" spans="1:11" ht="15.75" hidden="1" thickBot="1" x14ac:dyDescent="0.3">
      <c r="A31" s="3" t="s">
        <v>103</v>
      </c>
      <c r="B31" s="2">
        <f t="shared" ca="1" si="0"/>
        <v>45876</v>
      </c>
      <c r="C31" s="2"/>
      <c r="D31" s="1" t="s">
        <v>17</v>
      </c>
      <c r="E31" s="1" t="str">
        <f ca="1">IF(AND(incidentes[[#This Row],[Status]]="Aberto",TODAY()-incidentes[[#This Row],[Data de Abertura]]&gt;=7),"Sim","Não")</f>
        <v>Sim</v>
      </c>
      <c r="F31" s="1" t="s">
        <v>24</v>
      </c>
      <c r="G31" s="1" t="s">
        <v>104</v>
      </c>
      <c r="H31" s="1" t="s">
        <v>20</v>
      </c>
      <c r="I31" s="1" t="s">
        <v>21</v>
      </c>
      <c r="J31" s="12">
        <f ca="1">IF(incidentes[[#This Row],[Status]]&lt;&gt;"Aberto",INT(RANDBETWEEN(1,240)),0)</f>
        <v>0</v>
      </c>
      <c r="K31" s="4" t="s">
        <v>27</v>
      </c>
    </row>
    <row r="32" spans="1:11" ht="27" hidden="1" thickBot="1" x14ac:dyDescent="0.3">
      <c r="A32" s="3" t="s">
        <v>107</v>
      </c>
      <c r="B32" s="2">
        <f t="shared" ca="1" si="0"/>
        <v>45900</v>
      </c>
      <c r="C32" s="2"/>
      <c r="D32" s="1" t="s">
        <v>17</v>
      </c>
      <c r="E32" s="1" t="str">
        <f ca="1">IF(AND(incidentes[[#This Row],[Status]]="Aberto",TODAY()-incidentes[[#This Row],[Data de Abertura]]&gt;=7),"Sim","Não")</f>
        <v>Não</v>
      </c>
      <c r="F32" s="1" t="s">
        <v>11</v>
      </c>
      <c r="G32" s="1" t="s">
        <v>108</v>
      </c>
      <c r="H32" s="1" t="s">
        <v>37</v>
      </c>
      <c r="I32" s="1" t="s">
        <v>38</v>
      </c>
      <c r="J32" s="12">
        <f ca="1">IF(incidentes[[#This Row],[Status]]&lt;&gt;"Aberto",INT(RANDBETWEEN(1,240)),0)</f>
        <v>0</v>
      </c>
      <c r="K32" s="4" t="s">
        <v>15</v>
      </c>
    </row>
    <row r="33" spans="1:11" ht="27" thickBot="1" x14ac:dyDescent="0.3">
      <c r="A33" s="3" t="s">
        <v>109</v>
      </c>
      <c r="B33" s="2">
        <f t="shared" ca="1" si="0"/>
        <v>45887</v>
      </c>
      <c r="C33" s="2"/>
      <c r="D33" s="1" t="s">
        <v>17</v>
      </c>
      <c r="E33" s="1" t="str">
        <f ca="1">IF(AND(incidentes[[#This Row],[Status]]="Aberto",TODAY()-incidentes[[#This Row],[Data de Abertura]]&gt;=7),"Sim","Não")</f>
        <v>Sim</v>
      </c>
      <c r="F33" s="1" t="s">
        <v>24</v>
      </c>
      <c r="G33" s="1" t="s">
        <v>110</v>
      </c>
      <c r="H33" s="1" t="s">
        <v>20</v>
      </c>
      <c r="I33" s="1" t="s">
        <v>26</v>
      </c>
      <c r="J33" s="12">
        <f ca="1">IF(incidentes[[#This Row],[Status]]&lt;&gt;"Aberto",INT(RANDBETWEEN(1,240)),0)</f>
        <v>0</v>
      </c>
      <c r="K33" s="4" t="s">
        <v>22</v>
      </c>
    </row>
    <row r="34" spans="1:11" ht="27" hidden="1" thickBot="1" x14ac:dyDescent="0.3">
      <c r="A34" s="3" t="s">
        <v>111</v>
      </c>
      <c r="B34" s="2">
        <f t="shared" ref="B34:B65" ca="1" si="1">RANDBETWEEN(DATE(2025,8,1), TODAY())</f>
        <v>45876</v>
      </c>
      <c r="C34" s="2"/>
      <c r="D34" s="1" t="s">
        <v>17</v>
      </c>
      <c r="E34" s="1" t="str">
        <f ca="1">IF(AND(incidentes[[#This Row],[Status]]="Aberto",TODAY()-incidentes[[#This Row],[Data de Abertura]]&gt;=7),"Sim","Não")</f>
        <v>Sim</v>
      </c>
      <c r="F34" s="1" t="s">
        <v>18</v>
      </c>
      <c r="G34" s="1" t="s">
        <v>112</v>
      </c>
      <c r="H34" s="1" t="s">
        <v>13</v>
      </c>
      <c r="I34" s="1" t="s">
        <v>21</v>
      </c>
      <c r="J34" s="12">
        <f ca="1">IF(incidentes[[#This Row],[Status]]&lt;&gt;"Aberto",INT(RANDBETWEEN(1,240)),0)</f>
        <v>0</v>
      </c>
      <c r="K34" s="4" t="s">
        <v>27</v>
      </c>
    </row>
    <row r="35" spans="1:11" ht="27" hidden="1" thickBot="1" x14ac:dyDescent="0.3">
      <c r="A35" s="3" t="s">
        <v>113</v>
      </c>
      <c r="B35" s="2">
        <f t="shared" ca="1" si="1"/>
        <v>45870</v>
      </c>
      <c r="C35" s="2"/>
      <c r="D35" s="1" t="s">
        <v>17</v>
      </c>
      <c r="E35" s="1" t="str">
        <f ca="1">IF(AND(incidentes[[#This Row],[Status]]="Aberto",TODAY()-incidentes[[#This Row],[Data de Abertura]]&gt;=7),"Sim","Não")</f>
        <v>Sim</v>
      </c>
      <c r="F35" s="1" t="s">
        <v>11</v>
      </c>
      <c r="G35" s="1" t="s">
        <v>114</v>
      </c>
      <c r="H35" s="1" t="s">
        <v>37</v>
      </c>
      <c r="I35" s="1" t="s">
        <v>38</v>
      </c>
      <c r="J35" s="12">
        <f ca="1">IF(incidentes[[#This Row],[Status]]&lt;&gt;"Aberto",INT(RANDBETWEEN(1,240)),0)</f>
        <v>0</v>
      </c>
      <c r="K35" s="4" t="s">
        <v>15</v>
      </c>
    </row>
    <row r="36" spans="1:11" ht="27" hidden="1" thickBot="1" x14ac:dyDescent="0.3">
      <c r="A36" s="3" t="s">
        <v>115</v>
      </c>
      <c r="B36" s="2">
        <f t="shared" ca="1" si="1"/>
        <v>45886</v>
      </c>
      <c r="C36" s="2"/>
      <c r="D36" s="1" t="s">
        <v>17</v>
      </c>
      <c r="E36" s="1" t="str">
        <f ca="1">IF(AND(incidentes[[#This Row],[Status]]="Aberto",TODAY()-incidentes[[#This Row],[Data de Abertura]]&gt;=7),"Sim","Não")</f>
        <v>Sim</v>
      </c>
      <c r="F36" s="1" t="s">
        <v>24</v>
      </c>
      <c r="G36" s="1" t="s">
        <v>116</v>
      </c>
      <c r="H36" s="1" t="s">
        <v>20</v>
      </c>
      <c r="I36" s="1" t="s">
        <v>14</v>
      </c>
      <c r="J36" s="12">
        <f ca="1">IF(incidentes[[#This Row],[Status]]&lt;&gt;"Aberto",INT(RANDBETWEEN(1,240)),0)</f>
        <v>0</v>
      </c>
      <c r="K36" s="4" t="s">
        <v>15</v>
      </c>
    </row>
    <row r="37" spans="1:11" ht="27" hidden="1" thickBot="1" x14ac:dyDescent="0.3">
      <c r="A37" s="3" t="s">
        <v>117</v>
      </c>
      <c r="B37" s="2">
        <f t="shared" ca="1" si="1"/>
        <v>45898</v>
      </c>
      <c r="C37" s="2"/>
      <c r="D37" s="1" t="s">
        <v>17</v>
      </c>
      <c r="E37" s="1" t="str">
        <f ca="1">IF(AND(incidentes[[#This Row],[Status]]="Aberto",TODAY()-incidentes[[#This Row],[Data de Abertura]]&gt;=7),"Sim","Não")</f>
        <v>Não</v>
      </c>
      <c r="F37" s="1" t="s">
        <v>18</v>
      </c>
      <c r="G37" s="1" t="s">
        <v>118</v>
      </c>
      <c r="H37" s="1" t="s">
        <v>13</v>
      </c>
      <c r="I37" s="1" t="s">
        <v>21</v>
      </c>
      <c r="J37" s="12">
        <f ca="1">IF(incidentes[[#This Row],[Status]]&lt;&gt;"Aberto",INT(RANDBETWEEN(1,240)),0)</f>
        <v>0</v>
      </c>
      <c r="K37" s="4" t="s">
        <v>15</v>
      </c>
    </row>
    <row r="38" spans="1:11" ht="27" hidden="1" thickBot="1" x14ac:dyDescent="0.3">
      <c r="A38" s="3" t="s">
        <v>119</v>
      </c>
      <c r="B38" s="2">
        <f t="shared" ca="1" si="1"/>
        <v>45876</v>
      </c>
      <c r="C38" s="2"/>
      <c r="D38" s="1" t="s">
        <v>17</v>
      </c>
      <c r="E38" s="1" t="str">
        <f ca="1">IF(AND(incidentes[[#This Row],[Status]]="Aberto",TODAY()-incidentes[[#This Row],[Data de Abertura]]&gt;=7),"Sim","Não")</f>
        <v>Sim</v>
      </c>
      <c r="F38" s="1" t="s">
        <v>11</v>
      </c>
      <c r="G38" s="1" t="s">
        <v>120</v>
      </c>
      <c r="H38" s="1" t="s">
        <v>37</v>
      </c>
      <c r="I38" s="1" t="s">
        <v>38</v>
      </c>
      <c r="J38" s="12">
        <f ca="1">IF(incidentes[[#This Row],[Status]]&lt;&gt;"Aberto",INT(RANDBETWEEN(1,240)),0)</f>
        <v>0</v>
      </c>
      <c r="K38" s="4" t="s">
        <v>15</v>
      </c>
    </row>
    <row r="39" spans="1:11" ht="27" thickBot="1" x14ac:dyDescent="0.3">
      <c r="A39" s="3" t="s">
        <v>121</v>
      </c>
      <c r="B39" s="2">
        <f t="shared" ca="1" si="1"/>
        <v>45874</v>
      </c>
      <c r="C39" s="2"/>
      <c r="D39" s="1" t="s">
        <v>17</v>
      </c>
      <c r="E39" s="1" t="str">
        <f ca="1">IF(AND(incidentes[[#This Row],[Status]]="Aberto",TODAY()-incidentes[[#This Row],[Data de Abertura]]&gt;=7),"Sim","Não")</f>
        <v>Sim</v>
      </c>
      <c r="F39" s="1" t="s">
        <v>18</v>
      </c>
      <c r="G39" s="1" t="s">
        <v>122</v>
      </c>
      <c r="H39" s="1" t="s">
        <v>13</v>
      </c>
      <c r="I39" s="1" t="s">
        <v>26</v>
      </c>
      <c r="J39" s="12">
        <f ca="1">IF(incidentes[[#This Row],[Status]]&lt;&gt;"Aberto",INT(RANDBETWEEN(1,240)),0)</f>
        <v>0</v>
      </c>
      <c r="K39" s="4" t="s">
        <v>22</v>
      </c>
    </row>
    <row r="40" spans="1:11" ht="27" hidden="1" thickBot="1" x14ac:dyDescent="0.3">
      <c r="A40" s="3" t="s">
        <v>123</v>
      </c>
      <c r="B40" s="2">
        <f t="shared" ca="1" si="1"/>
        <v>45889</v>
      </c>
      <c r="C40" s="2"/>
      <c r="D40" s="1" t="s">
        <v>17</v>
      </c>
      <c r="E40" s="1" t="str">
        <f ca="1">IF(AND(incidentes[[#This Row],[Status]]="Aberto",TODAY()-incidentes[[#This Row],[Data de Abertura]]&gt;=7),"Sim","Não")</f>
        <v>Sim</v>
      </c>
      <c r="F40" s="1" t="s">
        <v>24</v>
      </c>
      <c r="G40" s="1" t="s">
        <v>124</v>
      </c>
      <c r="H40" s="1" t="s">
        <v>20</v>
      </c>
      <c r="I40" s="1" t="s">
        <v>21</v>
      </c>
      <c r="J40" s="12">
        <f ca="1">IF(incidentes[[#This Row],[Status]]&lt;&gt;"Aberto",INT(RANDBETWEEN(1,240)),0)</f>
        <v>0</v>
      </c>
      <c r="K40" s="4" t="s">
        <v>27</v>
      </c>
    </row>
    <row r="41" spans="1:11" ht="15.75" hidden="1" thickBot="1" x14ac:dyDescent="0.3">
      <c r="A41" s="3" t="s">
        <v>125</v>
      </c>
      <c r="B41" s="2">
        <f t="shared" ca="1" si="1"/>
        <v>45897</v>
      </c>
      <c r="C41" s="2"/>
      <c r="D41" s="1" t="s">
        <v>17</v>
      </c>
      <c r="E41" s="1" t="str">
        <f ca="1">IF(AND(incidentes[[#This Row],[Status]]="Aberto",TODAY()-incidentes[[#This Row],[Data de Abertura]]&gt;=7),"Sim","Não")</f>
        <v>Sim</v>
      </c>
      <c r="F41" s="1" t="s">
        <v>18</v>
      </c>
      <c r="G41" s="1" t="s">
        <v>126</v>
      </c>
      <c r="H41" s="1" t="s">
        <v>20</v>
      </c>
      <c r="I41" s="1" t="s">
        <v>26</v>
      </c>
      <c r="J41" s="12">
        <f ca="1">IF(incidentes[[#This Row],[Status]]&lt;&gt;"Aberto",INT(RANDBETWEEN(1,240)),0)</f>
        <v>0</v>
      </c>
      <c r="K41" s="4" t="s">
        <v>32</v>
      </c>
    </row>
    <row r="42" spans="1:11" ht="15.75" hidden="1" thickBot="1" x14ac:dyDescent="0.3">
      <c r="A42" s="3" t="s">
        <v>127</v>
      </c>
      <c r="B42" s="2">
        <f t="shared" ca="1" si="1"/>
        <v>45876</v>
      </c>
      <c r="C42" s="2"/>
      <c r="D42" s="1" t="s">
        <v>17</v>
      </c>
      <c r="E42" s="1" t="str">
        <f ca="1">IF(AND(incidentes[[#This Row],[Status]]="Aberto",TODAY()-incidentes[[#This Row],[Data de Abertura]]&gt;=7),"Sim","Não")</f>
        <v>Sim</v>
      </c>
      <c r="F42" s="1" t="s">
        <v>11</v>
      </c>
      <c r="G42" s="1" t="s">
        <v>128</v>
      </c>
      <c r="H42" s="1" t="s">
        <v>37</v>
      </c>
      <c r="I42" s="1" t="s">
        <v>38</v>
      </c>
      <c r="J42" s="12">
        <f ca="1">IF(incidentes[[#This Row],[Status]]&lt;&gt;"Aberto",INT(RANDBETWEEN(1,240)),0)</f>
        <v>0</v>
      </c>
      <c r="K42" s="4" t="s">
        <v>27</v>
      </c>
    </row>
    <row r="43" spans="1:11" ht="27" hidden="1" thickBot="1" x14ac:dyDescent="0.3">
      <c r="A43" s="3" t="s">
        <v>129</v>
      </c>
      <c r="B43" s="2">
        <f t="shared" ca="1" si="1"/>
        <v>45897</v>
      </c>
      <c r="C43" s="2"/>
      <c r="D43" s="1" t="s">
        <v>17</v>
      </c>
      <c r="E43" s="1" t="str">
        <f ca="1">IF(AND(incidentes[[#This Row],[Status]]="Aberto",TODAY()-incidentes[[#This Row],[Data de Abertura]]&gt;=7),"Sim","Não")</f>
        <v>Sim</v>
      </c>
      <c r="F43" s="1" t="s">
        <v>24</v>
      </c>
      <c r="G43" s="1" t="s">
        <v>130</v>
      </c>
      <c r="H43" s="1" t="s">
        <v>20</v>
      </c>
      <c r="I43" s="1" t="s">
        <v>14</v>
      </c>
      <c r="J43" s="12">
        <f ca="1">IF(incidentes[[#This Row],[Status]]&lt;&gt;"Aberto",INT(RANDBETWEEN(1,240)),0)</f>
        <v>0</v>
      </c>
      <c r="K43" s="4" t="s">
        <v>32</v>
      </c>
    </row>
    <row r="44" spans="1:11" ht="27" hidden="1" thickBot="1" x14ac:dyDescent="0.3">
      <c r="A44" s="3" t="s">
        <v>131</v>
      </c>
      <c r="B44" s="2">
        <f t="shared" ca="1" si="1"/>
        <v>45882</v>
      </c>
      <c r="C44" s="2"/>
      <c r="D44" s="1" t="s">
        <v>17</v>
      </c>
      <c r="E44" s="1" t="str">
        <f ca="1">IF(AND(incidentes[[#This Row],[Status]]="Aberto",TODAY()-incidentes[[#This Row],[Data de Abertura]]&gt;=7),"Sim","Não")</f>
        <v>Sim</v>
      </c>
      <c r="F44" s="1" t="s">
        <v>18</v>
      </c>
      <c r="G44" s="1" t="s">
        <v>132</v>
      </c>
      <c r="H44" s="1" t="s">
        <v>13</v>
      </c>
      <c r="I44" s="1" t="s">
        <v>21</v>
      </c>
      <c r="J44" s="12">
        <f ca="1">IF(incidentes[[#This Row],[Status]]&lt;&gt;"Aberto",INT(RANDBETWEEN(1,240)),0)</f>
        <v>0</v>
      </c>
      <c r="K44" s="4" t="s">
        <v>15</v>
      </c>
    </row>
    <row r="45" spans="1:11" ht="27" thickBot="1" x14ac:dyDescent="0.3">
      <c r="A45" s="3" t="s">
        <v>133</v>
      </c>
      <c r="B45" s="2">
        <f t="shared" ca="1" si="1"/>
        <v>45886</v>
      </c>
      <c r="C45" s="2"/>
      <c r="D45" s="1" t="s">
        <v>17</v>
      </c>
      <c r="E45" s="1" t="str">
        <f ca="1">IF(AND(incidentes[[#This Row],[Status]]="Aberto",TODAY()-incidentes[[#This Row],[Data de Abertura]]&gt;=7),"Sim","Não")</f>
        <v>Sim</v>
      </c>
      <c r="F45" s="1" t="s">
        <v>24</v>
      </c>
      <c r="G45" s="1" t="s">
        <v>134</v>
      </c>
      <c r="H45" s="1" t="s">
        <v>20</v>
      </c>
      <c r="I45" s="1" t="s">
        <v>26</v>
      </c>
      <c r="J45" s="12">
        <f ca="1">IF(incidentes[[#This Row],[Status]]&lt;&gt;"Aberto",INT(RANDBETWEEN(1,240)),0)</f>
        <v>0</v>
      </c>
      <c r="K45" s="4" t="s">
        <v>22</v>
      </c>
    </row>
    <row r="46" spans="1:11" ht="27" hidden="1" thickBot="1" x14ac:dyDescent="0.3">
      <c r="A46" s="3" t="s">
        <v>137</v>
      </c>
      <c r="B46" s="2">
        <f t="shared" ca="1" si="1"/>
        <v>45893</v>
      </c>
      <c r="C46" s="2"/>
      <c r="D46" s="1" t="s">
        <v>17</v>
      </c>
      <c r="E46" s="1" t="str">
        <f ca="1">IF(AND(incidentes[[#This Row],[Status]]="Aberto",TODAY()-incidentes[[#This Row],[Data de Abertura]]&gt;=7),"Sim","Não")</f>
        <v>Sim</v>
      </c>
      <c r="F46" s="1" t="s">
        <v>18</v>
      </c>
      <c r="G46" s="1" t="s">
        <v>138</v>
      </c>
      <c r="H46" s="1" t="s">
        <v>20</v>
      </c>
      <c r="I46" s="1" t="s">
        <v>21</v>
      </c>
      <c r="J46" s="12">
        <f ca="1">IF(incidentes[[#This Row],[Status]]&lt;&gt;"Aberto",INT(RANDBETWEEN(1,240)),0)</f>
        <v>0</v>
      </c>
      <c r="K46" s="4" t="s">
        <v>32</v>
      </c>
    </row>
    <row r="47" spans="1:11" ht="27" thickBot="1" x14ac:dyDescent="0.3">
      <c r="A47" s="3" t="s">
        <v>139</v>
      </c>
      <c r="B47" s="2">
        <f t="shared" ca="1" si="1"/>
        <v>45884</v>
      </c>
      <c r="C47" s="2"/>
      <c r="D47" s="1" t="s">
        <v>17</v>
      </c>
      <c r="E47" s="1" t="str">
        <f ca="1">IF(AND(incidentes[[#This Row],[Status]]="Aberto",TODAY()-incidentes[[#This Row],[Data de Abertura]]&gt;=7),"Sim","Não")</f>
        <v>Sim</v>
      </c>
      <c r="F47" s="1" t="s">
        <v>18</v>
      </c>
      <c r="G47" s="1" t="s">
        <v>140</v>
      </c>
      <c r="H47" s="1" t="s">
        <v>13</v>
      </c>
      <c r="I47" s="1" t="s">
        <v>14</v>
      </c>
      <c r="J47" s="12">
        <f ca="1">IF(incidentes[[#This Row],[Status]]&lt;&gt;"Aberto",INT(RANDBETWEEN(1,240)),0)</f>
        <v>0</v>
      </c>
      <c r="K47" s="4" t="s">
        <v>22</v>
      </c>
    </row>
    <row r="48" spans="1:11" ht="27" hidden="1" thickBot="1" x14ac:dyDescent="0.3">
      <c r="A48" s="3" t="s">
        <v>141</v>
      </c>
      <c r="B48" s="2">
        <f t="shared" ca="1" si="1"/>
        <v>45877</v>
      </c>
      <c r="C48" s="2"/>
      <c r="D48" s="1" t="s">
        <v>17</v>
      </c>
      <c r="E48" s="1" t="str">
        <f ca="1">IF(AND(incidentes[[#This Row],[Status]]="Aberto",TODAY()-incidentes[[#This Row],[Data de Abertura]]&gt;=7),"Sim","Não")</f>
        <v>Sim</v>
      </c>
      <c r="F48" s="1" t="s">
        <v>24</v>
      </c>
      <c r="G48" s="1" t="s">
        <v>142</v>
      </c>
      <c r="H48" s="1" t="s">
        <v>20</v>
      </c>
      <c r="I48" s="1" t="s">
        <v>26</v>
      </c>
      <c r="J48" s="12">
        <f ca="1">IF(incidentes[[#This Row],[Status]]&lt;&gt;"Aberto",INT(RANDBETWEEN(1,240)),0)</f>
        <v>0</v>
      </c>
      <c r="K48" s="4" t="s">
        <v>27</v>
      </c>
    </row>
    <row r="49" spans="1:11" ht="15.75" hidden="1" thickBot="1" x14ac:dyDescent="0.3">
      <c r="A49" s="3" t="s">
        <v>143</v>
      </c>
      <c r="B49" s="2">
        <f t="shared" ca="1" si="1"/>
        <v>45889</v>
      </c>
      <c r="C49" s="2"/>
      <c r="D49" s="1" t="s">
        <v>17</v>
      </c>
      <c r="E49" s="1" t="str">
        <f ca="1">IF(AND(incidentes[[#This Row],[Status]]="Aberto",TODAY()-incidentes[[#This Row],[Data de Abertura]]&gt;=7),"Sim","Não")</f>
        <v>Sim</v>
      </c>
      <c r="F49" s="1" t="s">
        <v>11</v>
      </c>
      <c r="G49" s="1" t="s">
        <v>144</v>
      </c>
      <c r="H49" s="1" t="s">
        <v>37</v>
      </c>
      <c r="I49" s="1" t="s">
        <v>38</v>
      </c>
      <c r="J49" s="12">
        <f ca="1">IF(incidentes[[#This Row],[Status]]&lt;&gt;"Aberto",INT(RANDBETWEEN(1,240)),0)</f>
        <v>0</v>
      </c>
      <c r="K49" s="4" t="s">
        <v>27</v>
      </c>
    </row>
    <row r="50" spans="1:11" ht="27" hidden="1" thickBot="1" x14ac:dyDescent="0.3">
      <c r="A50" s="3" t="s">
        <v>145</v>
      </c>
      <c r="B50" s="2">
        <f t="shared" ca="1" si="1"/>
        <v>45899</v>
      </c>
      <c r="C50" s="2"/>
      <c r="D50" s="1" t="s">
        <v>17</v>
      </c>
      <c r="E50" s="1" t="str">
        <f ca="1">IF(AND(incidentes[[#This Row],[Status]]="Aberto",TODAY()-incidentes[[#This Row],[Data de Abertura]]&gt;=7),"Sim","Não")</f>
        <v>Não</v>
      </c>
      <c r="F50" s="1" t="s">
        <v>18</v>
      </c>
      <c r="G50" s="1" t="s">
        <v>146</v>
      </c>
      <c r="H50" s="1" t="s">
        <v>20</v>
      </c>
      <c r="I50" s="1" t="s">
        <v>21</v>
      </c>
      <c r="J50" s="12">
        <f ca="1">IF(incidentes[[#This Row],[Status]]&lt;&gt;"Aberto",INT(RANDBETWEEN(1,240)),0)</f>
        <v>0</v>
      </c>
      <c r="K50" s="4" t="s">
        <v>32</v>
      </c>
    </row>
    <row r="51" spans="1:11" ht="27" hidden="1" thickBot="1" x14ac:dyDescent="0.3">
      <c r="A51" s="3" t="s">
        <v>147</v>
      </c>
      <c r="B51" s="2">
        <f t="shared" ca="1" si="1"/>
        <v>45885</v>
      </c>
      <c r="C51" s="2"/>
      <c r="D51" s="1" t="s">
        <v>17</v>
      </c>
      <c r="E51" s="1" t="str">
        <f ca="1">IF(AND(incidentes[[#This Row],[Status]]="Aberto",TODAY()-incidentes[[#This Row],[Data de Abertura]]&gt;=7),"Sim","Não")</f>
        <v>Sim</v>
      </c>
      <c r="F51" s="1" t="s">
        <v>24</v>
      </c>
      <c r="G51" s="1" t="s">
        <v>148</v>
      </c>
      <c r="H51" s="1" t="s">
        <v>13</v>
      </c>
      <c r="I51" s="1" t="s">
        <v>14</v>
      </c>
      <c r="J51" s="12">
        <f ca="1">IF(incidentes[[#This Row],[Status]]&lt;&gt;"Aberto",INT(RANDBETWEEN(1,240)),0)</f>
        <v>0</v>
      </c>
      <c r="K51" s="4" t="s">
        <v>32</v>
      </c>
    </row>
    <row r="52" spans="1:11" ht="27" thickBot="1" x14ac:dyDescent="0.3">
      <c r="A52" s="3" t="s">
        <v>151</v>
      </c>
      <c r="B52" s="2">
        <f t="shared" ca="1" si="1"/>
        <v>45898</v>
      </c>
      <c r="C52" s="2"/>
      <c r="D52" s="1" t="s">
        <v>17</v>
      </c>
      <c r="E52" s="1" t="str">
        <f ca="1">IF(AND(incidentes[[#This Row],[Status]]="Aberto",TODAY()-incidentes[[#This Row],[Data de Abertura]]&gt;=7),"Sim","Não")</f>
        <v>Não</v>
      </c>
      <c r="F52" s="1" t="s">
        <v>18</v>
      </c>
      <c r="G52" s="1" t="s">
        <v>152</v>
      </c>
      <c r="H52" s="1" t="s">
        <v>13</v>
      </c>
      <c r="I52" s="1" t="s">
        <v>26</v>
      </c>
      <c r="J52" s="12">
        <f ca="1">IF(incidentes[[#This Row],[Status]]&lt;&gt;"Aberto",INT(RANDBETWEEN(1,240)),0)</f>
        <v>0</v>
      </c>
      <c r="K52" s="4" t="s">
        <v>22</v>
      </c>
    </row>
    <row r="53" spans="1:11" ht="15.75" hidden="1" thickBot="1" x14ac:dyDescent="0.3">
      <c r="A53" s="3" t="s">
        <v>153</v>
      </c>
      <c r="B53" s="2">
        <f t="shared" ca="1" si="1"/>
        <v>45890</v>
      </c>
      <c r="C53" s="2"/>
      <c r="D53" s="1" t="s">
        <v>17</v>
      </c>
      <c r="E53" s="1" t="str">
        <f ca="1">IF(AND(incidentes[[#This Row],[Status]]="Aberto",TODAY()-incidentes[[#This Row],[Data de Abertura]]&gt;=7),"Sim","Não")</f>
        <v>Sim</v>
      </c>
      <c r="F53" s="1" t="s">
        <v>24</v>
      </c>
      <c r="G53" s="1" t="s">
        <v>154</v>
      </c>
      <c r="H53" s="1" t="s">
        <v>20</v>
      </c>
      <c r="I53" s="1" t="s">
        <v>21</v>
      </c>
      <c r="J53" s="12">
        <f ca="1">IF(incidentes[[#This Row],[Status]]&lt;&gt;"Aberto",INT(RANDBETWEEN(1,240)),0)</f>
        <v>0</v>
      </c>
      <c r="K53" s="4" t="s">
        <v>27</v>
      </c>
    </row>
    <row r="54" spans="1:11" ht="27" hidden="1" thickBot="1" x14ac:dyDescent="0.3">
      <c r="A54" s="3" t="s">
        <v>155</v>
      </c>
      <c r="B54" s="2">
        <f t="shared" ca="1" si="1"/>
        <v>45876</v>
      </c>
      <c r="C54" s="2"/>
      <c r="D54" s="1" t="s">
        <v>17</v>
      </c>
      <c r="E54" s="1" t="str">
        <f ca="1">IF(AND(incidentes[[#This Row],[Status]]="Aberto",TODAY()-incidentes[[#This Row],[Data de Abertura]]&gt;=7),"Sim","Não")</f>
        <v>Sim</v>
      </c>
      <c r="F54" s="1" t="s">
        <v>18</v>
      </c>
      <c r="G54" s="1" t="s">
        <v>156</v>
      </c>
      <c r="H54" s="1" t="s">
        <v>37</v>
      </c>
      <c r="I54" s="1" t="s">
        <v>38</v>
      </c>
      <c r="J54" s="12">
        <f ca="1">IF(incidentes[[#This Row],[Status]]&lt;&gt;"Aberto",INT(RANDBETWEEN(1,240)),0)</f>
        <v>0</v>
      </c>
      <c r="K54" s="4" t="s">
        <v>15</v>
      </c>
    </row>
    <row r="55" spans="1:11" ht="27" hidden="1" thickBot="1" x14ac:dyDescent="0.3">
      <c r="A55" s="3" t="s">
        <v>159</v>
      </c>
      <c r="B55" s="2">
        <f t="shared" ca="1" si="1"/>
        <v>45877</v>
      </c>
      <c r="C55" s="2"/>
      <c r="D55" s="1" t="s">
        <v>17</v>
      </c>
      <c r="E55" s="1" t="str">
        <f ca="1">IF(AND(incidentes[[#This Row],[Status]]="Aberto",TODAY()-incidentes[[#This Row],[Data de Abertura]]&gt;=7),"Sim","Não")</f>
        <v>Sim</v>
      </c>
      <c r="F55" s="1" t="s">
        <v>18</v>
      </c>
      <c r="G55" s="1" t="s">
        <v>160</v>
      </c>
      <c r="H55" s="1" t="s">
        <v>13</v>
      </c>
      <c r="I55" s="1" t="s">
        <v>14</v>
      </c>
      <c r="J55" s="12">
        <f ca="1">IF(incidentes[[#This Row],[Status]]&lt;&gt;"Aberto",INT(RANDBETWEEN(1,240)),0)</f>
        <v>0</v>
      </c>
      <c r="K55" s="4" t="s">
        <v>27</v>
      </c>
    </row>
    <row r="56" spans="1:11" ht="27" hidden="1" thickBot="1" x14ac:dyDescent="0.3">
      <c r="A56" s="3" t="s">
        <v>161</v>
      </c>
      <c r="B56" s="2">
        <f t="shared" ca="1" si="1"/>
        <v>45885</v>
      </c>
      <c r="C56" s="2"/>
      <c r="D56" s="1" t="s">
        <v>17</v>
      </c>
      <c r="E56" s="1" t="str">
        <f ca="1">IF(AND(incidentes[[#This Row],[Status]]="Aberto",TODAY()-incidentes[[#This Row],[Data de Abertura]]&gt;=7),"Sim","Não")</f>
        <v>Sim</v>
      </c>
      <c r="F56" s="1" t="s">
        <v>24</v>
      </c>
      <c r="G56" s="1" t="s">
        <v>162</v>
      </c>
      <c r="H56" s="1" t="s">
        <v>20</v>
      </c>
      <c r="I56" s="1" t="s">
        <v>26</v>
      </c>
      <c r="J56" s="12">
        <f ca="1">IF(incidentes[[#This Row],[Status]]&lt;&gt;"Aberto",INT(RANDBETWEEN(1,240)),0)</f>
        <v>0</v>
      </c>
      <c r="K56" s="4" t="s">
        <v>27</v>
      </c>
    </row>
    <row r="57" spans="1:11" ht="15.75" hidden="1" thickBot="1" x14ac:dyDescent="0.3">
      <c r="A57" s="3" t="s">
        <v>163</v>
      </c>
      <c r="B57" s="2">
        <f t="shared" ca="1" si="1"/>
        <v>45888</v>
      </c>
      <c r="C57" s="2"/>
      <c r="D57" s="1" t="s">
        <v>17</v>
      </c>
      <c r="E57" s="1" t="str">
        <f ca="1">IF(AND(incidentes[[#This Row],[Status]]="Aberto",TODAY()-incidentes[[#This Row],[Data de Abertura]]&gt;=7),"Sim","Não")</f>
        <v>Sim</v>
      </c>
      <c r="F57" s="1" t="s">
        <v>18</v>
      </c>
      <c r="G57" s="1" t="s">
        <v>164</v>
      </c>
      <c r="H57" s="1" t="s">
        <v>20</v>
      </c>
      <c r="I57" s="1" t="s">
        <v>21</v>
      </c>
      <c r="J57" s="12">
        <f ca="1">IF(incidentes[[#This Row],[Status]]&lt;&gt;"Aberto",INT(RANDBETWEEN(1,240)),0)</f>
        <v>0</v>
      </c>
      <c r="K57" s="4" t="s">
        <v>32</v>
      </c>
    </row>
    <row r="58" spans="1:11" ht="27" hidden="1" thickBot="1" x14ac:dyDescent="0.3">
      <c r="A58" s="3" t="s">
        <v>167</v>
      </c>
      <c r="B58" s="2">
        <f t="shared" ca="1" si="1"/>
        <v>45900</v>
      </c>
      <c r="C58" s="2"/>
      <c r="D58" s="1" t="s">
        <v>17</v>
      </c>
      <c r="E58" s="1" t="str">
        <f ca="1">IF(AND(incidentes[[#This Row],[Status]]="Aberto",TODAY()-incidentes[[#This Row],[Data de Abertura]]&gt;=7),"Sim","Não")</f>
        <v>Não</v>
      </c>
      <c r="F58" s="1" t="s">
        <v>24</v>
      </c>
      <c r="G58" s="1" t="s">
        <v>168</v>
      </c>
      <c r="H58" s="1" t="s">
        <v>20</v>
      </c>
      <c r="I58" s="1" t="s">
        <v>26</v>
      </c>
      <c r="J58" s="12">
        <f ca="1">IF(incidentes[[#This Row],[Status]]&lt;&gt;"Aberto",INT(RANDBETWEEN(1,240)),0)</f>
        <v>0</v>
      </c>
      <c r="K58" s="4" t="s">
        <v>32</v>
      </c>
    </row>
    <row r="59" spans="1:11" ht="39.75" hidden="1" thickBot="1" x14ac:dyDescent="0.3">
      <c r="A59" s="3" t="s">
        <v>169</v>
      </c>
      <c r="B59" s="2">
        <f t="shared" ca="1" si="1"/>
        <v>45881</v>
      </c>
      <c r="C59" s="2"/>
      <c r="D59" s="1" t="s">
        <v>17</v>
      </c>
      <c r="E59" s="1" t="str">
        <f ca="1">IF(AND(incidentes[[#This Row],[Status]]="Aberto",TODAY()-incidentes[[#This Row],[Data de Abertura]]&gt;=7),"Sim","Não")</f>
        <v>Sim</v>
      </c>
      <c r="F59" s="1" t="s">
        <v>18</v>
      </c>
      <c r="G59" s="1" t="s">
        <v>170</v>
      </c>
      <c r="H59" s="1" t="s">
        <v>13</v>
      </c>
      <c r="I59" s="1" t="s">
        <v>14</v>
      </c>
      <c r="J59" s="12">
        <f ca="1">IF(incidentes[[#This Row],[Status]]&lt;&gt;"Aberto",INT(RANDBETWEEN(1,240)),0)</f>
        <v>0</v>
      </c>
      <c r="K59" s="4" t="s">
        <v>32</v>
      </c>
    </row>
    <row r="60" spans="1:11" ht="27" hidden="1" thickBot="1" x14ac:dyDescent="0.3">
      <c r="A60" s="3" t="s">
        <v>171</v>
      </c>
      <c r="B60" s="2">
        <f t="shared" ca="1" si="1"/>
        <v>45904</v>
      </c>
      <c r="C60" s="2"/>
      <c r="D60" s="1" t="s">
        <v>17</v>
      </c>
      <c r="E60" s="1" t="str">
        <f ca="1">IF(AND(incidentes[[#This Row],[Status]]="Aberto",TODAY()-incidentes[[#This Row],[Data de Abertura]]&gt;=7),"Sim","Não")</f>
        <v>Não</v>
      </c>
      <c r="F60" s="1" t="s">
        <v>11</v>
      </c>
      <c r="G60" s="1" t="s">
        <v>172</v>
      </c>
      <c r="H60" s="1" t="s">
        <v>37</v>
      </c>
      <c r="I60" s="1" t="s">
        <v>38</v>
      </c>
      <c r="J60" s="12">
        <f ca="1">IF(incidentes[[#This Row],[Status]]&lt;&gt;"Aberto",INT(RANDBETWEEN(1,240)),0)</f>
        <v>0</v>
      </c>
      <c r="K60" s="4" t="s">
        <v>15</v>
      </c>
    </row>
    <row r="61" spans="1:11" ht="27" hidden="1" thickBot="1" x14ac:dyDescent="0.3">
      <c r="A61" s="3" t="s">
        <v>175</v>
      </c>
      <c r="B61" s="2">
        <f t="shared" ca="1" si="1"/>
        <v>45893</v>
      </c>
      <c r="C61" s="2"/>
      <c r="D61" s="1" t="s">
        <v>17</v>
      </c>
      <c r="E61" s="1" t="str">
        <f ca="1">IF(AND(incidentes[[#This Row],[Status]]="Aberto",TODAY()-incidentes[[#This Row],[Data de Abertura]]&gt;=7),"Sim","Não")</f>
        <v>Sim</v>
      </c>
      <c r="F61" s="1" t="s">
        <v>18</v>
      </c>
      <c r="G61" s="1" t="s">
        <v>176</v>
      </c>
      <c r="H61" s="1" t="s">
        <v>20</v>
      </c>
      <c r="I61" s="1" t="s">
        <v>26</v>
      </c>
      <c r="J61" s="12">
        <f ca="1">IF(incidentes[[#This Row],[Status]]&lt;&gt;"Aberto",INT(RANDBETWEEN(1,240)),0)</f>
        <v>0</v>
      </c>
      <c r="K61" s="4" t="s">
        <v>15</v>
      </c>
    </row>
    <row r="62" spans="1:11" ht="27" hidden="1" thickBot="1" x14ac:dyDescent="0.3">
      <c r="A62" s="3" t="s">
        <v>177</v>
      </c>
      <c r="B62" s="2">
        <f t="shared" ca="1" si="1"/>
        <v>45887</v>
      </c>
      <c r="C62" s="2"/>
      <c r="D62" s="1" t="s">
        <v>17</v>
      </c>
      <c r="E62" s="1" t="str">
        <f ca="1">IF(AND(incidentes[[#This Row],[Status]]="Aberto",TODAY()-incidentes[[#This Row],[Data de Abertura]]&gt;=7),"Sim","Não")</f>
        <v>Sim</v>
      </c>
      <c r="F62" s="1" t="s">
        <v>11</v>
      </c>
      <c r="G62" s="1" t="s">
        <v>178</v>
      </c>
      <c r="H62" s="1" t="s">
        <v>37</v>
      </c>
      <c r="I62" s="1" t="s">
        <v>38</v>
      </c>
      <c r="J62" s="12">
        <f ca="1">IF(incidentes[[#This Row],[Status]]&lt;&gt;"Aberto",INT(RANDBETWEEN(1,240)),0)</f>
        <v>0</v>
      </c>
      <c r="K62" s="4" t="s">
        <v>27</v>
      </c>
    </row>
    <row r="63" spans="1:11" ht="27" thickBot="1" x14ac:dyDescent="0.3">
      <c r="A63" s="3" t="s">
        <v>179</v>
      </c>
      <c r="B63" s="2">
        <f t="shared" ca="1" si="1"/>
        <v>45872</v>
      </c>
      <c r="C63" s="2"/>
      <c r="D63" s="1" t="s">
        <v>17</v>
      </c>
      <c r="E63" s="1" t="str">
        <f ca="1">IF(AND(incidentes[[#This Row],[Status]]="Aberto",TODAY()-incidentes[[#This Row],[Data de Abertura]]&gt;=7),"Sim","Não")</f>
        <v>Sim</v>
      </c>
      <c r="F63" s="1" t="s">
        <v>24</v>
      </c>
      <c r="G63" s="1" t="s">
        <v>180</v>
      </c>
      <c r="H63" s="1" t="s">
        <v>13</v>
      </c>
      <c r="I63" s="1" t="s">
        <v>14</v>
      </c>
      <c r="J63" s="12">
        <f ca="1">IF(incidentes[[#This Row],[Status]]&lt;&gt;"Aberto",INT(RANDBETWEEN(1,240)),0)</f>
        <v>0</v>
      </c>
      <c r="K63" s="4" t="s">
        <v>22</v>
      </c>
    </row>
    <row r="64" spans="1:11" ht="27" thickBot="1" x14ac:dyDescent="0.3">
      <c r="A64" s="3" t="s">
        <v>181</v>
      </c>
      <c r="B64" s="2">
        <f t="shared" ca="1" si="1"/>
        <v>45902</v>
      </c>
      <c r="C64" s="2"/>
      <c r="D64" s="1" t="s">
        <v>17</v>
      </c>
      <c r="E64" s="1" t="str">
        <f ca="1">IF(AND(incidentes[[#This Row],[Status]]="Aberto",TODAY()-incidentes[[#This Row],[Data de Abertura]]&gt;=7),"Sim","Não")</f>
        <v>Não</v>
      </c>
      <c r="F64" s="1" t="s">
        <v>18</v>
      </c>
      <c r="G64" s="1" t="s">
        <v>182</v>
      </c>
      <c r="H64" s="1" t="s">
        <v>20</v>
      </c>
      <c r="I64" s="1" t="s">
        <v>21</v>
      </c>
      <c r="J64" s="12">
        <f ca="1">IF(incidentes[[#This Row],[Status]]&lt;&gt;"Aberto",INT(RANDBETWEEN(1,240)),0)</f>
        <v>0</v>
      </c>
      <c r="K64" s="4" t="s">
        <v>22</v>
      </c>
    </row>
    <row r="65" spans="1:11" ht="27" thickBot="1" x14ac:dyDescent="0.3">
      <c r="A65" s="3" t="s">
        <v>183</v>
      </c>
      <c r="B65" s="2">
        <f t="shared" ca="1" si="1"/>
        <v>45896</v>
      </c>
      <c r="C65" s="2"/>
      <c r="D65" s="1" t="s">
        <v>17</v>
      </c>
      <c r="E65" s="1" t="str">
        <f ca="1">IF(AND(incidentes[[#This Row],[Status]]="Aberto",TODAY()-incidentes[[#This Row],[Data de Abertura]]&gt;=7),"Sim","Não")</f>
        <v>Sim</v>
      </c>
      <c r="F65" s="1" t="s">
        <v>18</v>
      </c>
      <c r="G65" s="1" t="s">
        <v>184</v>
      </c>
      <c r="H65" s="1" t="s">
        <v>37</v>
      </c>
      <c r="I65" s="1" t="s">
        <v>38</v>
      </c>
      <c r="J65" s="12">
        <f ca="1">IF(incidentes[[#This Row],[Status]]&lt;&gt;"Aberto",INT(RANDBETWEEN(1,240)),0)</f>
        <v>0</v>
      </c>
      <c r="K65" s="4" t="s">
        <v>22</v>
      </c>
    </row>
    <row r="66" spans="1:11" ht="27" thickBot="1" x14ac:dyDescent="0.3">
      <c r="A66" s="3" t="s">
        <v>185</v>
      </c>
      <c r="B66" s="2">
        <f t="shared" ref="B66:B101" ca="1" si="2">RANDBETWEEN(DATE(2025,8,1), TODAY())</f>
        <v>45884</v>
      </c>
      <c r="C66" s="2"/>
      <c r="D66" s="1" t="s">
        <v>17</v>
      </c>
      <c r="E66" s="1" t="str">
        <f ca="1">IF(AND(incidentes[[#This Row],[Status]]="Aberto",TODAY()-incidentes[[#This Row],[Data de Abertura]]&gt;=7),"Sim","Não")</f>
        <v>Sim</v>
      </c>
      <c r="F66" s="1" t="s">
        <v>24</v>
      </c>
      <c r="G66" s="1" t="s">
        <v>186</v>
      </c>
      <c r="H66" s="1" t="s">
        <v>20</v>
      </c>
      <c r="I66" s="1" t="s">
        <v>26</v>
      </c>
      <c r="J66" s="12">
        <f ca="1">IF(incidentes[[#This Row],[Status]]&lt;&gt;"Aberto",INT(RANDBETWEEN(1,240)),0)</f>
        <v>0</v>
      </c>
      <c r="K66" s="4" t="s">
        <v>22</v>
      </c>
    </row>
    <row r="67" spans="1:11" ht="39.75" hidden="1" thickBot="1" x14ac:dyDescent="0.3">
      <c r="A67" s="3" t="s">
        <v>187</v>
      </c>
      <c r="B67" s="2">
        <f t="shared" ca="1" si="2"/>
        <v>45902</v>
      </c>
      <c r="C67" s="2"/>
      <c r="D67" s="1" t="s">
        <v>17</v>
      </c>
      <c r="E67" s="1" t="str">
        <f ca="1">IF(AND(incidentes[[#This Row],[Status]]="Aberto",TODAY()-incidentes[[#This Row],[Data de Abertura]]&gt;=7),"Sim","Não")</f>
        <v>Não</v>
      </c>
      <c r="F67" s="1" t="s">
        <v>11</v>
      </c>
      <c r="G67" s="1" t="s">
        <v>188</v>
      </c>
      <c r="H67" s="1" t="s">
        <v>37</v>
      </c>
      <c r="I67" s="1" t="s">
        <v>38</v>
      </c>
      <c r="J67" s="12">
        <f ca="1">IF(incidentes[[#This Row],[Status]]&lt;&gt;"Aberto",INT(RANDBETWEEN(1,240)),0)</f>
        <v>0</v>
      </c>
      <c r="K67" s="4" t="s">
        <v>32</v>
      </c>
    </row>
    <row r="68" spans="1:11" ht="15.75" hidden="1" thickBot="1" x14ac:dyDescent="0.3">
      <c r="A68" s="3" t="s">
        <v>189</v>
      </c>
      <c r="B68" s="2">
        <f t="shared" ca="1" si="2"/>
        <v>45894</v>
      </c>
      <c r="C68" s="2"/>
      <c r="D68" s="1" t="s">
        <v>17</v>
      </c>
      <c r="E68" s="1" t="str">
        <f ca="1">IF(AND(incidentes[[#This Row],[Status]]="Aberto",TODAY()-incidentes[[#This Row],[Data de Abertura]]&gt;=7),"Sim","Não")</f>
        <v>Sim</v>
      </c>
      <c r="F68" s="1" t="s">
        <v>18</v>
      </c>
      <c r="G68" s="1" t="s">
        <v>190</v>
      </c>
      <c r="H68" s="1" t="s">
        <v>20</v>
      </c>
      <c r="I68" s="1" t="s">
        <v>14</v>
      </c>
      <c r="J68" s="12">
        <f ca="1">IF(incidentes[[#This Row],[Status]]&lt;&gt;"Aberto",INT(RANDBETWEEN(1,240)),0)</f>
        <v>0</v>
      </c>
      <c r="K68" s="4" t="s">
        <v>32</v>
      </c>
    </row>
    <row r="69" spans="1:11" ht="27" hidden="1" thickBot="1" x14ac:dyDescent="0.3">
      <c r="A69" s="3" t="s">
        <v>191</v>
      </c>
      <c r="B69" s="2">
        <f t="shared" ca="1" si="2"/>
        <v>45892</v>
      </c>
      <c r="C69" s="2"/>
      <c r="D69" s="1" t="s">
        <v>17</v>
      </c>
      <c r="E69" s="1" t="str">
        <f ca="1">IF(AND(incidentes[[#This Row],[Status]]="Aberto",TODAY()-incidentes[[#This Row],[Data de Abertura]]&gt;=7),"Sim","Não")</f>
        <v>Sim</v>
      </c>
      <c r="F69" s="1" t="s">
        <v>24</v>
      </c>
      <c r="G69" s="1" t="s">
        <v>192</v>
      </c>
      <c r="H69" s="1" t="s">
        <v>13</v>
      </c>
      <c r="I69" s="1" t="s">
        <v>21</v>
      </c>
      <c r="J69" s="12">
        <f ca="1">IF(incidentes[[#This Row],[Status]]&lt;&gt;"Aberto",INT(RANDBETWEEN(1,240)),0)</f>
        <v>0</v>
      </c>
      <c r="K69" s="4" t="s">
        <v>27</v>
      </c>
    </row>
    <row r="70" spans="1:11" ht="27" thickBot="1" x14ac:dyDescent="0.3">
      <c r="A70" s="3" t="s">
        <v>193</v>
      </c>
      <c r="B70" s="2">
        <f t="shared" ca="1" si="2"/>
        <v>45887</v>
      </c>
      <c r="C70" s="2"/>
      <c r="D70" s="1" t="s">
        <v>17</v>
      </c>
      <c r="E70" s="1" t="str">
        <f ca="1">IF(AND(incidentes[[#This Row],[Status]]="Aberto",TODAY()-incidentes[[#This Row],[Data de Abertura]]&gt;=7),"Sim","Não")</f>
        <v>Sim</v>
      </c>
      <c r="F70" s="1" t="s">
        <v>11</v>
      </c>
      <c r="G70" s="1" t="s">
        <v>194</v>
      </c>
      <c r="H70" s="1" t="s">
        <v>37</v>
      </c>
      <c r="I70" s="1" t="s">
        <v>38</v>
      </c>
      <c r="J70" s="12">
        <f ca="1">IF(incidentes[[#This Row],[Status]]&lt;&gt;"Aberto",INT(RANDBETWEEN(1,240)),0)</f>
        <v>0</v>
      </c>
      <c r="K70" s="4" t="s">
        <v>22</v>
      </c>
    </row>
    <row r="71" spans="1:11" ht="27" thickBot="1" x14ac:dyDescent="0.3">
      <c r="A71" s="3" t="s">
        <v>195</v>
      </c>
      <c r="B71" s="2">
        <f t="shared" ca="1" si="2"/>
        <v>45904</v>
      </c>
      <c r="C71" s="2"/>
      <c r="D71" s="1" t="s">
        <v>17</v>
      </c>
      <c r="E71" s="1" t="str">
        <f ca="1">IF(AND(incidentes[[#This Row],[Status]]="Aberto",TODAY()-incidentes[[#This Row],[Data de Abertura]]&gt;=7),"Sim","Não")</f>
        <v>Não</v>
      </c>
      <c r="F71" s="1" t="s">
        <v>18</v>
      </c>
      <c r="G71" s="1" t="s">
        <v>196</v>
      </c>
      <c r="H71" s="1" t="s">
        <v>13</v>
      </c>
      <c r="I71" s="1" t="s">
        <v>26</v>
      </c>
      <c r="J71" s="12">
        <f ca="1">IF(incidentes[[#This Row],[Status]]&lt;&gt;"Aberto",INT(RANDBETWEEN(1,240)),0)</f>
        <v>0</v>
      </c>
      <c r="K71" s="4" t="s">
        <v>22</v>
      </c>
    </row>
    <row r="72" spans="1:11" ht="27" hidden="1" thickBot="1" x14ac:dyDescent="0.3">
      <c r="A72" s="3" t="s">
        <v>197</v>
      </c>
      <c r="B72" s="2">
        <f t="shared" ca="1" si="2"/>
        <v>45889</v>
      </c>
      <c r="C72" s="2"/>
      <c r="D72" s="1" t="s">
        <v>17</v>
      </c>
      <c r="E72" s="1" t="str">
        <f ca="1">IF(AND(incidentes[[#This Row],[Status]]="Aberto",TODAY()-incidentes[[#This Row],[Data de Abertura]]&gt;=7),"Sim","Não")</f>
        <v>Sim</v>
      </c>
      <c r="F72" s="1" t="s">
        <v>24</v>
      </c>
      <c r="G72" s="1" t="s">
        <v>198</v>
      </c>
      <c r="H72" s="1" t="s">
        <v>20</v>
      </c>
      <c r="I72" s="1" t="s">
        <v>21</v>
      </c>
      <c r="J72" s="12">
        <f ca="1">IF(incidentes[[#This Row],[Status]]&lt;&gt;"Aberto",INT(RANDBETWEEN(1,240)),0)</f>
        <v>0</v>
      </c>
      <c r="K72" s="4" t="s">
        <v>32</v>
      </c>
    </row>
    <row r="73" spans="1:11" ht="39.75" hidden="1" thickBot="1" x14ac:dyDescent="0.3">
      <c r="A73" s="3" t="s">
        <v>199</v>
      </c>
      <c r="B73" s="2">
        <f t="shared" ca="1" si="2"/>
        <v>45888</v>
      </c>
      <c r="C73" s="2"/>
      <c r="D73" s="1" t="s">
        <v>17</v>
      </c>
      <c r="E73" s="1" t="str">
        <f ca="1">IF(AND(incidentes[[#This Row],[Status]]="Aberto",TODAY()-incidentes[[#This Row],[Data de Abertura]]&gt;=7),"Sim","Não")</f>
        <v>Sim</v>
      </c>
      <c r="F73" s="1" t="s">
        <v>18</v>
      </c>
      <c r="G73" s="1" t="s">
        <v>200</v>
      </c>
      <c r="H73" s="1" t="s">
        <v>13</v>
      </c>
      <c r="I73" s="1" t="s">
        <v>14</v>
      </c>
      <c r="J73" s="12">
        <f ca="1">IF(incidentes[[#This Row],[Status]]&lt;&gt;"Aberto",INT(RANDBETWEEN(1,240)),0)</f>
        <v>0</v>
      </c>
      <c r="K73" s="4" t="s">
        <v>15</v>
      </c>
    </row>
    <row r="74" spans="1:11" ht="15.75" hidden="1" thickBot="1" x14ac:dyDescent="0.3">
      <c r="A74" s="3" t="s">
        <v>201</v>
      </c>
      <c r="B74" s="2">
        <f t="shared" ca="1" si="2"/>
        <v>45886</v>
      </c>
      <c r="C74" s="2"/>
      <c r="D74" s="1" t="s">
        <v>17</v>
      </c>
      <c r="E74" s="1" t="str">
        <f ca="1">IF(AND(incidentes[[#This Row],[Status]]="Aberto",TODAY()-incidentes[[#This Row],[Data de Abertura]]&gt;=7),"Sim","Não")</f>
        <v>Sim</v>
      </c>
      <c r="F74" s="1" t="s">
        <v>24</v>
      </c>
      <c r="G74" s="1" t="s">
        <v>104</v>
      </c>
      <c r="H74" s="1" t="s">
        <v>20</v>
      </c>
      <c r="I74" s="1" t="s">
        <v>26</v>
      </c>
      <c r="J74" s="12">
        <f ca="1">IF(incidentes[[#This Row],[Status]]&lt;&gt;"Aberto",INT(RANDBETWEEN(1,240)),0)</f>
        <v>0</v>
      </c>
      <c r="K74" s="4" t="s">
        <v>27</v>
      </c>
    </row>
    <row r="75" spans="1:11" ht="39.75" hidden="1" thickBot="1" x14ac:dyDescent="0.3">
      <c r="A75" s="3" t="s">
        <v>202</v>
      </c>
      <c r="B75" s="2">
        <f t="shared" ca="1" si="2"/>
        <v>45887</v>
      </c>
      <c r="C75" s="2"/>
      <c r="D75" s="1" t="s">
        <v>17</v>
      </c>
      <c r="E75" s="1" t="str">
        <f ca="1">IF(AND(incidentes[[#This Row],[Status]]="Aberto",TODAY()-incidentes[[#This Row],[Data de Abertura]]&gt;=7),"Sim","Não")</f>
        <v>Sim</v>
      </c>
      <c r="F75" s="1" t="s">
        <v>11</v>
      </c>
      <c r="G75" s="1" t="s">
        <v>203</v>
      </c>
      <c r="H75" s="1" t="s">
        <v>37</v>
      </c>
      <c r="I75" s="1" t="s">
        <v>38</v>
      </c>
      <c r="J75" s="12">
        <f ca="1">IF(incidentes[[#This Row],[Status]]&lt;&gt;"Aberto",INT(RANDBETWEEN(1,240)),0)</f>
        <v>0</v>
      </c>
      <c r="K75" s="4" t="s">
        <v>27</v>
      </c>
    </row>
    <row r="76" spans="1:11" ht="27" hidden="1" thickBot="1" x14ac:dyDescent="0.3">
      <c r="A76" s="3" t="s">
        <v>206</v>
      </c>
      <c r="B76" s="2">
        <f t="shared" ca="1" si="2"/>
        <v>45899</v>
      </c>
      <c r="C76" s="2"/>
      <c r="D76" s="1" t="s">
        <v>17</v>
      </c>
      <c r="E76" s="1" t="str">
        <f ca="1">IF(AND(incidentes[[#This Row],[Status]]="Aberto",TODAY()-incidentes[[#This Row],[Data de Abertura]]&gt;=7),"Sim","Não")</f>
        <v>Não</v>
      </c>
      <c r="F76" s="1" t="s">
        <v>24</v>
      </c>
      <c r="G76" s="1" t="s">
        <v>207</v>
      </c>
      <c r="H76" s="1" t="s">
        <v>20</v>
      </c>
      <c r="I76" s="1" t="s">
        <v>26</v>
      </c>
      <c r="J76" s="12">
        <f ca="1">IF(incidentes[[#This Row],[Status]]&lt;&gt;"Aberto",INT(RANDBETWEEN(1,240)),0)</f>
        <v>0</v>
      </c>
      <c r="K76" s="4" t="s">
        <v>27</v>
      </c>
    </row>
    <row r="77" spans="1:11" ht="27" hidden="1" thickBot="1" x14ac:dyDescent="0.3">
      <c r="A77" s="3" t="s">
        <v>208</v>
      </c>
      <c r="B77" s="2">
        <f t="shared" ca="1" si="2"/>
        <v>45888</v>
      </c>
      <c r="C77" s="2"/>
      <c r="D77" s="1" t="s">
        <v>17</v>
      </c>
      <c r="E77" s="1" t="str">
        <f ca="1">IF(AND(incidentes[[#This Row],[Status]]="Aberto",TODAY()-incidentes[[#This Row],[Data de Abertura]]&gt;=7),"Sim","Não")</f>
        <v>Sim</v>
      </c>
      <c r="F77" s="1" t="s">
        <v>11</v>
      </c>
      <c r="G77" s="1" t="s">
        <v>209</v>
      </c>
      <c r="H77" s="1" t="s">
        <v>37</v>
      </c>
      <c r="I77" s="1" t="s">
        <v>38</v>
      </c>
      <c r="J77" s="12">
        <f ca="1">IF(incidentes[[#This Row],[Status]]&lt;&gt;"Aberto",INT(RANDBETWEEN(1,240)),0)</f>
        <v>0</v>
      </c>
      <c r="K77" s="4" t="s">
        <v>15</v>
      </c>
    </row>
    <row r="78" spans="1:11" ht="39.75" thickBot="1" x14ac:dyDescent="0.3">
      <c r="A78" s="3" t="s">
        <v>210</v>
      </c>
      <c r="B78" s="2">
        <f t="shared" ca="1" si="2"/>
        <v>45901</v>
      </c>
      <c r="C78" s="2"/>
      <c r="D78" s="1" t="s">
        <v>17</v>
      </c>
      <c r="E78" s="1" t="str">
        <f ca="1">IF(AND(incidentes[[#This Row],[Status]]="Aberto",TODAY()-incidentes[[#This Row],[Data de Abertura]]&gt;=7),"Sim","Não")</f>
        <v>Não</v>
      </c>
      <c r="F78" s="1" t="s">
        <v>18</v>
      </c>
      <c r="G78" s="1" t="s">
        <v>211</v>
      </c>
      <c r="H78" s="1" t="s">
        <v>13</v>
      </c>
      <c r="I78" s="1" t="s">
        <v>14</v>
      </c>
      <c r="J78" s="12">
        <f ca="1">IF(incidentes[[#This Row],[Status]]&lt;&gt;"Aberto",INT(RANDBETWEEN(1,240)),0)</f>
        <v>0</v>
      </c>
      <c r="K78" s="4" t="s">
        <v>22</v>
      </c>
    </row>
    <row r="79" spans="1:11" ht="27" hidden="1" thickBot="1" x14ac:dyDescent="0.3">
      <c r="A79" s="3" t="s">
        <v>214</v>
      </c>
      <c r="B79" s="2">
        <f t="shared" ca="1" si="2"/>
        <v>45900</v>
      </c>
      <c r="C79" s="2"/>
      <c r="D79" s="1" t="s">
        <v>17</v>
      </c>
      <c r="E79" s="1" t="str">
        <f ca="1">IF(AND(incidentes[[#This Row],[Status]]="Aberto",TODAY()-incidentes[[#This Row],[Data de Abertura]]&gt;=7),"Sim","Não")</f>
        <v>Não</v>
      </c>
      <c r="F79" s="1" t="s">
        <v>18</v>
      </c>
      <c r="G79" s="1" t="s">
        <v>215</v>
      </c>
      <c r="H79" s="1" t="s">
        <v>20</v>
      </c>
      <c r="I79" s="1" t="s">
        <v>26</v>
      </c>
      <c r="J79" s="12">
        <f ca="1">IF(incidentes[[#This Row],[Status]]&lt;&gt;"Aberto",INT(RANDBETWEEN(1,240)),0)</f>
        <v>0</v>
      </c>
      <c r="K79" s="4" t="s">
        <v>15</v>
      </c>
    </row>
    <row r="80" spans="1:11" ht="27" hidden="1" thickBot="1" x14ac:dyDescent="0.3">
      <c r="A80" s="3" t="s">
        <v>216</v>
      </c>
      <c r="B80" s="2">
        <f t="shared" ca="1" si="2"/>
        <v>45901</v>
      </c>
      <c r="C80" s="2"/>
      <c r="D80" s="1" t="s">
        <v>17</v>
      </c>
      <c r="E80" s="1" t="str">
        <f ca="1">IF(AND(incidentes[[#This Row],[Status]]="Aberto",TODAY()-incidentes[[#This Row],[Data de Abertura]]&gt;=7),"Sim","Não")</f>
        <v>Não</v>
      </c>
      <c r="F80" s="1" t="s">
        <v>11</v>
      </c>
      <c r="G80" s="1" t="s">
        <v>217</v>
      </c>
      <c r="H80" s="1" t="s">
        <v>37</v>
      </c>
      <c r="I80" s="1" t="s">
        <v>38</v>
      </c>
      <c r="J80" s="12">
        <f ca="1">IF(incidentes[[#This Row],[Status]]&lt;&gt;"Aberto",INT(RANDBETWEEN(1,240)),0)</f>
        <v>0</v>
      </c>
      <c r="K80" s="4" t="s">
        <v>15</v>
      </c>
    </row>
    <row r="81" spans="1:11" ht="27" hidden="1" thickBot="1" x14ac:dyDescent="0.3">
      <c r="A81" s="3" t="s">
        <v>218</v>
      </c>
      <c r="B81" s="2">
        <f t="shared" ca="1" si="2"/>
        <v>45892</v>
      </c>
      <c r="C81" s="2"/>
      <c r="D81" s="1" t="s">
        <v>17</v>
      </c>
      <c r="E81" s="1" t="str">
        <f ca="1">IF(AND(incidentes[[#This Row],[Status]]="Aberto",TODAY()-incidentes[[#This Row],[Data de Abertura]]&gt;=7),"Sim","Não")</f>
        <v>Sim</v>
      </c>
      <c r="F81" s="1" t="s">
        <v>24</v>
      </c>
      <c r="G81" s="1" t="s">
        <v>219</v>
      </c>
      <c r="H81" s="1" t="s">
        <v>20</v>
      </c>
      <c r="I81" s="1" t="s">
        <v>21</v>
      </c>
      <c r="J81" s="12">
        <f ca="1">IF(incidentes[[#This Row],[Status]]&lt;&gt;"Aberto",INT(RANDBETWEEN(1,240)),0)</f>
        <v>0</v>
      </c>
      <c r="K81" s="4" t="s">
        <v>27</v>
      </c>
    </row>
    <row r="82" spans="1:11" ht="27" thickBot="1" x14ac:dyDescent="0.3">
      <c r="A82" s="3" t="s">
        <v>220</v>
      </c>
      <c r="B82" s="2">
        <f t="shared" ca="1" si="2"/>
        <v>45897</v>
      </c>
      <c r="C82" s="2"/>
      <c r="D82" s="1" t="s">
        <v>17</v>
      </c>
      <c r="E82" s="1" t="str">
        <f ca="1">IF(AND(incidentes[[#This Row],[Status]]="Aberto",TODAY()-incidentes[[#This Row],[Data de Abertura]]&gt;=7),"Sim","Não")</f>
        <v>Sim</v>
      </c>
      <c r="F82" s="1" t="s">
        <v>18</v>
      </c>
      <c r="G82" s="1" t="s">
        <v>221</v>
      </c>
      <c r="H82" s="1" t="s">
        <v>13</v>
      </c>
      <c r="I82" s="1" t="s">
        <v>14</v>
      </c>
      <c r="J82" s="12">
        <f ca="1">IF(incidentes[[#This Row],[Status]]&lt;&gt;"Aberto",INT(RANDBETWEEN(1,240)),0)</f>
        <v>0</v>
      </c>
      <c r="K82" s="4" t="s">
        <v>22</v>
      </c>
    </row>
    <row r="83" spans="1:11" ht="27" hidden="1" thickBot="1" x14ac:dyDescent="0.3">
      <c r="A83" s="3" t="s">
        <v>222</v>
      </c>
      <c r="B83" s="2">
        <f t="shared" ca="1" si="2"/>
        <v>45894</v>
      </c>
      <c r="C83" s="2"/>
      <c r="D83" s="1" t="s">
        <v>17</v>
      </c>
      <c r="E83" s="1" t="str">
        <f ca="1">IF(AND(incidentes[[#This Row],[Status]]="Aberto",TODAY()-incidentes[[#This Row],[Data de Abertura]]&gt;=7),"Sim","Não")</f>
        <v>Sim</v>
      </c>
      <c r="F83" s="1" t="s">
        <v>11</v>
      </c>
      <c r="G83" s="1" t="s">
        <v>223</v>
      </c>
      <c r="H83" s="1" t="s">
        <v>37</v>
      </c>
      <c r="I83" s="1" t="s">
        <v>38</v>
      </c>
      <c r="J83" s="12">
        <f ca="1">IF(incidentes[[#This Row],[Status]]&lt;&gt;"Aberto",INT(RANDBETWEEN(1,240)),0)</f>
        <v>0</v>
      </c>
      <c r="K83" s="4" t="s">
        <v>27</v>
      </c>
    </row>
    <row r="84" spans="1:11" ht="26.25" hidden="1" customHeight="1" thickBot="1" x14ac:dyDescent="0.3">
      <c r="A84" s="3" t="s">
        <v>9</v>
      </c>
      <c r="B84" s="2">
        <f t="shared" ca="1" si="2"/>
        <v>45901</v>
      </c>
      <c r="C84" s="2">
        <f ca="1">incidentes[[#This Row],[Data de Abertura]]+7</f>
        <v>45908</v>
      </c>
      <c r="D84" s="1" t="s">
        <v>10</v>
      </c>
      <c r="E84" s="1" t="str">
        <f ca="1">IF(AND(incidentes[[#This Row],[Status]]="Aberto",TODAY()-incidentes[[#This Row],[Data de Abertura]]&gt;=7),"Sim","Não")</f>
        <v>Não</v>
      </c>
      <c r="F84" s="1" t="s">
        <v>11</v>
      </c>
      <c r="G84" s="1" t="s">
        <v>12</v>
      </c>
      <c r="H84" s="1" t="s">
        <v>13</v>
      </c>
      <c r="I84" s="1" t="s">
        <v>14</v>
      </c>
      <c r="J84" s="12">
        <f ca="1">IF(incidentes[[#This Row],[Status]]&lt;&gt;"Aberto",INT(RANDBETWEEN(1,240)),0)</f>
        <v>199</v>
      </c>
      <c r="K84" s="4" t="s">
        <v>15</v>
      </c>
    </row>
    <row r="85" spans="1:11" ht="32.25" customHeight="1" thickBot="1" x14ac:dyDescent="0.3">
      <c r="A85" s="3" t="s">
        <v>33</v>
      </c>
      <c r="B85" s="2">
        <f t="shared" ca="1" si="2"/>
        <v>45897</v>
      </c>
      <c r="C85" s="2">
        <f ca="1">incidentes[[#This Row],[Data de Abertura]]+7</f>
        <v>45904</v>
      </c>
      <c r="D85" s="1" t="s">
        <v>10</v>
      </c>
      <c r="E85" s="1" t="str">
        <f ca="1">IF(AND(incidentes[[#This Row],[Status]]="Aberto",TODAY()-incidentes[[#This Row],[Data de Abertura]]&gt;=7),"Sim","Não")</f>
        <v>Não</v>
      </c>
      <c r="F85" s="1" t="s">
        <v>24</v>
      </c>
      <c r="G85" s="1" t="s">
        <v>34</v>
      </c>
      <c r="H85" s="1" t="s">
        <v>20</v>
      </c>
      <c r="I85" s="1" t="s">
        <v>26</v>
      </c>
      <c r="J85" s="12">
        <f ca="1">IF(incidentes[[#This Row],[Status]]&lt;&gt;"Aberto",INT(RANDBETWEEN(1,240)),0)</f>
        <v>56</v>
      </c>
      <c r="K85" s="4" t="s">
        <v>22</v>
      </c>
    </row>
    <row r="86" spans="1:11" ht="27" hidden="1" thickBot="1" x14ac:dyDescent="0.3">
      <c r="A86" s="3" t="s">
        <v>35</v>
      </c>
      <c r="B86" s="2">
        <f t="shared" ca="1" si="2"/>
        <v>45903</v>
      </c>
      <c r="C86" s="2">
        <f ca="1">incidentes[[#This Row],[Data de Abertura]]+7</f>
        <v>45910</v>
      </c>
      <c r="D86" s="1" t="s">
        <v>10</v>
      </c>
      <c r="E86" s="1" t="str">
        <f ca="1">IF(AND(incidentes[[#This Row],[Status]]="Aberto",TODAY()-incidentes[[#This Row],[Data de Abertura]]&gt;=7),"Sim","Não")</f>
        <v>Não</v>
      </c>
      <c r="F86" s="1" t="s">
        <v>11</v>
      </c>
      <c r="G86" s="1" t="s">
        <v>36</v>
      </c>
      <c r="H86" s="1" t="s">
        <v>37</v>
      </c>
      <c r="I86" s="1" t="s">
        <v>38</v>
      </c>
      <c r="J86" s="12">
        <f ca="1">IF(incidentes[[#This Row],[Status]]&lt;&gt;"Aberto",INT(RANDBETWEEN(1,240)),0)</f>
        <v>114</v>
      </c>
      <c r="K86" s="4" t="s">
        <v>15</v>
      </c>
    </row>
    <row r="87" spans="1:11" ht="27" thickBot="1" x14ac:dyDescent="0.3">
      <c r="A87" s="3" t="s">
        <v>49</v>
      </c>
      <c r="B87" s="2">
        <f t="shared" ca="1" si="2"/>
        <v>45879</v>
      </c>
      <c r="C87" s="2">
        <f ca="1">incidentes[[#This Row],[Data de Abertura]]+7</f>
        <v>45886</v>
      </c>
      <c r="D87" s="1" t="s">
        <v>10</v>
      </c>
      <c r="E87" s="1" t="str">
        <f ca="1">IF(AND(incidentes[[#This Row],[Status]]="Aberto",TODAY()-incidentes[[#This Row],[Data de Abertura]]&gt;=7),"Sim","Não")</f>
        <v>Não</v>
      </c>
      <c r="F87" s="1" t="s">
        <v>11</v>
      </c>
      <c r="G87" s="1" t="s">
        <v>50</v>
      </c>
      <c r="H87" s="1" t="s">
        <v>37</v>
      </c>
      <c r="I87" s="1" t="s">
        <v>38</v>
      </c>
      <c r="J87" s="12">
        <f ca="1">IF(incidentes[[#This Row],[Status]]&lt;&gt;"Aberto",INT(RANDBETWEEN(1,240)),0)</f>
        <v>124</v>
      </c>
      <c r="K87" s="4" t="s">
        <v>22</v>
      </c>
    </row>
    <row r="88" spans="1:11" ht="27" hidden="1" thickBot="1" x14ac:dyDescent="0.3">
      <c r="A88" s="3" t="s">
        <v>53</v>
      </c>
      <c r="B88" s="2">
        <f t="shared" ca="1" si="2"/>
        <v>45870</v>
      </c>
      <c r="C88" s="2">
        <f ca="1">incidentes[[#This Row],[Data de Abertura]]+7</f>
        <v>45877</v>
      </c>
      <c r="D88" s="1" t="s">
        <v>10</v>
      </c>
      <c r="E88" s="1" t="str">
        <f ca="1">IF(AND(incidentes[[#This Row],[Status]]="Aberto",TODAY()-incidentes[[#This Row],[Data de Abertura]]&gt;=7),"Sim","Não")</f>
        <v>Não</v>
      </c>
      <c r="F88" s="1" t="s">
        <v>24</v>
      </c>
      <c r="G88" s="1" t="s">
        <v>54</v>
      </c>
      <c r="H88" s="1" t="s">
        <v>20</v>
      </c>
      <c r="I88" s="1" t="s">
        <v>14</v>
      </c>
      <c r="J88" s="12">
        <f ca="1">IF(incidentes[[#This Row],[Status]]&lt;&gt;"Aberto",INT(RANDBETWEEN(1,240)),0)</f>
        <v>4</v>
      </c>
      <c r="K88" s="4" t="s">
        <v>27</v>
      </c>
    </row>
    <row r="89" spans="1:11" ht="27" thickBot="1" x14ac:dyDescent="0.3">
      <c r="A89" s="3" t="s">
        <v>61</v>
      </c>
      <c r="B89" s="2">
        <f t="shared" ca="1" si="2"/>
        <v>45903</v>
      </c>
      <c r="C89" s="2">
        <f ca="1">incidentes[[#This Row],[Data de Abertura]]+7</f>
        <v>45910</v>
      </c>
      <c r="D89" s="1" t="s">
        <v>10</v>
      </c>
      <c r="E89" s="1" t="str">
        <f ca="1">IF(AND(incidentes[[#This Row],[Status]]="Aberto",TODAY()-incidentes[[#This Row],[Data de Abertura]]&gt;=7),"Sim","Não")</f>
        <v>Não</v>
      </c>
      <c r="F89" s="1" t="s">
        <v>24</v>
      </c>
      <c r="G89" s="1" t="s">
        <v>62</v>
      </c>
      <c r="H89" s="1" t="s">
        <v>20</v>
      </c>
      <c r="I89" s="1" t="s">
        <v>21</v>
      </c>
      <c r="J89" s="12">
        <f ca="1">IF(incidentes[[#This Row],[Status]]&lt;&gt;"Aberto",INT(RANDBETWEEN(1,240)),0)</f>
        <v>172</v>
      </c>
      <c r="K89" s="4" t="s">
        <v>22</v>
      </c>
    </row>
    <row r="90" spans="1:11" ht="27" hidden="1" thickBot="1" x14ac:dyDescent="0.3">
      <c r="A90" s="3" t="s">
        <v>69</v>
      </c>
      <c r="B90" s="2">
        <f t="shared" ca="1" si="2"/>
        <v>45873</v>
      </c>
      <c r="C90" s="2">
        <f ca="1">incidentes[[#This Row],[Data de Abertura]]+7</f>
        <v>45880</v>
      </c>
      <c r="D90" s="1" t="s">
        <v>10</v>
      </c>
      <c r="E90" s="1" t="str">
        <f ca="1">IF(AND(incidentes[[#This Row],[Status]]="Aberto",TODAY()-incidentes[[#This Row],[Data de Abertura]]&gt;=7),"Sim","Não")</f>
        <v>Não</v>
      </c>
      <c r="F90" s="1" t="s">
        <v>11</v>
      </c>
      <c r="G90" s="1" t="s">
        <v>70</v>
      </c>
      <c r="H90" s="1" t="s">
        <v>37</v>
      </c>
      <c r="I90" s="1" t="s">
        <v>38</v>
      </c>
      <c r="J90" s="12">
        <f ca="1">IF(incidentes[[#This Row],[Status]]&lt;&gt;"Aberto",INT(RANDBETWEEN(1,240)),0)</f>
        <v>131</v>
      </c>
      <c r="K90" s="4" t="s">
        <v>15</v>
      </c>
    </row>
    <row r="91" spans="1:11" ht="27" hidden="1" thickBot="1" x14ac:dyDescent="0.3">
      <c r="A91" s="3" t="s">
        <v>79</v>
      </c>
      <c r="B91" s="2">
        <f t="shared" ca="1" si="2"/>
        <v>45887</v>
      </c>
      <c r="C91" s="2">
        <f ca="1">incidentes[[#This Row],[Data de Abertura]]+7</f>
        <v>45894</v>
      </c>
      <c r="D91" s="1" t="s">
        <v>10</v>
      </c>
      <c r="E91" s="1" t="str">
        <f ca="1">IF(AND(incidentes[[#This Row],[Status]]="Aberto",TODAY()-incidentes[[#This Row],[Data de Abertura]]&gt;=7),"Sim","Não")</f>
        <v>Não</v>
      </c>
      <c r="F91" s="1" t="s">
        <v>18</v>
      </c>
      <c r="G91" s="1" t="s">
        <v>80</v>
      </c>
      <c r="H91" s="1" t="s">
        <v>13</v>
      </c>
      <c r="I91" s="1" t="s">
        <v>14</v>
      </c>
      <c r="J91" s="12">
        <f ca="1">IF(incidentes[[#This Row],[Status]]&lt;&gt;"Aberto",INT(RANDBETWEEN(1,240)),0)</f>
        <v>127</v>
      </c>
      <c r="K91" s="4" t="s">
        <v>15</v>
      </c>
    </row>
    <row r="92" spans="1:11" ht="27" hidden="1" thickBot="1" x14ac:dyDescent="0.3">
      <c r="A92" s="3" t="s">
        <v>89</v>
      </c>
      <c r="B92" s="2">
        <f t="shared" ca="1" si="2"/>
        <v>45891</v>
      </c>
      <c r="C92" s="2">
        <f ca="1">incidentes[[#This Row],[Data de Abertura]]+7</f>
        <v>45898</v>
      </c>
      <c r="D92" s="1" t="s">
        <v>10</v>
      </c>
      <c r="E92" s="1" t="str">
        <f ca="1">IF(AND(incidentes[[#This Row],[Status]]="Aberto",TODAY()-incidentes[[#This Row],[Data de Abertura]]&gt;=7),"Sim","Não")</f>
        <v>Não</v>
      </c>
      <c r="F92" s="1" t="s">
        <v>24</v>
      </c>
      <c r="G92" s="1" t="s">
        <v>90</v>
      </c>
      <c r="H92" s="1" t="s">
        <v>20</v>
      </c>
      <c r="I92" s="1" t="s">
        <v>21</v>
      </c>
      <c r="J92" s="12">
        <f ca="1">IF(incidentes[[#This Row],[Status]]&lt;&gt;"Aberto",INT(RANDBETWEEN(1,240)),0)</f>
        <v>199</v>
      </c>
      <c r="K92" s="4" t="s">
        <v>15</v>
      </c>
    </row>
    <row r="93" spans="1:11" ht="27" hidden="1" thickBot="1" x14ac:dyDescent="0.3">
      <c r="A93" s="3" t="s">
        <v>99</v>
      </c>
      <c r="B93" s="2">
        <f t="shared" ca="1" si="2"/>
        <v>45883</v>
      </c>
      <c r="C93" s="2">
        <f ca="1">incidentes[[#This Row],[Data de Abertura]]+7</f>
        <v>45890</v>
      </c>
      <c r="D93" s="1" t="s">
        <v>10</v>
      </c>
      <c r="E93" s="1" t="str">
        <f ca="1">IF(AND(incidentes[[#This Row],[Status]]="Aberto",TODAY()-incidentes[[#This Row],[Data de Abertura]]&gt;=7),"Sim","Não")</f>
        <v>Não</v>
      </c>
      <c r="F93" s="1" t="s">
        <v>11</v>
      </c>
      <c r="G93" s="1" t="s">
        <v>100</v>
      </c>
      <c r="H93" s="1" t="s">
        <v>37</v>
      </c>
      <c r="I93" s="1" t="s">
        <v>38</v>
      </c>
      <c r="J93" s="12">
        <f ca="1">IF(incidentes[[#This Row],[Status]]&lt;&gt;"Aberto",INT(RANDBETWEEN(1,240)),0)</f>
        <v>51</v>
      </c>
      <c r="K93" s="4" t="s">
        <v>15</v>
      </c>
    </row>
    <row r="94" spans="1:11" ht="27" hidden="1" thickBot="1" x14ac:dyDescent="0.3">
      <c r="A94" s="3" t="s">
        <v>105</v>
      </c>
      <c r="B94" s="2">
        <f t="shared" ca="1" si="2"/>
        <v>45903</v>
      </c>
      <c r="C94" s="2">
        <f ca="1">incidentes[[#This Row],[Data de Abertura]]+7</f>
        <v>45910</v>
      </c>
      <c r="D94" s="1" t="s">
        <v>10</v>
      </c>
      <c r="E94" s="1" t="str">
        <f ca="1">IF(AND(incidentes[[#This Row],[Status]]="Aberto",TODAY()-incidentes[[#This Row],[Data de Abertura]]&gt;=7),"Sim","Não")</f>
        <v>Não</v>
      </c>
      <c r="F94" s="1" t="s">
        <v>18</v>
      </c>
      <c r="G94" s="1" t="s">
        <v>106</v>
      </c>
      <c r="H94" s="1" t="s">
        <v>13</v>
      </c>
      <c r="I94" s="1" t="s">
        <v>14</v>
      </c>
      <c r="J94" s="12">
        <f ca="1">IF(incidentes[[#This Row],[Status]]&lt;&gt;"Aberto",INT(RANDBETWEEN(1,240)),0)</f>
        <v>235</v>
      </c>
      <c r="K94" s="4" t="s">
        <v>15</v>
      </c>
    </row>
    <row r="95" spans="1:11" ht="27" hidden="1" thickBot="1" x14ac:dyDescent="0.3">
      <c r="A95" s="3" t="s">
        <v>135</v>
      </c>
      <c r="B95" s="2">
        <f t="shared" ca="1" si="2"/>
        <v>45886</v>
      </c>
      <c r="C95" s="2">
        <f ca="1">incidentes[[#This Row],[Data de Abertura]]+7</f>
        <v>45893</v>
      </c>
      <c r="D95" s="1" t="s">
        <v>10</v>
      </c>
      <c r="E95" s="1" t="str">
        <f ca="1">IF(AND(incidentes[[#This Row],[Status]]="Aberto",TODAY()-incidentes[[#This Row],[Data de Abertura]]&gt;=7),"Sim","Não")</f>
        <v>Não</v>
      </c>
      <c r="F95" s="1" t="s">
        <v>11</v>
      </c>
      <c r="G95" s="1" t="s">
        <v>136</v>
      </c>
      <c r="H95" s="1" t="s">
        <v>37</v>
      </c>
      <c r="I95" s="1" t="s">
        <v>38</v>
      </c>
      <c r="J95" s="12">
        <f ca="1">IF(incidentes[[#This Row],[Status]]&lt;&gt;"Aberto",INT(RANDBETWEEN(1,240)),0)</f>
        <v>101</v>
      </c>
      <c r="K95" s="4" t="s">
        <v>15</v>
      </c>
    </row>
    <row r="96" spans="1:11" ht="27" hidden="1" thickBot="1" x14ac:dyDescent="0.3">
      <c r="A96" s="3" t="s">
        <v>149</v>
      </c>
      <c r="B96" s="2">
        <f t="shared" ca="1" si="2"/>
        <v>45902</v>
      </c>
      <c r="C96" s="2">
        <f ca="1">incidentes[[#This Row],[Data de Abertura]]+7</f>
        <v>45909</v>
      </c>
      <c r="D96" s="1" t="s">
        <v>10</v>
      </c>
      <c r="E96" s="1" t="str">
        <f ca="1">IF(AND(incidentes[[#This Row],[Status]]="Aberto",TODAY()-incidentes[[#This Row],[Data de Abertura]]&gt;=7),"Sim","Não")</f>
        <v>Não</v>
      </c>
      <c r="F96" s="1" t="s">
        <v>11</v>
      </c>
      <c r="G96" s="1" t="s">
        <v>150</v>
      </c>
      <c r="H96" s="1" t="s">
        <v>37</v>
      </c>
      <c r="I96" s="1" t="s">
        <v>38</v>
      </c>
      <c r="J96" s="12">
        <f ca="1">IF(incidentes[[#This Row],[Status]]&lt;&gt;"Aberto",INT(RANDBETWEEN(1,240)),0)</f>
        <v>211</v>
      </c>
      <c r="K96" s="4" t="s">
        <v>27</v>
      </c>
    </row>
    <row r="97" spans="1:11" ht="39.75" thickBot="1" x14ac:dyDescent="0.3">
      <c r="A97" s="3" t="s">
        <v>157</v>
      </c>
      <c r="B97" s="2">
        <f t="shared" ca="1" si="2"/>
        <v>45873</v>
      </c>
      <c r="C97" s="2">
        <f ca="1">incidentes[[#This Row],[Data de Abertura]]+7</f>
        <v>45880</v>
      </c>
      <c r="D97" s="1" t="s">
        <v>10</v>
      </c>
      <c r="E97" s="1" t="str">
        <f ca="1">IF(AND(incidentes[[#This Row],[Status]]="Aberto",TODAY()-incidentes[[#This Row],[Data de Abertura]]&gt;=7),"Sim","Não")</f>
        <v>Não</v>
      </c>
      <c r="F97" s="1" t="s">
        <v>11</v>
      </c>
      <c r="G97" s="1" t="s">
        <v>158</v>
      </c>
      <c r="H97" s="1" t="s">
        <v>37</v>
      </c>
      <c r="I97" s="1" t="s">
        <v>38</v>
      </c>
      <c r="J97" s="12">
        <f ca="1">IF(incidentes[[#This Row],[Status]]&lt;&gt;"Aberto",INT(RANDBETWEEN(1,240)),0)</f>
        <v>78</v>
      </c>
      <c r="K97" s="4" t="s">
        <v>22</v>
      </c>
    </row>
    <row r="98" spans="1:11" ht="27" hidden="1" thickBot="1" x14ac:dyDescent="0.3">
      <c r="A98" s="3" t="s">
        <v>165</v>
      </c>
      <c r="B98" s="2">
        <f t="shared" ca="1" si="2"/>
        <v>45887</v>
      </c>
      <c r="C98" s="2">
        <f ca="1">incidentes[[#This Row],[Data de Abertura]]+7</f>
        <v>45894</v>
      </c>
      <c r="D98" s="1" t="s">
        <v>10</v>
      </c>
      <c r="E98" s="1" t="str">
        <f ca="1">IF(AND(incidentes[[#This Row],[Status]]="Aberto",TODAY()-incidentes[[#This Row],[Data de Abertura]]&gt;=7),"Sim","Não")</f>
        <v>Não</v>
      </c>
      <c r="F98" s="1" t="s">
        <v>11</v>
      </c>
      <c r="G98" s="1" t="s">
        <v>166</v>
      </c>
      <c r="H98" s="1" t="s">
        <v>37</v>
      </c>
      <c r="I98" s="1" t="s">
        <v>38</v>
      </c>
      <c r="J98" s="12">
        <f ca="1">IF(incidentes[[#This Row],[Status]]&lt;&gt;"Aberto",INT(RANDBETWEEN(1,240)),0)</f>
        <v>43</v>
      </c>
      <c r="K98" s="4" t="s">
        <v>15</v>
      </c>
    </row>
    <row r="99" spans="1:11" ht="39.75" thickBot="1" x14ac:dyDescent="0.3">
      <c r="A99" s="3" t="s">
        <v>173</v>
      </c>
      <c r="B99" s="2">
        <f t="shared" ca="1" si="2"/>
        <v>45877</v>
      </c>
      <c r="C99" s="2">
        <f ca="1">incidentes[[#This Row],[Data de Abertura]]+7</f>
        <v>45884</v>
      </c>
      <c r="D99" s="1" t="s">
        <v>10</v>
      </c>
      <c r="E99" s="1" t="str">
        <f ca="1">IF(AND(incidentes[[#This Row],[Status]]="Aberto",TODAY()-incidentes[[#This Row],[Data de Abertura]]&gt;=7),"Sim","Não")</f>
        <v>Não</v>
      </c>
      <c r="F99" s="1" t="s">
        <v>24</v>
      </c>
      <c r="G99" s="1" t="s">
        <v>174</v>
      </c>
      <c r="H99" s="1" t="s">
        <v>20</v>
      </c>
      <c r="I99" s="1" t="s">
        <v>21</v>
      </c>
      <c r="J99" s="12">
        <f ca="1">IF(incidentes[[#This Row],[Status]]&lt;&gt;"Aberto",INT(RANDBETWEEN(1,240)),0)</f>
        <v>115</v>
      </c>
      <c r="K99" s="4" t="s">
        <v>22</v>
      </c>
    </row>
    <row r="100" spans="1:11" ht="27" hidden="1" thickBot="1" x14ac:dyDescent="0.3">
      <c r="A100" s="3" t="s">
        <v>204</v>
      </c>
      <c r="B100" s="2">
        <f t="shared" ca="1" si="2"/>
        <v>45874</v>
      </c>
      <c r="C100" s="2">
        <f ca="1">incidentes[[#This Row],[Data de Abertura]]+7</f>
        <v>45881</v>
      </c>
      <c r="D100" s="1" t="s">
        <v>10</v>
      </c>
      <c r="E100" s="1" t="str">
        <f ca="1">IF(AND(incidentes[[#This Row],[Status]]="Aberto",TODAY()-incidentes[[#This Row],[Data de Abertura]]&gt;=7),"Sim","Não")</f>
        <v>Não</v>
      </c>
      <c r="F100" s="1" t="s">
        <v>18</v>
      </c>
      <c r="G100" s="1" t="s">
        <v>205</v>
      </c>
      <c r="H100" s="1" t="s">
        <v>13</v>
      </c>
      <c r="I100" s="1" t="s">
        <v>21</v>
      </c>
      <c r="J100" s="12">
        <f ca="1">IF(incidentes[[#This Row],[Status]]&lt;&gt;"Aberto",INT(RANDBETWEEN(1,240)),0)</f>
        <v>136</v>
      </c>
      <c r="K100" s="4" t="s">
        <v>15</v>
      </c>
    </row>
    <row r="101" spans="1:11" ht="27" thickBot="1" x14ac:dyDescent="0.3">
      <c r="A101" s="7" t="s">
        <v>212</v>
      </c>
      <c r="B101" s="2">
        <f t="shared" ca="1" si="2"/>
        <v>45881</v>
      </c>
      <c r="C101" s="2">
        <f ca="1">incidentes[[#This Row],[Data de Abertura]]+7</f>
        <v>45888</v>
      </c>
      <c r="D101" s="8" t="s">
        <v>10</v>
      </c>
      <c r="E101" s="8" t="str">
        <f ca="1">IF(AND(incidentes[[#This Row],[Status]]="Aberto",TODAY()-incidentes[[#This Row],[Data de Abertura]]&gt;=7),"Sim","Não")</f>
        <v>Não</v>
      </c>
      <c r="F101" s="8" t="s">
        <v>24</v>
      </c>
      <c r="G101" s="8" t="s">
        <v>213</v>
      </c>
      <c r="H101" s="8" t="s">
        <v>20</v>
      </c>
      <c r="I101" s="8" t="s">
        <v>21</v>
      </c>
      <c r="J101" s="12">
        <f ca="1">IF(incidentes[[#This Row],[Status]]&lt;&gt;"Aberto",INT(RANDBETWEEN(1,240)),0)</f>
        <v>70</v>
      </c>
      <c r="K101" s="9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6919-4E2C-48F9-8B5A-402674B8C69C}">
  <dimension ref="A1:E5"/>
  <sheetViews>
    <sheetView tabSelected="1"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9.7109375" customWidth="1"/>
    <col min="5" max="5" width="8.42578125" bestFit="1" customWidth="1"/>
  </cols>
  <sheetData>
    <row r="1" spans="1:5" x14ac:dyDescent="0.25">
      <c r="A1" t="s">
        <v>8</v>
      </c>
      <c r="B1" t="s">
        <v>228</v>
      </c>
      <c r="E1">
        <f>MATCH(LARGE(recorrencia_tickets_categoria[Tickets relacionados],1),recorrencia_tickets_categoria[Tickets relacionados], 0)</f>
        <v>2</v>
      </c>
    </row>
    <row r="2" spans="1:5" x14ac:dyDescent="0.25">
      <c r="A2" t="s">
        <v>32</v>
      </c>
      <c r="B2">
        <f>COUNTIF(incidentes[Categoria], recorrencia_tickets_categoria[[#This Row],[Categoria]])</f>
        <v>17</v>
      </c>
    </row>
    <row r="3" spans="1:5" x14ac:dyDescent="0.25">
      <c r="A3" t="s">
        <v>15</v>
      </c>
      <c r="B3">
        <f>COUNTIF(incidentes[Categoria], recorrencia_tickets_categoria[[#This Row],[Categoria]])</f>
        <v>28</v>
      </c>
    </row>
    <row r="4" spans="1:5" x14ac:dyDescent="0.25">
      <c r="A4" t="s">
        <v>22</v>
      </c>
      <c r="B4">
        <f>COUNTIF(incidentes[Categoria], recorrencia_tickets_categoria[[#This Row],[Categoria]])</f>
        <v>28</v>
      </c>
    </row>
    <row r="5" spans="1:5" x14ac:dyDescent="0.25">
      <c r="A5" t="s">
        <v>27</v>
      </c>
      <c r="B5">
        <f>COUNTIF(incidentes[Categoria], recorrencia_tickets_categoria[[#This Row],[Categoria]])</f>
        <v>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79CB-8E83-41D2-8950-A35612D7B94A}">
  <dimension ref="A1:B5"/>
  <sheetViews>
    <sheetView workbookViewId="0">
      <selection activeCell="B2" sqref="B2"/>
    </sheetView>
  </sheetViews>
  <sheetFormatPr defaultRowHeight="15" x14ac:dyDescent="0.25"/>
  <cols>
    <col min="1" max="1" width="9.42578125" customWidth="1"/>
    <col min="2" max="2" width="25.140625" bestFit="1" customWidth="1"/>
  </cols>
  <sheetData>
    <row r="1" spans="1:2" x14ac:dyDescent="0.25">
      <c r="A1" t="s">
        <v>226</v>
      </c>
      <c r="B1" t="s">
        <v>227</v>
      </c>
    </row>
    <row r="2" spans="1:2" x14ac:dyDescent="0.25">
      <c r="A2" t="s">
        <v>38</v>
      </c>
      <c r="B2">
        <f>COUNTIFS(incidentes[Nome do Atendente], 'Tickets em atendimento'!A2, incidentes[Status], "Aberto")</f>
        <v>21</v>
      </c>
    </row>
    <row r="3" spans="1:2" x14ac:dyDescent="0.25">
      <c r="A3" t="s">
        <v>14</v>
      </c>
      <c r="B3">
        <f>COUNTIFS(incidentes[Nome do Atendente], 'Tickets em atendimento'!A3, incidentes[Status], "Aberto")</f>
        <v>16</v>
      </c>
    </row>
    <row r="4" spans="1:2" x14ac:dyDescent="0.25">
      <c r="A4" t="s">
        <v>21</v>
      </c>
      <c r="B4">
        <f>COUNTIFS(incidentes[Nome do Atendente], 'Tickets em atendimento'!A4, incidentes[Status], "Aberto")</f>
        <v>22</v>
      </c>
    </row>
    <row r="5" spans="1:2" x14ac:dyDescent="0.25">
      <c r="A5" t="s">
        <v>26</v>
      </c>
      <c r="B5">
        <f>COUNTIFS(incidentes[Nome do Atendente], 'Tickets em atendimento'!A5, incidentes[Status], "Aberto")</f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Incidentes</vt:lpstr>
      <vt:lpstr>Problemas mais recorrentes</vt:lpstr>
      <vt:lpstr>Tickets em atendimento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OLIVEIRA DIAS</dc:creator>
  <cp:lastModifiedBy>Oliveira, Gustavo</cp:lastModifiedBy>
  <dcterms:created xsi:type="dcterms:W3CDTF">2025-09-02T22:24:34Z</dcterms:created>
  <dcterms:modified xsi:type="dcterms:W3CDTF">2025-09-04T16:51:31Z</dcterms:modified>
</cp:coreProperties>
</file>