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cadores" sheetId="1" r:id="rId4"/>
    <sheet state="visible" name="Detalhado" sheetId="2" r:id="rId5"/>
    <sheet state="visible" name="Ver-Iniciação1" sheetId="3" r:id="rId6"/>
    <sheet state="visible" name="Ver-Elaboração1" sheetId="4" r:id="rId7"/>
    <sheet state="visible" name="Ver-Construção1" sheetId="5" r:id="rId8"/>
    <sheet state="visible" name="Ver-Transição1" sheetId="6" r:id="rId9"/>
  </sheets>
  <definedNames/>
  <calcPr/>
  <extLst>
    <ext uri="GoogleSheetsCustomDataVersion2">
      <go:sheetsCustomData xmlns:go="http://customooxmlschemas.google.com/" r:id="rId10" roundtripDataChecksum="M+oQ7QVMWifs0XzFlfHNLmoIJzTfogArL0ZThKQz3jo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">
      <text>
        <t xml:space="preserve">======
ID#AAABspvBoZ4
    (2025-09-25 10:38:41)
Sempre que uma boa prática for observada no projeto ou reportada pelo time, este campo deve ser preenchido.</t>
      </text>
    </comment>
    <comment authorId="0" ref="E4">
      <text>
        <t xml:space="preserve">======
ID#AAABspvBoZo
    (2025-09-25 10:38:41)
Caso o resultado seja NÃO, este campo deve ser preenchido.</t>
      </text>
    </comment>
    <comment authorId="0" ref="D2">
      <text>
        <t xml:space="preserve">======
ID#AAABspvBoZY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  <comment authorId="0" ref="D4">
      <text>
        <t xml:space="preserve">======
ID#AAABspvBoZM
    (2025-09-25 10:38:41)
Sim - Existe evidência direta ou indireta.
Parcialmente - Existe evidência direta ou indireta de forma parcial.
Não - Não existe evidência.
NA - Não se aplica ao projeto.</t>
      </text>
    </comment>
  </commentList>
  <extLst>
    <ext uri="GoogleSheetsCustomDataVersion2">
      <go:sheetsCustomData xmlns:go="http://customooxmlschemas.google.com/" r:id="rId1" roundtripDataSignature="AMtx7mjAww6ld3iS4ufTLuwETYXgZeFkA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4">
      <text>
        <t xml:space="preserve">======
ID#AAABspvBoaA
    (2025-09-25 10:38:41)
Sempre que uma boa prática for observada no projeto ou reportada pelo time, este campo deve ser preenchido.</t>
      </text>
    </comment>
    <comment authorId="0" ref="D4">
      <text>
        <t xml:space="preserve">======
ID#AAABspvBoZs
    (2025-09-25 10:38:41)
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======
ID#AAABspvBoZc
    (2025-09-25 10:38:41)
Caso o resultado seja NÃO, este campo deve ser preenchido.</t>
      </text>
    </comment>
    <comment authorId="0" ref="D2">
      <text>
        <t xml:space="preserve">======
ID#AAABspvBoZE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</commentList>
  <extLst>
    <ext uri="GoogleSheetsCustomDataVersion2">
      <go:sheetsCustomData xmlns:go="http://customooxmlschemas.google.com/" r:id="rId1" roundtripDataSignature="AMtx7micq1GLi7b5aYXjLs7Vkf2ZjkTStA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4">
      <text>
        <t xml:space="preserve">======
ID#AAABspvBoZ8
    (2025-09-25 10:38:41)
Sim - Existe evidência direta ou indireta.
Parcialmente - Existe evidência direta ou indireta de forma parcial.
Não - Não existe evidência.
NA - Não se aplica ao projeto.</t>
      </text>
    </comment>
    <comment authorId="0" ref="F4">
      <text>
        <t xml:space="preserve">======
ID#AAABspvBoZw
    (2025-09-25 10:38:41)
Sempre que uma boa prática for observada no projeto ou reportada pelo time, este campo deve ser preenchido.</t>
      </text>
    </comment>
    <comment authorId="0" ref="E4">
      <text>
        <t xml:space="preserve">======
ID#AAABspvBoZk
    (2025-09-25 10:38:41)
Caso o resultado seja NÃO, este campo deve ser preenchido.</t>
      </text>
    </comment>
    <comment authorId="0" ref="D2">
      <text>
        <t xml:space="preserve">======
ID#AAABspvBoZQ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</commentList>
  <extLst>
    <ext uri="GoogleSheetsCustomDataVersion2">
      <go:sheetsCustomData xmlns:go="http://customooxmlschemas.google.com/" r:id="rId1" roundtripDataSignature="AMtx7miWUJ5w2e/HUqqOxEkQis/Pj6N7P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======
ID#AAABspvBoZ0
    (2025-09-25 10:38:41)
Como calcular o Indicador de Aderência ao Processo
Considerando os 32 itens deste checklist, subtraia os resultados NA, então divida o total de SIM pelo total de itens verificados sem NA.
Exemplo
32 - 2(NA) = 30
SIM = 25
índice de aderência = 25/30 = 0,83 * 100 = 83%</t>
      </text>
    </comment>
    <comment authorId="0" ref="F4">
      <text>
        <t xml:space="preserve">======
ID#AAABspvBoZg
    (2025-09-25 10:38:41)
Sempre que uma boa prática for observada no projeto ou reportada pelo time, este campo deve ser preenchido.</t>
      </text>
    </comment>
    <comment authorId="0" ref="D4">
      <text>
        <t xml:space="preserve">======
ID#AAABspvBoZU
    (2025-09-25 10:38:41)
Sim - Existe evidência direta ou indireta.
Parcialmente - Existe evidência direta ou indireta de forma parcial.
Não - Não existe evidência.
NA - Não se aplica ao projeto.</t>
      </text>
    </comment>
    <comment authorId="0" ref="E4">
      <text>
        <t xml:space="preserve">======
ID#AAABspvBoZI
    (2025-09-25 10:38:41)
Caso o resultado seja NÃO, este campo deve ser preenchido.</t>
      </text>
    </comment>
  </commentList>
  <extLst>
    <ext uri="GoogleSheetsCustomDataVersion2">
      <go:sheetsCustomData xmlns:go="http://customooxmlschemas.google.com/" r:id="rId1" roundtripDataSignature="AMtx7mj2Ar20BCyqbQVXl0Ft97OerhBQWw=="/>
    </ext>
  </extLst>
</comments>
</file>

<file path=xl/sharedStrings.xml><?xml version="1.0" encoding="utf-8"?>
<sst xmlns="http://schemas.openxmlformats.org/spreadsheetml/2006/main" count="348" uniqueCount="118">
  <si>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</si>
  <si>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</si>
  <si>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</si>
  <si>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</si>
  <si>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</si>
  <si>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</si>
  <si>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</si>
  <si>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</si>
  <si>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</si>
  <si>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</si>
  <si>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</si>
  <si>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</si>
  <si>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</si>
  <si>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</si>
  <si>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</si>
  <si>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</si>
  <si>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</si>
  <si>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</si>
  <si>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</si>
  <si>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</si>
  <si>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</si>
  <si>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</si>
  <si>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</si>
  <si>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</si>
  <si>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</si>
  <si>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</si>
  <si>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</si>
  <si>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</si>
  <si>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</si>
  <si>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</si>
  <si>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</si>
  <si>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</si>
  <si>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</si>
  <si>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Gabriel Cândido, Gustavo Frossard, Nicolas Campos, Thiago Maschieto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</si>
  <si>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</si>
  <si>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</si>
  <si>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</si>
  <si>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</si>
  <si>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</si>
  <si>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</si>
  <si>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</si>
  <si>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</si>
  <si>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</si>
  <si>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</si>
  <si>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</si>
  <si>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</si>
  <si>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</si>
  <si>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</si>
  <si>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</si>
  <si>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</si>
  <si>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</si>
  <si>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</si>
  <si>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</si>
  <si>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</si>
  <si>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</si>
  <si>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especificações de requisitos (histórias do usuário)?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</si>
  <si>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</si>
  <si>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</si>
  <si>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</si>
  <si>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</si>
  <si>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</si>
  <si>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</si>
  <si>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</si>
  <si>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</si>
  <si>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</si>
  <si>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</si>
  <si>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</si>
  <si>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</si>
  <si>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</si>
  <si>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</si>
  <si>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</si>
  <si>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</si>
  <si>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Parcialmente</t>
  </si>
  <si>
    <t>O visão foi atualizado devido a mudança de escopo?</t>
  </si>
  <si>
    <t>O modelo de casos de uso, escopo do sistema, foi atualizado conforme as mudanças?</t>
  </si>
  <si>
    <t>Os casos de uso e atores foram documentados (especificados) com descrição dos elementos UML.</t>
  </si>
  <si>
    <t>As especificações dos casos de uso/histórias de usuário foram atualizadas conforme a implementação?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</si>
  <si>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</si>
  <si>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</si>
  <si>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</si>
  <si>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</si>
  <si>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</si>
  <si>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</si>
  <si>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</si>
  <si>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</si>
  <si>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</si>
  <si>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</si>
  <si>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</si>
  <si>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</si>
  <si>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</si>
  <si>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</si>
  <si>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Gerenciamento de Projetos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</si>
  <si>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</si>
  <si>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</si>
  <si>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</si>
  <si>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O plano de entregas foi atualizado?</t>
  </si>
  <si>
    <t>O plano de gerenciamento de riscos foi atualizado?</t>
  </si>
  <si>
    <t>Foram feitas as reuniões de Revisão do Produto e Processo?</t>
  </si>
  <si>
    <t>As mudanças de escopo foram registradas no Backlog do produto?</t>
  </si>
  <si>
    <t>Há rastreabilidade (histórico do que foi alterado) das mudanças?</t>
  </si>
  <si>
    <t>Os diagramas de de casos de uso e classes foram atualizados conforme a implementação? (diagrama de classes ou DER)</t>
  </si>
  <si>
    <t>O modelo de arquitetura foi atualizado?</t>
  </si>
  <si>
    <t>Os diagramas de classe foram atualizados conforme a codificação realizada?</t>
  </si>
  <si>
    <t>Desenvolvimento - Testes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</si>
  <si>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</si>
  <si>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</si>
  <si>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</si>
  <si>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Os testes realizados foram registrados no roteiro de testes?</t>
  </si>
  <si>
    <t>O Backlog do Produto foi alterado, caso tenham sido incluidas ou removidas tarefas?</t>
  </si>
  <si>
    <t>O plano de entregas foi atualizado? Corresponde ao número de sprints?</t>
  </si>
  <si>
    <t>Existe histórico de alterações das configurações base?</t>
  </si>
  <si>
    <t>Foi realizado refinamentos no código para melhorar eficiência ou corrigir bugs?</t>
  </si>
  <si>
    <t>Os diagramas de classes foram atualizados?</t>
  </si>
  <si>
    <t>Os testes unitários foram executados, todos passaram?</t>
  </si>
  <si>
    <t>Os roteiros de testes foram atualizados e executados?</t>
  </si>
  <si>
    <t>Desenvolvimento - Implantação</t>
  </si>
  <si>
    <t>O guia de implantação foi criado para implantar o produto (subproduto) com software, hardware, etc. necessários para a implantação em ambiente de produção?</t>
  </si>
  <si>
    <t>Foram realizados os testes de aceitação por parte do usuário final?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</si>
</sst>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6">
    <font>
      <sz val="11.0"/>
      <color theme="1"/>
      <name val="Calibri"/>
      <scheme val="minor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theme="1"/>
      <name val="Consolas"/>
    </font>
    <font>
      <b/>
      <sz val="14.0"/>
      <color theme="0"/>
      <name val="Arial"/>
    </font>
    <font>
      <b/>
      <sz val="11.0"/>
      <color theme="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11.0"/>
      <color theme="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Arial Black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3" numFmtId="0" xfId="0" applyAlignment="1" applyBorder="1" applyFill="1" applyFont="1">
      <alignment shrinkToFit="0" wrapText="1"/>
    </xf>
    <xf borderId="3" fillId="3" fontId="3" numFmtId="0" xfId="0" applyAlignment="1" applyBorder="1" applyFont="1">
      <alignment horizontal="center" shrinkToFit="0" wrapText="1"/>
    </xf>
    <xf borderId="3" fillId="3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/>
    </xf>
    <xf borderId="0" fillId="0" fontId="5" numFmtId="0" xfId="0" applyFont="1"/>
    <xf borderId="0" fillId="0" fontId="4" numFmtId="9" xfId="0" applyFont="1" applyNumberFormat="1"/>
    <xf borderId="0" fillId="0" fontId="6" numFmtId="9" xfId="0" applyAlignment="1" applyFont="1" applyNumberFormat="1">
      <alignment vertical="center"/>
    </xf>
    <xf borderId="1" fillId="4" fontId="7" numFmtId="0" xfId="0" applyAlignment="1" applyBorder="1" applyFill="1" applyFont="1">
      <alignment horizontal="center" vertical="center"/>
    </xf>
    <xf borderId="4" fillId="0" fontId="2" numFmtId="0" xfId="0" applyBorder="1" applyFont="1"/>
    <xf borderId="1" fillId="4" fontId="8" numFmtId="0" xfId="0" applyAlignment="1" applyBorder="1" applyFont="1">
      <alignment horizontal="right"/>
    </xf>
    <xf borderId="5" fillId="0" fontId="4" numFmtId="164" xfId="0" applyBorder="1" applyFont="1" applyNumberFormat="1"/>
    <xf borderId="6" fillId="5" fontId="9" numFmtId="0" xfId="0" applyAlignment="1" applyBorder="1" applyFill="1" applyFont="1">
      <alignment horizontal="center" shrinkToFit="0" wrapText="1"/>
    </xf>
    <xf borderId="7" fillId="0" fontId="2" numFmtId="0" xfId="0" applyBorder="1" applyFont="1"/>
    <xf borderId="8" fillId="2" fontId="10" numFmtId="0" xfId="0" applyAlignment="1" applyBorder="1" applyFont="1">
      <alignment horizontal="center"/>
    </xf>
    <xf borderId="1" fillId="0" fontId="4" numFmtId="0" xfId="0" applyBorder="1" applyFont="1"/>
    <xf borderId="9" fillId="2" fontId="11" numFmtId="0" xfId="0" applyAlignment="1" applyBorder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3" fillId="4" fontId="8" numFmtId="0" xfId="0" applyAlignment="1" applyBorder="1" applyFont="1">
      <alignment horizontal="left"/>
    </xf>
    <xf borderId="12" fillId="4" fontId="8" numFmtId="0" xfId="0" applyAlignment="1" applyBorder="1" applyFont="1">
      <alignment horizontal="center"/>
    </xf>
    <xf borderId="12" fillId="4" fontId="8" numFmtId="0" xfId="0" applyAlignment="1" applyBorder="1" applyFont="1">
      <alignment horizontal="left"/>
    </xf>
    <xf borderId="13" fillId="4" fontId="12" numFmtId="0" xfId="0" applyAlignment="1" applyBorder="1" applyFont="1">
      <alignment horizontal="center" shrinkToFit="1" vertical="center" wrapText="0"/>
    </xf>
    <xf borderId="3" fillId="5" fontId="13" numFmtId="0" xfId="0" applyAlignment="1" applyBorder="1" applyFont="1">
      <alignment horizontal="center" shrinkToFit="1" vertical="center" wrapText="0"/>
    </xf>
    <xf borderId="3" fillId="5" fontId="9" numFmtId="0" xfId="0" applyAlignment="1" applyBorder="1" applyFont="1">
      <alignment horizontal="left" shrinkToFit="0" wrapText="1"/>
    </xf>
    <xf borderId="3" fillId="5" fontId="4" numFmtId="0" xfId="0" applyAlignment="1" applyBorder="1" applyFont="1">
      <alignment horizontal="left" shrinkToFit="0" wrapText="1"/>
    </xf>
    <xf borderId="14" fillId="0" fontId="2" numFmtId="0" xfId="0" applyBorder="1" applyFont="1"/>
    <xf borderId="3" fillId="0" fontId="13" numFmtId="0" xfId="0" applyAlignment="1" applyBorder="1" applyFont="1">
      <alignment horizontal="center" shrinkToFit="1" vertical="center" wrapText="0"/>
    </xf>
    <xf borderId="3" fillId="0" fontId="4" numFmtId="0" xfId="0" applyAlignment="1" applyBorder="1" applyFont="1">
      <alignment horizontal="left" shrinkToFit="0" wrapText="1"/>
    </xf>
    <xf borderId="3" fillId="0" fontId="4" numFmtId="0" xfId="0" applyBorder="1" applyFont="1"/>
    <xf borderId="15" fillId="0" fontId="2" numFmtId="0" xfId="0" applyBorder="1" applyFont="1"/>
    <xf borderId="3" fillId="2" fontId="14" numFmtId="0" xfId="0" applyAlignment="1" applyBorder="1" applyFont="1">
      <alignment horizontal="center" shrinkToFit="1" vertical="center" wrapText="0"/>
    </xf>
    <xf borderId="3" fillId="2" fontId="4" numFmtId="0" xfId="0" applyAlignment="1" applyBorder="1" applyFont="1">
      <alignment horizontal="left" shrinkToFit="0" wrapText="1"/>
    </xf>
    <xf borderId="0" fillId="0" fontId="4" numFmtId="0" xfId="0" applyAlignment="1" applyFont="1">
      <alignment horizontal="left"/>
    </xf>
    <xf borderId="3" fillId="2" fontId="13" numFmtId="0" xfId="0" applyAlignment="1" applyBorder="1" applyFont="1">
      <alignment horizontal="center" shrinkToFit="1" vertical="center" wrapText="0"/>
    </xf>
    <xf borderId="16" fillId="4" fontId="12" numFmtId="0" xfId="0" applyAlignment="1" applyBorder="1" applyFont="1">
      <alignment horizontal="center" shrinkToFit="1" vertical="center" wrapText="0"/>
    </xf>
    <xf borderId="17" fillId="4" fontId="12" numFmtId="0" xfId="0" applyAlignment="1" applyBorder="1" applyFont="1">
      <alignment horizontal="center" shrinkToFit="1" vertical="center" wrapText="0"/>
    </xf>
    <xf borderId="18" fillId="0" fontId="2" numFmtId="0" xfId="0" applyBorder="1" applyFont="1"/>
    <xf borderId="0" fillId="0" fontId="15" numFmtId="0" xfId="0" applyFont="1"/>
    <xf borderId="5" fillId="0" fontId="4" numFmtId="0" xfId="0" applyBorder="1" applyFont="1"/>
    <xf borderId="9" fillId="2" fontId="3" numFmtId="0" xfId="0" applyAlignment="1" applyBorder="1" applyFont="1">
      <alignment horizontal="center"/>
    </xf>
    <xf borderId="3" fillId="4" fontId="8" numFmtId="0" xfId="0" applyAlignment="1" applyBorder="1" applyFont="1">
      <alignment horizontal="center"/>
    </xf>
    <xf borderId="3" fillId="5" fontId="4" numFmtId="0" xfId="0" applyBorder="1" applyFont="1"/>
    <xf borderId="3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Indicadores!$A$3:$A$6</c:f>
            </c:strRef>
          </c:cat>
          <c:val>
            <c:numRef>
              <c:f>Indicadores!$B$3:$B$6</c:f>
              <c:numCache/>
            </c:numRef>
          </c:val>
        </c:ser>
        <c:axId val="1371758339"/>
        <c:axId val="1458467781"/>
      </c:barChart>
      <c:catAx>
        <c:axId val="1371758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58467781"/>
      </c:catAx>
      <c:valAx>
        <c:axId val="1458467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175833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INICIAÇÃO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Detalhado!$B$2:$B$12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Detalhado!$C$2:$C$12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Detalhado!$D$2:$D$12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Detalhado!$A$2:$A$12</c:f>
            </c:strRef>
          </c:cat>
          <c:val>
            <c:numRef>
              <c:f>Detalhado!$E$2:$E$12</c:f>
              <c:numCache/>
            </c:numRef>
          </c:val>
        </c:ser>
        <c:axId val="1195141353"/>
        <c:axId val="2139934999"/>
      </c:barChart>
      <c:catAx>
        <c:axId val="1195141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9934999"/>
      </c:catAx>
      <c:valAx>
        <c:axId val="2139934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9514135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ELABORAÇÃO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SIM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Detalhado!$O$2:$O$12</c:f>
              <c:numCache/>
            </c:numRef>
          </c:val>
        </c:ser>
        <c:ser>
          <c:idx val="1"/>
          <c:order val="1"/>
          <c:tx>
            <c:v>PARCIALMENTE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Detalhado!$P$2:$P$12</c:f>
              <c:numCache/>
            </c:numRef>
          </c:val>
        </c:ser>
        <c:ser>
          <c:idx val="2"/>
          <c:order val="2"/>
          <c:tx>
            <c:v>NÃO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Detalhado!$Q$2:$Q$12</c:f>
              <c:numCache/>
            </c:numRef>
          </c:val>
        </c:ser>
        <c:ser>
          <c:idx val="3"/>
          <c:order val="3"/>
          <c:tx>
            <c:v>N/A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Detalhado!$N$2:$N$12</c:f>
            </c:strRef>
          </c:cat>
          <c:val>
            <c:numRef>
              <c:f>Detalhado!$R$2:$R$12</c:f>
              <c:numCache/>
            </c:numRef>
          </c:val>
        </c:ser>
        <c:axId val="2074260952"/>
        <c:axId val="1348461836"/>
      </c:barChart>
      <c:catAx>
        <c:axId val="207426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8461836"/>
      </c:catAx>
      <c:valAx>
        <c:axId val="1348461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426095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CONSTRUÇÃO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Detalhado!$B$22</c:f>
            </c:strRef>
          </c:tx>
          <c:cat>
            <c:strRef>
              <c:f>Detalhado!$A$23:$A$34</c:f>
            </c:strRef>
          </c:cat>
          <c:val>
            <c:numRef>
              <c:f>Detalhado!$B$23:$B$34</c:f>
              <c:numCache/>
            </c:numRef>
          </c:val>
        </c:ser>
        <c:ser>
          <c:idx val="1"/>
          <c:order val="1"/>
          <c:tx>
            <c:strRef>
              <c:f>Detalhado!$C$22</c:f>
            </c:strRef>
          </c:tx>
          <c:cat>
            <c:strRef>
              <c:f>Detalhado!$A$23:$A$34</c:f>
            </c:strRef>
          </c:cat>
          <c:val>
            <c:numRef>
              <c:f>Detalhado!$C$23:$C$34</c:f>
              <c:numCache/>
            </c:numRef>
          </c:val>
        </c:ser>
        <c:ser>
          <c:idx val="2"/>
          <c:order val="2"/>
          <c:tx>
            <c:strRef>
              <c:f>Detalhado!$D$22</c:f>
            </c:strRef>
          </c:tx>
          <c:cat>
            <c:strRef>
              <c:f>Detalhado!$A$23:$A$34</c:f>
            </c:strRef>
          </c:cat>
          <c:val>
            <c:numRef>
              <c:f>Detalhado!$D$23:$D$34</c:f>
              <c:numCache/>
            </c:numRef>
          </c:val>
        </c:ser>
        <c:ser>
          <c:idx val="3"/>
          <c:order val="3"/>
          <c:tx>
            <c:strRef>
              <c:f>Detalhado!$E$22</c:f>
            </c:strRef>
          </c:tx>
          <c:cat>
            <c:strRef>
              <c:f>Detalhado!$A$23:$A$34</c:f>
            </c:strRef>
          </c:cat>
          <c:val>
            <c:numRef>
              <c:f>Detalhado!$E$23:$E$34</c:f>
              <c:numCache/>
            </c:numRef>
          </c:val>
        </c:ser>
        <c:axId val="1941921575"/>
        <c:axId val="712808526"/>
      </c:barChart>
      <c:catAx>
        <c:axId val="1941921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2808526"/>
      </c:catAx>
      <c:valAx>
        <c:axId val="71280852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4192157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TRANSIÇÃO DETALHADA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Detalhado!$N$24</c:f>
            </c:strRef>
          </c:tx>
          <c:cat>
            <c:strRef>
              <c:f>Detalhado!$M$25:$M$37</c:f>
            </c:strRef>
          </c:cat>
          <c:val>
            <c:numRef>
              <c:f>Detalhado!$N$25:$N$37</c:f>
              <c:numCache/>
            </c:numRef>
          </c:val>
        </c:ser>
        <c:ser>
          <c:idx val="1"/>
          <c:order val="1"/>
          <c:tx>
            <c:strRef>
              <c:f>Detalhado!$O$24</c:f>
            </c:strRef>
          </c:tx>
          <c:cat>
            <c:strRef>
              <c:f>Detalhado!$M$25:$M$37</c:f>
            </c:strRef>
          </c:cat>
          <c:val>
            <c:numRef>
              <c:f>Detalhado!$O$25:$O$37</c:f>
              <c:numCache/>
            </c:numRef>
          </c:val>
        </c:ser>
        <c:ser>
          <c:idx val="2"/>
          <c:order val="2"/>
          <c:tx>
            <c:strRef>
              <c:f>Detalhado!$P$24</c:f>
            </c:strRef>
          </c:tx>
          <c:cat>
            <c:strRef>
              <c:f>Detalhado!$M$25:$M$37</c:f>
            </c:strRef>
          </c:cat>
          <c:val>
            <c:numRef>
              <c:f>Detalhado!$P$25:$P$37</c:f>
              <c:numCache/>
            </c:numRef>
          </c:val>
        </c:ser>
        <c:ser>
          <c:idx val="3"/>
          <c:order val="3"/>
          <c:tx>
            <c:strRef>
              <c:f>Detalhado!$Q$24</c:f>
            </c:strRef>
          </c:tx>
          <c:cat>
            <c:strRef>
              <c:f>Detalhado!$M$25:$M$37</c:f>
            </c:strRef>
          </c:cat>
          <c:val>
            <c:numRef>
              <c:f>Detalhado!$Q$25:$Q$37</c:f>
              <c:numCache/>
            </c:numRef>
          </c:val>
        </c:ser>
        <c:axId val="1730355715"/>
        <c:axId val="875238208"/>
      </c:barChart>
      <c:catAx>
        <c:axId val="1730355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5238208"/>
      </c:catAx>
      <c:valAx>
        <c:axId val="87523820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3035571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7</xdr:row>
      <xdr:rowOff>133350</xdr:rowOff>
    </xdr:from>
    <xdr:ext cx="4210050" cy="2152650"/>
    <xdr:graphicFrame>
      <xdr:nvGraphicFramePr>
        <xdr:cNvPr id="2796359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781800" cy="3971925"/>
    <xdr:graphicFrame>
      <xdr:nvGraphicFramePr>
        <xdr:cNvPr id="130829826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228600</xdr:colOff>
      <xdr:row>0</xdr:row>
      <xdr:rowOff>0</xdr:rowOff>
    </xdr:from>
    <xdr:ext cx="6657975" cy="3971925"/>
    <xdr:graphicFrame>
      <xdr:nvGraphicFramePr>
        <xdr:cNvPr id="189111299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0</xdr:rowOff>
    </xdr:from>
    <xdr:ext cx="6800850" cy="3933825"/>
    <xdr:graphicFrame>
      <xdr:nvGraphicFramePr>
        <xdr:cNvPr id="10640778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238125</xdr:colOff>
      <xdr:row>20</xdr:row>
      <xdr:rowOff>9525</xdr:rowOff>
    </xdr:from>
    <xdr:ext cx="6648450" cy="3924300"/>
    <xdr:graphicFrame>
      <xdr:nvGraphicFramePr>
        <xdr:cNvPr id="206600388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29"/>
    <col customWidth="1" min="2" max="2" width="39.0"/>
    <col customWidth="1" min="3" max="6" width="8.71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f>'Ver-Iniciação1'!$F$2</f>
        <v>0.9565217391</v>
      </c>
    </row>
    <row r="4">
      <c r="A4" s="3" t="s">
        <v>4</v>
      </c>
      <c r="B4" s="5">
        <f>'Ver-Elaboração1'!$F$2</f>
        <v>0.8636363636</v>
      </c>
    </row>
    <row r="5">
      <c r="A5" s="3" t="s">
        <v>5</v>
      </c>
      <c r="B5" s="5" t="str">
        <f>'Ver-Construção1'!$F$2</f>
        <v>#DIV/0!</v>
      </c>
    </row>
    <row r="6">
      <c r="A6" s="3" t="s">
        <v>6</v>
      </c>
      <c r="B6" s="5" t="str">
        <f>'Ver-Transição1'!$F$2</f>
        <v>#DIV/0!</v>
      </c>
    </row>
    <row r="8">
      <c r="B8" s="6"/>
    </row>
    <row r="9">
      <c r="B9" s="6"/>
    </row>
    <row r="10">
      <c r="B10" s="6"/>
    </row>
    <row r="11">
      <c r="B11" s="6"/>
    </row>
    <row r="12">
      <c r="B12" s="6"/>
    </row>
    <row r="13">
      <c r="B13" s="6"/>
    </row>
    <row r="14">
      <c r="B14" s="6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 ht="15.75" customHeight="1">
      <c r="B21" s="6"/>
    </row>
    <row r="22" ht="15.75" customHeight="1">
      <c r="B22" s="6"/>
    </row>
    <row r="23" ht="15.75" customHeight="1">
      <c r="B23" s="6"/>
    </row>
    <row r="24" ht="15.75" customHeight="1">
      <c r="B24" s="6"/>
    </row>
    <row r="25" ht="15.75" customHeight="1">
      <c r="B25" s="6"/>
    </row>
    <row r="26" ht="15.75" customHeight="1">
      <c r="B26" s="6"/>
    </row>
    <row r="27" ht="15.75" customHeight="1">
      <c r="B27" s="6"/>
    </row>
    <row r="28" ht="15.75" customHeight="1">
      <c r="B28" s="6"/>
    </row>
    <row r="29" ht="15.75" customHeight="1">
      <c r="B29" s="6"/>
    </row>
    <row r="30" ht="15.75" customHeight="1">
      <c r="B30" s="6"/>
    </row>
    <row r="31" ht="15.75" customHeight="1">
      <c r="B31" s="6"/>
    </row>
    <row r="32" ht="15.75" customHeight="1">
      <c r="B32" s="6"/>
    </row>
    <row r="33" ht="15.75" customHeight="1">
      <c r="B33" s="6"/>
    </row>
    <row r="34" ht="15.75" customHeight="1">
      <c r="B34" s="6"/>
    </row>
    <row r="35" ht="15.75" customHeight="1">
      <c r="B35" s="6"/>
    </row>
    <row r="36" ht="15.75" customHeight="1">
      <c r="B36" s="6"/>
    </row>
    <row r="37" ht="15.75" customHeight="1">
      <c r="B37" s="6"/>
    </row>
    <row r="38" ht="15.75" customHeight="1">
      <c r="B38" s="6"/>
    </row>
    <row r="39" ht="15.75" customHeight="1">
      <c r="B39" s="6"/>
    </row>
    <row r="40" ht="15.75" customHeight="1">
      <c r="B40" s="6"/>
    </row>
    <row r="41" ht="15.75" customHeight="1">
      <c r="B41" s="6"/>
    </row>
    <row r="42" ht="15.75" customHeight="1">
      <c r="B42" s="6"/>
    </row>
    <row r="43" ht="15.75" customHeight="1">
      <c r="B43" s="6"/>
    </row>
    <row r="44" ht="15.75" customHeight="1">
      <c r="B44" s="6"/>
    </row>
    <row r="45" ht="15.75" customHeight="1">
      <c r="B45" s="6"/>
    </row>
    <row r="46" ht="15.75" customHeight="1">
      <c r="B46" s="6"/>
    </row>
    <row r="47" ht="15.75" customHeight="1">
      <c r="B47" s="6"/>
    </row>
    <row r="48" ht="15.75" customHeight="1">
      <c r="B48" s="6"/>
    </row>
    <row r="49" ht="15.75" customHeight="1">
      <c r="B49" s="6"/>
    </row>
    <row r="50" ht="15.75" customHeight="1">
      <c r="B50" s="6"/>
    </row>
    <row r="51" ht="15.75" customHeight="1">
      <c r="B51" s="6"/>
    </row>
    <row r="52" ht="15.75" customHeight="1">
      <c r="B52" s="6"/>
    </row>
    <row r="53" ht="15.75" customHeight="1">
      <c r="B53" s="6"/>
    </row>
    <row r="54" ht="15.75" customHeight="1">
      <c r="B54" s="6"/>
    </row>
    <row r="55" ht="15.75" customHeight="1">
      <c r="B55" s="6"/>
    </row>
    <row r="56" ht="15.75" customHeight="1">
      <c r="B56" s="6"/>
    </row>
    <row r="57" ht="15.75" customHeight="1">
      <c r="B57" s="6"/>
    </row>
    <row r="58" ht="15.75" customHeight="1">
      <c r="B58" s="6"/>
    </row>
    <row r="59" ht="15.75" customHeight="1">
      <c r="B59" s="6"/>
    </row>
    <row r="60" ht="15.75" customHeight="1">
      <c r="B60" s="6"/>
    </row>
    <row r="61" ht="15.75" customHeight="1">
      <c r="B61" s="6"/>
    </row>
    <row r="62" ht="15.75" customHeight="1">
      <c r="B62" s="6"/>
    </row>
    <row r="63" ht="15.75" customHeight="1">
      <c r="B63" s="6"/>
    </row>
    <row r="64" ht="15.75" customHeight="1">
      <c r="B64" s="6"/>
    </row>
    <row r="65" ht="15.75" customHeight="1">
      <c r="B65" s="6"/>
    </row>
    <row r="66" ht="15.75" customHeight="1">
      <c r="B66" s="6"/>
    </row>
    <row r="67" ht="15.75" customHeight="1">
      <c r="B67" s="6"/>
    </row>
    <row r="68" ht="15.75" customHeight="1">
      <c r="B68" s="6"/>
    </row>
    <row r="69" ht="15.75" customHeight="1">
      <c r="B69" s="6"/>
    </row>
    <row r="70" ht="15.75" customHeight="1">
      <c r="B70" s="6"/>
    </row>
    <row r="71" ht="15.75" customHeight="1">
      <c r="B71" s="6"/>
    </row>
    <row r="72" ht="15.75" customHeight="1">
      <c r="B72" s="6"/>
    </row>
    <row r="73" ht="15.75" customHeight="1">
      <c r="B73" s="6"/>
    </row>
    <row r="74" ht="15.75" customHeight="1">
      <c r="B74" s="6"/>
    </row>
    <row r="75" ht="15.75" customHeight="1">
      <c r="B75" s="6"/>
    </row>
    <row r="76" ht="15.75" customHeight="1">
      <c r="B76" s="6"/>
    </row>
    <row r="77" ht="15.75" customHeight="1">
      <c r="B77" s="6"/>
    </row>
    <row r="78" ht="15.75" customHeight="1">
      <c r="B78" s="6"/>
    </row>
    <row r="79" ht="15.75" customHeight="1">
      <c r="B79" s="6"/>
    </row>
    <row r="80" ht="15.75" customHeight="1">
      <c r="B80" s="6"/>
    </row>
    <row r="81" ht="15.75" customHeight="1">
      <c r="B81" s="6"/>
    </row>
    <row r="82" ht="15.75" customHeight="1">
      <c r="B82" s="6"/>
    </row>
    <row r="83" ht="15.75" customHeight="1">
      <c r="B83" s="6"/>
    </row>
    <row r="84" ht="15.75" customHeight="1">
      <c r="B84" s="6"/>
    </row>
    <row r="85" ht="15.75" customHeight="1">
      <c r="B85" s="6"/>
    </row>
    <row r="86" ht="15.75" customHeight="1">
      <c r="B86" s="6"/>
    </row>
    <row r="87" ht="15.75" customHeight="1">
      <c r="B87" s="6"/>
    </row>
    <row r="88" ht="15.75" customHeight="1">
      <c r="B88" s="6"/>
    </row>
    <row r="89" ht="15.75" customHeight="1">
      <c r="B89" s="6"/>
    </row>
    <row r="90" ht="15.75" customHeight="1">
      <c r="B90" s="6"/>
    </row>
    <row r="91" ht="15.75" customHeight="1">
      <c r="B91" s="6"/>
    </row>
    <row r="92" ht="15.75" customHeight="1">
      <c r="B92" s="6"/>
    </row>
    <row r="93" ht="15.75" customHeight="1">
      <c r="B93" s="6"/>
    </row>
    <row r="94" ht="15.75" customHeight="1">
      <c r="B94" s="6"/>
    </row>
    <row r="95" ht="15.75" customHeight="1">
      <c r="B95" s="6"/>
    </row>
    <row r="96" ht="15.75" customHeight="1">
      <c r="B96" s="6"/>
    </row>
    <row r="97" ht="15.75" customHeight="1">
      <c r="B97" s="6"/>
    </row>
    <row r="98" ht="15.75" customHeight="1">
      <c r="B98" s="6"/>
    </row>
    <row r="99" ht="15.75" customHeight="1">
      <c r="B99" s="6"/>
    </row>
    <row r="100" ht="15.75" customHeight="1">
      <c r="B100" s="6"/>
    </row>
    <row r="101" ht="15.75" customHeight="1">
      <c r="B101" s="6"/>
    </row>
    <row r="102" ht="15.75" customHeight="1">
      <c r="B102" s="6"/>
    </row>
    <row r="103" ht="15.75" customHeight="1">
      <c r="B103" s="6"/>
    </row>
    <row r="104" ht="15.75" customHeight="1">
      <c r="B104" s="6"/>
    </row>
    <row r="105" ht="15.75" customHeight="1">
      <c r="B105" s="6"/>
    </row>
    <row r="106" ht="15.75" customHeight="1">
      <c r="B106" s="6"/>
    </row>
    <row r="107" ht="15.75" customHeight="1">
      <c r="B107" s="6"/>
    </row>
    <row r="108" ht="15.75" customHeight="1">
      <c r="B108" s="6"/>
    </row>
    <row r="109" ht="15.75" customHeight="1">
      <c r="B109" s="6"/>
    </row>
    <row r="110" ht="15.75" customHeight="1">
      <c r="B110" s="6"/>
    </row>
    <row r="111" ht="15.75" customHeight="1">
      <c r="B111" s="6"/>
    </row>
    <row r="112" ht="15.75" customHeight="1">
      <c r="B112" s="6"/>
    </row>
    <row r="113" ht="15.75" customHeight="1">
      <c r="B113" s="6"/>
    </row>
    <row r="114" ht="15.75" customHeight="1">
      <c r="B114" s="6"/>
    </row>
    <row r="115" ht="15.75" customHeight="1">
      <c r="B115" s="6"/>
    </row>
    <row r="116" ht="15.75" customHeight="1">
      <c r="B116" s="6"/>
    </row>
    <row r="117" ht="15.75" customHeight="1">
      <c r="B117" s="6"/>
    </row>
    <row r="118" ht="15.75" customHeight="1">
      <c r="B118" s="6"/>
    </row>
    <row r="119" ht="15.75" customHeight="1">
      <c r="B119" s="6"/>
    </row>
    <row r="120" ht="15.75" customHeight="1">
      <c r="B120" s="6"/>
    </row>
    <row r="121" ht="15.75" customHeight="1">
      <c r="B121" s="6"/>
    </row>
    <row r="122" ht="15.75" customHeight="1">
      <c r="B122" s="6"/>
    </row>
    <row r="123" ht="15.75" customHeight="1">
      <c r="B123" s="6"/>
    </row>
    <row r="124" ht="15.75" customHeight="1">
      <c r="B124" s="6"/>
    </row>
    <row r="125" ht="15.75" customHeight="1">
      <c r="B125" s="6"/>
    </row>
    <row r="126" ht="15.75" customHeight="1">
      <c r="B126" s="6"/>
    </row>
    <row r="127" ht="15.75" customHeight="1">
      <c r="B127" s="6"/>
    </row>
    <row r="128" ht="15.75" customHeight="1">
      <c r="B128" s="6"/>
    </row>
    <row r="129" ht="15.75" customHeight="1">
      <c r="B129" s="6"/>
    </row>
    <row r="130" ht="15.75" customHeight="1">
      <c r="B130" s="6"/>
    </row>
    <row r="131" ht="15.75" customHeight="1">
      <c r="B131" s="6"/>
    </row>
    <row r="132" ht="15.75" customHeight="1">
      <c r="B132" s="6"/>
    </row>
    <row r="133" ht="15.75" customHeight="1">
      <c r="B133" s="6"/>
    </row>
    <row r="134" ht="15.75" customHeight="1">
      <c r="B134" s="6"/>
    </row>
    <row r="135" ht="15.75" customHeight="1">
      <c r="B135" s="6"/>
    </row>
    <row r="136" ht="15.75" customHeight="1">
      <c r="B136" s="6"/>
    </row>
    <row r="137" ht="15.75" customHeight="1">
      <c r="B137" s="6"/>
    </row>
    <row r="138" ht="15.75" customHeight="1">
      <c r="B138" s="6"/>
    </row>
    <row r="139" ht="15.75" customHeight="1">
      <c r="B139" s="6"/>
    </row>
    <row r="140" ht="15.75" customHeight="1">
      <c r="B140" s="6"/>
    </row>
    <row r="141" ht="15.75" customHeight="1">
      <c r="B141" s="6"/>
    </row>
    <row r="142" ht="15.75" customHeight="1">
      <c r="B142" s="6"/>
    </row>
    <row r="143" ht="15.75" customHeight="1">
      <c r="B143" s="6"/>
    </row>
    <row r="144" ht="15.75" customHeight="1">
      <c r="B144" s="6"/>
    </row>
    <row r="145" ht="15.75" customHeight="1">
      <c r="B145" s="6"/>
    </row>
    <row r="146" ht="15.75" customHeight="1">
      <c r="B146" s="6"/>
    </row>
    <row r="147" ht="15.75" customHeight="1">
      <c r="B147" s="6"/>
    </row>
    <row r="148" ht="15.75" customHeight="1">
      <c r="B148" s="6"/>
    </row>
    <row r="149" ht="15.75" customHeight="1">
      <c r="B149" s="6"/>
    </row>
    <row r="150" ht="15.75" customHeight="1">
      <c r="B150" s="6"/>
    </row>
    <row r="151" ht="15.75" customHeight="1">
      <c r="B151" s="6"/>
    </row>
    <row r="152" ht="15.75" customHeight="1">
      <c r="B152" s="6"/>
    </row>
    <row r="153" ht="15.75" customHeight="1">
      <c r="B153" s="6"/>
    </row>
    <row r="154" ht="15.75" customHeight="1">
      <c r="B154" s="6"/>
    </row>
    <row r="155" ht="15.75" customHeight="1">
      <c r="B155" s="6"/>
    </row>
    <row r="156" ht="15.75" customHeight="1">
      <c r="B156" s="6"/>
    </row>
    <row r="157" ht="15.75" customHeight="1">
      <c r="B157" s="6"/>
    </row>
    <row r="158" ht="15.75" customHeight="1">
      <c r="B158" s="6"/>
    </row>
    <row r="159" ht="15.75" customHeight="1">
      <c r="B159" s="6"/>
    </row>
    <row r="160" ht="15.75" customHeight="1">
      <c r="B160" s="6"/>
    </row>
    <row r="161" ht="15.75" customHeight="1">
      <c r="B161" s="6"/>
    </row>
    <row r="162" ht="15.75" customHeight="1">
      <c r="B162" s="6"/>
    </row>
    <row r="163" ht="15.75" customHeight="1">
      <c r="B163" s="6"/>
    </row>
    <row r="164" ht="15.75" customHeight="1">
      <c r="B164" s="6"/>
    </row>
    <row r="165" ht="15.75" customHeight="1">
      <c r="B165" s="6"/>
    </row>
    <row r="166" ht="15.75" customHeight="1">
      <c r="B166" s="6"/>
    </row>
    <row r="167" ht="15.75" customHeight="1">
      <c r="B167" s="6"/>
    </row>
    <row r="168" ht="15.75" customHeight="1">
      <c r="B168" s="6"/>
    </row>
    <row r="169" ht="15.75" customHeight="1">
      <c r="B169" s="6"/>
    </row>
    <row r="170" ht="15.75" customHeight="1">
      <c r="B170" s="6"/>
    </row>
    <row r="171" ht="15.75" customHeight="1">
      <c r="B171" s="6"/>
    </row>
    <row r="172" ht="15.75" customHeight="1">
      <c r="B172" s="6"/>
    </row>
    <row r="173" ht="15.75" customHeight="1">
      <c r="B173" s="6"/>
    </row>
    <row r="174" ht="15.75" customHeight="1">
      <c r="B174" s="6"/>
    </row>
    <row r="175" ht="15.75" customHeight="1">
      <c r="B175" s="6"/>
    </row>
    <row r="176" ht="15.75" customHeight="1">
      <c r="B176" s="6"/>
    </row>
    <row r="177" ht="15.75" customHeight="1">
      <c r="B177" s="6"/>
    </row>
    <row r="178" ht="15.75" customHeight="1">
      <c r="B178" s="6"/>
    </row>
    <row r="179" ht="15.75" customHeight="1">
      <c r="B179" s="6"/>
    </row>
    <row r="180" ht="15.75" customHeight="1">
      <c r="B180" s="6"/>
    </row>
    <row r="181" ht="15.75" customHeight="1">
      <c r="B181" s="6"/>
    </row>
    <row r="182" ht="15.75" customHeight="1">
      <c r="B182" s="6"/>
    </row>
    <row r="183" ht="15.75" customHeight="1">
      <c r="B183" s="6"/>
    </row>
    <row r="184" ht="15.75" customHeight="1">
      <c r="B184" s="6"/>
    </row>
    <row r="185" ht="15.75" customHeight="1">
      <c r="B185" s="6"/>
    </row>
    <row r="186" ht="15.75" customHeight="1">
      <c r="B186" s="6"/>
    </row>
    <row r="187" ht="15.75" customHeight="1">
      <c r="B187" s="6"/>
    </row>
    <row r="188" ht="15.75" customHeight="1">
      <c r="B188" s="6"/>
    </row>
    <row r="189" ht="15.75" customHeight="1">
      <c r="B189" s="6"/>
    </row>
    <row r="190" ht="15.75" customHeight="1">
      <c r="B190" s="6"/>
    </row>
    <row r="191" ht="15.75" customHeight="1">
      <c r="B191" s="6"/>
    </row>
    <row r="192" ht="15.75" customHeight="1">
      <c r="B192" s="6"/>
    </row>
    <row r="193" ht="15.75" customHeight="1">
      <c r="B193" s="6"/>
    </row>
    <row r="194" ht="15.75" customHeight="1">
      <c r="B194" s="6"/>
    </row>
    <row r="195" ht="15.75" customHeight="1">
      <c r="B195" s="6"/>
    </row>
    <row r="196" ht="15.75" customHeight="1">
      <c r="B196" s="6"/>
    </row>
    <row r="197" ht="15.75" customHeight="1">
      <c r="B197" s="6"/>
    </row>
    <row r="198" ht="15.75" customHeight="1">
      <c r="B198" s="6"/>
    </row>
    <row r="199" ht="15.75" customHeight="1">
      <c r="B199" s="6"/>
    </row>
    <row r="200" ht="15.75" customHeight="1">
      <c r="B200" s="6"/>
    </row>
    <row r="201" ht="15.75" customHeight="1">
      <c r="B201" s="6"/>
    </row>
    <row r="202" ht="15.75" customHeight="1">
      <c r="B202" s="6"/>
    </row>
    <row r="203" ht="15.75" customHeight="1">
      <c r="B203" s="6"/>
    </row>
    <row r="204" ht="15.75" customHeight="1">
      <c r="B204" s="6"/>
    </row>
    <row r="205" ht="15.75" customHeight="1">
      <c r="B205" s="6"/>
    </row>
    <row r="206" ht="15.75" customHeight="1">
      <c r="B206" s="6"/>
    </row>
    <row r="207" ht="15.75" customHeight="1">
      <c r="B207" s="6"/>
    </row>
    <row r="208" ht="15.75" customHeight="1">
      <c r="B208" s="6"/>
    </row>
    <row r="209" ht="15.75" customHeight="1">
      <c r="B209" s="6"/>
    </row>
    <row r="210" ht="15.75" customHeight="1">
      <c r="B210" s="6"/>
    </row>
    <row r="211" ht="15.75" customHeight="1">
      <c r="B211" s="6"/>
    </row>
    <row r="212" ht="15.75" customHeight="1">
      <c r="B212" s="6"/>
    </row>
    <row r="213" ht="15.75" customHeight="1">
      <c r="B213" s="6"/>
    </row>
    <row r="214" ht="15.75" customHeight="1">
      <c r="B214" s="6"/>
    </row>
    <row r="215" ht="15.75" customHeight="1">
      <c r="B215" s="6"/>
    </row>
    <row r="216" ht="15.75" customHeight="1">
      <c r="B216" s="6"/>
    </row>
    <row r="217" ht="15.75" customHeight="1">
      <c r="B217" s="6"/>
    </row>
    <row r="218" ht="15.75" customHeight="1">
      <c r="B218" s="6"/>
    </row>
    <row r="219" ht="15.75" customHeight="1">
      <c r="B219" s="6"/>
    </row>
    <row r="220" ht="15.75" customHeight="1">
      <c r="B220" s="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8.14"/>
    <col customWidth="1" min="3" max="3" width="17.14"/>
    <col customWidth="1" min="4" max="4" width="6.86"/>
    <col customWidth="1" min="5" max="5" width="6.43"/>
    <col customWidth="1" min="6" max="6" width="6.86"/>
    <col customWidth="1" min="7" max="13" width="8.71"/>
    <col customWidth="1" min="14" max="14" width="13.14"/>
    <col customWidth="1" min="15" max="15" width="8.71"/>
    <col customWidth="1" min="16" max="16" width="11.29"/>
    <col customWidth="1" min="17" max="18" width="8.71"/>
  </cols>
  <sheetData>
    <row r="1">
      <c r="A1" s="7" t="s">
        <v>7</v>
      </c>
      <c r="B1" s="7" t="s">
        <v>8</v>
      </c>
      <c r="C1" s="7" t="s">
        <v>9</v>
      </c>
      <c r="D1" s="7" t="s">
        <v>10</v>
      </c>
      <c r="E1" s="7" t="s">
        <v>11</v>
      </c>
      <c r="N1" s="7" t="s">
        <v>7</v>
      </c>
      <c r="O1" s="7" t="s">
        <v>8</v>
      </c>
      <c r="P1" s="7" t="s">
        <v>9</v>
      </c>
      <c r="Q1" s="7" t="s">
        <v>10</v>
      </c>
      <c r="R1" s="7" t="s">
        <v>11</v>
      </c>
    </row>
    <row r="2">
      <c r="A2" s="7" t="s">
        <v>12</v>
      </c>
      <c r="B2" s="8">
        <f>('Ver-Iniciação1'!$G$5/SUM('Ver-Iniciação1'!$G$5:'Ver-Iniciação1'!$J$5))</f>
        <v>0</v>
      </c>
      <c r="C2" s="8">
        <f>('Ver-Iniciação1'!$H$5/SUM('Ver-Iniciação1'!$G$5:'Ver-Iniciação1'!$J$5))</f>
        <v>0</v>
      </c>
      <c r="D2" s="8">
        <f>('Ver-Iniciação1'!$I$5/SUM('Ver-Iniciação1'!$G$5:'Ver-Iniciação1'!$J$5))</f>
        <v>0</v>
      </c>
      <c r="E2" s="8">
        <f>('Ver-Iniciação1'!$J$5/SUM('Ver-Iniciação1'!$G$5:'Ver-Iniciação1'!$J$5))</f>
        <v>1</v>
      </c>
      <c r="N2" s="7" t="s">
        <v>13</v>
      </c>
      <c r="O2" s="8">
        <f>('Ver-Elaboração1'!$G$6/SUM('Ver-Elaboração1'!$G$6:'Ver-Elaboração1'!$J$6))</f>
        <v>1</v>
      </c>
      <c r="P2" s="8">
        <f>('Ver-Elaboração1'!$H$6/SUM('Ver-Elaboração1'!$G$6:'Ver-Elaboração1'!$J$6))</f>
        <v>0</v>
      </c>
      <c r="Q2" s="8">
        <f>('Ver-Elaboração1'!$I$6/SUM('Ver-Elaboração1'!$G$6:'Ver-Elaboração1'!$J$6))</f>
        <v>0</v>
      </c>
      <c r="R2" s="8">
        <f>('Ver-Elaboração1'!$J$6/SUM('Ver-Elaboração1'!$G$6:'Ver-Elaboração1'!$J$6))</f>
        <v>0</v>
      </c>
    </row>
    <row r="3">
      <c r="A3" s="7" t="s">
        <v>13</v>
      </c>
      <c r="B3" s="8">
        <f>('Ver-Iniciação1'!$G$7/SUM('Ver-Iniciação1'!$G$7:'Ver-Iniciação1'!$J$7))</f>
        <v>1</v>
      </c>
      <c r="C3" s="8">
        <f>('Ver-Iniciação1'!$H$7/SUM('Ver-Iniciação1'!$G$7:'Ver-Iniciação1'!$J$7))</f>
        <v>0</v>
      </c>
      <c r="D3" s="8">
        <f>('Ver-Iniciação1'!$I$7/SUM('Ver-Iniciação1'!$G$7:'Ver-Iniciação1'!$J$7))</f>
        <v>0</v>
      </c>
      <c r="E3" s="8">
        <f>('Ver-Iniciação1'!$J$7/SUM('Ver-Iniciação1'!$G$7:'Ver-Iniciação1'!$J$7))</f>
        <v>0</v>
      </c>
      <c r="N3" s="7" t="s">
        <v>14</v>
      </c>
      <c r="O3" s="8">
        <f>('Ver-Elaboração1'!$G$8/SUM('Ver-Elaboração1'!$G$8:'Ver-Elaboração1'!$J$8))</f>
        <v>1</v>
      </c>
      <c r="P3" s="8">
        <f>('Ver-Elaboração1'!$H$8/SUM('Ver-Elaboração1'!$G$8:'Ver-Elaboração1'!$J$8))</f>
        <v>0</v>
      </c>
      <c r="Q3" s="8">
        <f>('Ver-Elaboração1'!$I$8/SUM('Ver-Elaboração1'!$G$8:'Ver-Elaboração1'!$J$8))</f>
        <v>0</v>
      </c>
      <c r="R3" s="8">
        <f>('Ver-Elaboração1'!$J$8/SUM('Ver-Elaboração1'!$G$8:'Ver-Elaboração1'!$J$8))</f>
        <v>0</v>
      </c>
    </row>
    <row r="4">
      <c r="A4" s="7" t="s">
        <v>14</v>
      </c>
      <c r="B4" s="8">
        <f>('Ver-Iniciação1'!$G$13/SUM('Ver-Iniciação1'!$G$13:'Ver-Iniciação1'!$J$13))</f>
        <v>0.8</v>
      </c>
      <c r="C4" s="8">
        <f>('Ver-Iniciação1'!$H$13/SUM('Ver-Iniciação1'!$G$13:'Ver-Iniciação1'!$J$13))</f>
        <v>0</v>
      </c>
      <c r="D4" s="8">
        <f>('Ver-Iniciação1'!$I$13/SUM('Ver-Iniciação1'!$G$13:'Ver-Iniciação1'!$J$13))</f>
        <v>0</v>
      </c>
      <c r="E4" s="8">
        <f>('Ver-Iniciação1'!$J$13/SUM('Ver-Iniciação1'!$G$13:'Ver-Iniciação1'!$J$13))</f>
        <v>0.2</v>
      </c>
      <c r="N4" s="7" t="s">
        <v>15</v>
      </c>
      <c r="O4" s="8">
        <f>('Ver-Elaboração1'!$G$11/SUM('Ver-Elaboração1'!$G$11:'Ver-Elaboração1'!$J$11))</f>
        <v>0.75</v>
      </c>
      <c r="P4" s="8">
        <f>('Ver-Elaboração1'!$H$11/SUM('Ver-Elaboração1'!$G$11:'Ver-Elaboração1'!$J$11))</f>
        <v>0</v>
      </c>
      <c r="Q4" s="8">
        <f>('Ver-Elaboração1'!$I$11/SUM('Ver-Elaboração1'!$G$11:'Ver-Elaboração1'!$J$11))</f>
        <v>0</v>
      </c>
      <c r="R4" s="8">
        <f>('Ver-Elaboração1'!$J$11/SUM('Ver-Elaboração1'!$G$11:'Ver-Elaboração1'!$J$11))</f>
        <v>0.25</v>
      </c>
    </row>
    <row r="5">
      <c r="A5" s="7" t="s">
        <v>15</v>
      </c>
      <c r="B5" s="8">
        <f>('Ver-Iniciação1'!$G$19/SUM('Ver-Iniciação1'!$G$19:'Ver-Iniciação1'!$J$19))</f>
        <v>1</v>
      </c>
      <c r="C5" s="8">
        <f>('Ver-Iniciação1'!$H$19/SUM('Ver-Iniciação1'!$G$19:'Ver-Iniciação1'!$J$19))</f>
        <v>0</v>
      </c>
      <c r="D5" s="8">
        <f>('Ver-Iniciação1'!$I$19/SUM('Ver-Iniciação1'!$G$19:'Ver-Iniciação1'!$J$19))</f>
        <v>0</v>
      </c>
      <c r="E5" s="8">
        <f>('Ver-Iniciação1'!$J$19/SUM('Ver-Iniciação1'!$G$19:'Ver-Iniciação1'!$J$19))</f>
        <v>0</v>
      </c>
      <c r="N5" s="7" t="s">
        <v>16</v>
      </c>
      <c r="O5" s="8">
        <f>('Ver-Elaboração1'!$G$16/SUM('Ver-Elaboração1'!$G$16:'Ver-Elaboração1'!$J$16))</f>
        <v>0</v>
      </c>
      <c r="P5" s="8">
        <f>('Ver-Elaboração1'!$H$16/SUM('Ver-Elaboração1'!$G$16:'Ver-Elaboração1'!$J$16))</f>
        <v>0</v>
      </c>
      <c r="Q5" s="8">
        <f>('Ver-Elaboração1'!$I$16/SUM('Ver-Elaboração1'!$G$16:'Ver-Elaboração1'!$J$16))</f>
        <v>0</v>
      </c>
      <c r="R5" s="8">
        <f>('Ver-Elaboração1'!$J$16/SUM('Ver-Elaboração1'!$G$16:'Ver-Elaboração1'!$J$16))</f>
        <v>1</v>
      </c>
    </row>
    <row r="6">
      <c r="A6" s="7" t="s">
        <v>16</v>
      </c>
      <c r="B6" s="8">
        <f>('Ver-Iniciação1'!$G$22/SUM('Ver-Iniciação1'!$G$22:'Ver-Iniciação1'!$J$22))</f>
        <v>0</v>
      </c>
      <c r="C6" s="8">
        <f>('Ver-Iniciação1'!$H$22/SUM('Ver-Iniciação1'!$G$22:'Ver-Iniciação1'!$J$22))</f>
        <v>0</v>
      </c>
      <c r="D6" s="8">
        <f>('Ver-Iniciação1'!$I$22/SUM('Ver-Iniciação1'!$G$22:'Ver-Iniciação1'!$J$22))</f>
        <v>0</v>
      </c>
      <c r="E6" s="8">
        <f>('Ver-Iniciação1'!$J$22/SUM('Ver-Iniciação1'!$G$22:'Ver-Iniciação1'!$J$22))</f>
        <v>1</v>
      </c>
      <c r="N6" s="7" t="s">
        <v>17</v>
      </c>
      <c r="O6" s="8" t="str">
        <f>('Ver-Elaboração1'!#REF!/SUM('Ver-Elaboração1'!#REF!:'Ver-Elaboração1'!#REF!))</f>
        <v>#ERROR!</v>
      </c>
      <c r="P6" s="8" t="str">
        <f>('Ver-Elaboração1'!#REF!/SUM('Ver-Elaboração1'!#REF!:'Ver-Elaboração1'!#REF!))</f>
        <v>#ERROR!</v>
      </c>
      <c r="Q6" s="8" t="str">
        <f>('Ver-Elaboração1'!#REF!/SUM('Ver-Elaboração1'!#REF!:'Ver-Elaboração1'!#REF!))</f>
        <v>#ERROR!</v>
      </c>
      <c r="R6" s="8" t="str">
        <f>('Ver-Elaboração1'!#REF!/SUM('Ver-Elaboração1'!#REF!:'Ver-Elaboração1'!#REF!))</f>
        <v>#ERROR!</v>
      </c>
    </row>
    <row r="7">
      <c r="A7" s="7" t="s">
        <v>17</v>
      </c>
      <c r="B7" s="8">
        <f>('Ver-Iniciação1'!$G$25/SUM('Ver-Iniciação1'!$G$25:'Ver-Iniciação1'!$J$25))</f>
        <v>0</v>
      </c>
      <c r="C7" s="8">
        <f>('Ver-Iniciação1'!$H$25/SUM('Ver-Iniciação1'!$G$25:'Ver-Iniciação1'!$J$25))</f>
        <v>0</v>
      </c>
      <c r="D7" s="8">
        <f>('Ver-Iniciação1'!$I$25/SUM('Ver-Iniciação1'!$G$25:'Ver-Iniciação1'!$J$25))</f>
        <v>0</v>
      </c>
      <c r="E7" s="8">
        <f>('Ver-Iniciação1'!$J$25/SUM('Ver-Iniciação1'!$G$25:'Ver-Iniciação1'!$J$25))</f>
        <v>1</v>
      </c>
      <c r="N7" s="7" t="s">
        <v>18</v>
      </c>
      <c r="O7" s="8">
        <f>('Ver-Elaboração1'!$G$18/SUM('Ver-Elaboração1'!$G$18:'Ver-Elaboração1'!$J$18))</f>
        <v>0.5</v>
      </c>
      <c r="P7" s="8">
        <f>('Ver-Elaboração1'!$H$18/SUM('Ver-Elaboração1'!$G$18:'Ver-Elaboração1'!$J$18))</f>
        <v>0.5</v>
      </c>
      <c r="Q7" s="8">
        <f>('Ver-Elaboração1'!$I$18/SUM('Ver-Elaboração1'!$G$18:'Ver-Elaboração1'!$J$18))</f>
        <v>0</v>
      </c>
      <c r="R7" s="8">
        <f>('Ver-Elaboração1'!$J$18/SUM('Ver-Elaboração1'!$G$18:'Ver-Elaboração1'!$J$18))</f>
        <v>0</v>
      </c>
    </row>
    <row r="8">
      <c r="A8" s="7" t="s">
        <v>19</v>
      </c>
      <c r="B8" s="8" t="str">
        <f>('Ver-Iniciação1'!#REF!/SUM('Ver-Iniciação1'!#REF!:'Ver-Iniciação1'!#REF!))</f>
        <v>#ERROR!</v>
      </c>
      <c r="C8" s="8" t="str">
        <f>('Ver-Iniciação1'!#REF!/SUM('Ver-Iniciação1'!#REF!:'Ver-Iniciação1'!#REF!))</f>
        <v>#ERROR!</v>
      </c>
      <c r="D8" s="8" t="str">
        <f>('Ver-Iniciação1'!#REF!/SUM('Ver-Iniciação1'!#REF!:'Ver-Iniciação1'!#REF!))</f>
        <v>#ERROR!</v>
      </c>
      <c r="E8" s="8" t="str">
        <f>('Ver-Iniciação1'!#REF!/SUM('Ver-Iniciação1'!#REF!:'Ver-Iniciação1'!#REF!))</f>
        <v>#ERROR!</v>
      </c>
      <c r="N8" s="7" t="s">
        <v>20</v>
      </c>
      <c r="O8" s="8" t="str">
        <f>('Ver-Elaboração1'!#REF!/SUM('Ver-Elaboração1'!#REF!:'Ver-Elaboração1'!#REF!))</f>
        <v>#ERROR!</v>
      </c>
      <c r="P8" s="8" t="str">
        <f>('Ver-Elaboração1'!#REF!/SUM('Ver-Elaboração1'!#REF!:'Ver-Elaboração1'!#REF!))</f>
        <v>#ERROR!</v>
      </c>
      <c r="Q8" s="8" t="str">
        <f>('Ver-Elaboração1'!#REF!/SUM('Ver-Elaboração1'!#REF!:'Ver-Elaboração1'!#REF!))</f>
        <v>#ERROR!</v>
      </c>
      <c r="R8" s="8" t="str">
        <f>('Ver-Elaboração1'!#REF!/SUM('Ver-Elaboração1'!#REF!:'Ver-Elaboração1'!#REF!))</f>
        <v>#ERROR!</v>
      </c>
    </row>
    <row r="9">
      <c r="A9" s="7" t="s">
        <v>21</v>
      </c>
      <c r="B9" s="8" t="str">
        <f>('Ver-Iniciação1'!#REF!/SUM('Ver-Iniciação1'!#REF!:'Ver-Iniciação1'!#REF!))</f>
        <v>#ERROR!</v>
      </c>
      <c r="C9" s="8" t="str">
        <f>('Ver-Iniciação1'!#REF!/SUM('Ver-Iniciação1'!#REF!:'Ver-Iniciação1'!#REF!))</f>
        <v>#ERROR!</v>
      </c>
      <c r="D9" s="8" t="str">
        <f>('Ver-Iniciação1'!#REF!/SUM('Ver-Iniciação1'!#REF!:'Ver-Iniciação1'!#REF!))</f>
        <v>#ERROR!</v>
      </c>
      <c r="E9" s="8" t="str">
        <f>('Ver-Iniciação1'!#REF!/SUM('Ver-Iniciação1'!#REF!:'Ver-Iniciação1'!#REF!))</f>
        <v>#ERROR!</v>
      </c>
      <c r="N9" s="7" t="s">
        <v>22</v>
      </c>
      <c r="O9" s="8">
        <f>('Ver-Elaboração1'!$G$23/SUM('Ver-Elaboração1'!$G$23:'Ver-Elaboração1'!$J$23))</f>
        <v>0.6</v>
      </c>
      <c r="P9" s="8">
        <f>('Ver-Elaboração1'!$H$23/SUM('Ver-Elaboração1'!$G$23:'Ver-Elaboração1'!$J$23))</f>
        <v>0</v>
      </c>
      <c r="Q9" s="8">
        <f>('Ver-Elaboração1'!$I$23/SUM('Ver-Elaboração1'!$G$23:'Ver-Elaboração1'!$J$23))</f>
        <v>0</v>
      </c>
      <c r="R9" s="8">
        <f>('Ver-Elaboração1'!$J$23/SUM('Ver-Elaboração1'!$G$23:'Ver-Elaboração1'!$J$23))</f>
        <v>0.4</v>
      </c>
    </row>
    <row r="10">
      <c r="A10" s="7" t="s">
        <v>23</v>
      </c>
      <c r="B10" s="8">
        <f>('Ver-Iniciação1'!$G$28/SUM('Ver-Iniciação1'!$G$28:'Ver-Iniciação1'!$J$28))</f>
        <v>1</v>
      </c>
      <c r="C10" s="8">
        <f>('Ver-Iniciação1'!$H$28/SUM('Ver-Iniciação1'!$G$28:'Ver-Iniciação1'!$J$28))</f>
        <v>0</v>
      </c>
      <c r="D10" s="8">
        <f>('Ver-Iniciação1'!$I$28/SUM('Ver-Iniciação1'!$G$28:'Ver-Iniciação1'!$J$28))</f>
        <v>0</v>
      </c>
      <c r="E10" s="8">
        <f>('Ver-Iniciação1'!$J$28/SUM('Ver-Iniciação1'!$G$28:'Ver-Iniciação1'!$J$28))</f>
        <v>0</v>
      </c>
      <c r="N10" s="7" t="s">
        <v>23</v>
      </c>
      <c r="O10" s="8">
        <f>('Ver-Elaboração1'!$G$29/SUM('Ver-Elaboração1'!$G$29:'Ver-Elaboração1'!$J$29))</f>
        <v>1</v>
      </c>
      <c r="P10" s="8">
        <f>('Ver-Elaboração1'!$H$29/SUM('Ver-Elaboração1'!$G$29:'Ver-Elaboração1'!$J$29))</f>
        <v>0</v>
      </c>
      <c r="Q10" s="8">
        <f>('Ver-Elaboração1'!$I$29/SUM('Ver-Elaboração1'!$G$29:'Ver-Elaboração1'!$J$29))</f>
        <v>0</v>
      </c>
      <c r="R10" s="8">
        <f>('Ver-Elaboração1'!$J$29/SUM('Ver-Elaboração1'!$G$29:'Ver-Elaboração1'!$J$29))</f>
        <v>0</v>
      </c>
    </row>
    <row r="11">
      <c r="A11" s="7" t="s">
        <v>24</v>
      </c>
      <c r="B11" s="8">
        <f>('Ver-Iniciação1'!$G$37/SUM('Ver-Iniciação1'!$G$37:'Ver-Iniciação1'!$J$37))</f>
        <v>0.75</v>
      </c>
      <c r="C11" s="8">
        <f>('Ver-Iniciação1'!$H$37/SUM('Ver-Iniciação1'!$G$37:'Ver-Iniciação1'!$J$37))</f>
        <v>0.25</v>
      </c>
      <c r="D11" s="8">
        <f>('Ver-Iniciação1'!$I$37/SUM('Ver-Iniciação1'!$G$37:'Ver-Iniciação1'!$J$37))</f>
        <v>0</v>
      </c>
      <c r="E11" s="8">
        <f>('Ver-Iniciação1'!$J$37/SUM('Ver-Iniciação1'!$G$37:'Ver-Iniciação1'!$J$37))</f>
        <v>0</v>
      </c>
      <c r="N11" s="7" t="s">
        <v>24</v>
      </c>
      <c r="O11" s="8">
        <f>('Ver-Elaboração1'!$G$36/SUM('Ver-Elaboração1'!$G$36:'Ver-Elaboração1'!$J$36))</f>
        <v>0.6666666667</v>
      </c>
      <c r="P11" s="8">
        <f>('Ver-Elaboração1'!$H$36/SUM('Ver-Elaboração1'!$G$36:'Ver-Elaboração1'!$J$36))</f>
        <v>0.3333333333</v>
      </c>
      <c r="Q11" s="8">
        <f>('Ver-Elaboração1'!$I$36/SUM('Ver-Elaboração1'!$G$36:'Ver-Elaboração1'!$J$36))</f>
        <v>0</v>
      </c>
      <c r="R11" s="8">
        <f>('Ver-Elaboração1'!$J$36/SUM('Ver-Elaboração1'!$G$36:'Ver-Elaboração1'!$J$36))</f>
        <v>0</v>
      </c>
    </row>
    <row r="12">
      <c r="A12" s="7" t="s">
        <v>25</v>
      </c>
      <c r="B12" s="8" t="str">
        <f>('Ver-Iniciação1'!#REF!/SUM('Ver-Iniciação1'!#REF!:'Ver-Iniciação1'!#REF!))</f>
        <v>#ERROR!</v>
      </c>
      <c r="C12" s="8" t="str">
        <f>('Ver-Iniciação1'!#REF!/SUM('Ver-Iniciação1'!#REF!:'Ver-Iniciação1'!#REF!))</f>
        <v>#ERROR!</v>
      </c>
      <c r="D12" s="8" t="str">
        <f>('Ver-Iniciação1'!#REF!/SUM('Ver-Iniciação1'!#REF!:'Ver-Iniciação1'!#REF!))</f>
        <v>#ERROR!</v>
      </c>
      <c r="E12" s="8" t="str">
        <f>('Ver-Iniciação1'!#REF!/SUM('Ver-Iniciação1'!#REF!:'Ver-Iniciação1'!#REF!))</f>
        <v>#ERROR!</v>
      </c>
      <c r="N12" s="7" t="s">
        <v>25</v>
      </c>
      <c r="O12" s="8">
        <f>('Ver-Elaboração1'!$G$40/SUM('Ver-Elaboração1'!$G$40:'Ver-Elaboração1'!$J$40))</f>
        <v>0</v>
      </c>
      <c r="P12" s="8">
        <f>('Ver-Elaboração1'!$H$40/SUM('Ver-Elaboração1'!$G$40:'Ver-Elaboração1'!$J$40))</f>
        <v>0</v>
      </c>
      <c r="Q12" s="8">
        <f>('Ver-Elaboração1'!$I$40/SUM('Ver-Elaboração1'!$G$40:'Ver-Elaboração1'!$J$40))</f>
        <v>0</v>
      </c>
      <c r="R12" s="8">
        <f>('Ver-Elaboração1'!$J$40/SUM('Ver-Elaboração1'!$G$40:'Ver-Elaboração1'!$J$40))</f>
        <v>1</v>
      </c>
    </row>
    <row r="21" ht="15.75" customHeight="1"/>
    <row r="22" ht="15.75" customHeight="1">
      <c r="A22" s="7" t="s">
        <v>7</v>
      </c>
      <c r="B22" s="7" t="s">
        <v>8</v>
      </c>
      <c r="C22" s="7" t="s">
        <v>9</v>
      </c>
      <c r="D22" s="7" t="s">
        <v>10</v>
      </c>
      <c r="E22" s="7" t="s">
        <v>11</v>
      </c>
    </row>
    <row r="23" ht="15.75" customHeight="1">
      <c r="A23" s="7" t="s">
        <v>13</v>
      </c>
      <c r="B23" s="8" t="str">
        <f>('Ver-Construção1'!$G$6/SUM('Ver-Construção1'!$G$6:'Ver-Construção1'!$J$6))</f>
        <v>#DIV/0!</v>
      </c>
      <c r="C23" s="9" t="str">
        <f>('Ver-Construção1'!$H$6/SUM('Ver-Construção1'!$G$6:'Ver-Construção1'!$J$6))</f>
        <v>#DIV/0!</v>
      </c>
      <c r="D23" s="9" t="str">
        <f>('Ver-Construção1'!$I$6/SUM('Ver-Construção1'!$G$6:'Ver-Construção1'!$J$6))</f>
        <v>#DIV/0!</v>
      </c>
      <c r="E23" s="9" t="str">
        <f>('Ver-Construção1'!$J$6/SUM('Ver-Construção1'!$G$6:'Ver-Construção1'!$J$6))</f>
        <v>#DIV/0!</v>
      </c>
    </row>
    <row r="24" ht="15.75" customHeight="1">
      <c r="A24" s="7" t="s">
        <v>14</v>
      </c>
      <c r="B24" s="8" t="str">
        <f>('Ver-Construção1'!$G$8/SUM('Ver-Construção1'!$G$8:'Ver-Construção1'!$J$8))</f>
        <v>#DIV/0!</v>
      </c>
      <c r="C24" s="9" t="str">
        <f>('Ver-Construção1'!$H$8/SUM('Ver-Construção1'!$G$8:'Ver-Construção1'!$J$8))</f>
        <v>#DIV/0!</v>
      </c>
      <c r="D24" s="9" t="str">
        <f>('Ver-Construção1'!$I$8/SUM('Ver-Construção1'!$G$8:'Ver-Construção1'!$J$8))</f>
        <v>#DIV/0!</v>
      </c>
      <c r="E24" s="9" t="str">
        <f>('Ver-Construção1'!$J$8/SUM('Ver-Construção1'!$G$8:'Ver-Construção1'!$J$8))</f>
        <v>#DIV/0!</v>
      </c>
      <c r="M24" s="7" t="s">
        <v>7</v>
      </c>
      <c r="N24" s="7" t="s">
        <v>8</v>
      </c>
      <c r="O24" s="7" t="s">
        <v>9</v>
      </c>
      <c r="P24" s="7" t="s">
        <v>10</v>
      </c>
      <c r="Q24" s="7" t="s">
        <v>11</v>
      </c>
    </row>
    <row r="25" ht="15.75" customHeight="1">
      <c r="A25" s="7" t="s">
        <v>15</v>
      </c>
      <c r="B25" s="8" t="str">
        <f>('Ver-Construção1'!$G$10/SUM('Ver-Construção1'!$G$10:'Ver-Construção1'!$J$10))</f>
        <v>#DIV/0!</v>
      </c>
      <c r="C25" s="9" t="str">
        <f>('Ver-Construção1'!$G$10/SUM('Ver-Construção1'!$G$10:'Ver-Construção1'!$J$10))</f>
        <v>#DIV/0!</v>
      </c>
      <c r="D25" s="9" t="str">
        <f>('Ver-Construção1'!$I$10/SUM('Ver-Construção1'!$G$10:'Ver-Construção1'!$J$10))</f>
        <v>#DIV/0!</v>
      </c>
      <c r="E25" s="9" t="str">
        <f>('Ver-Construção1'!$J$10/SUM('Ver-Construção1'!$G$10:'Ver-Construção1'!$J$10))</f>
        <v>#DIV/0!</v>
      </c>
      <c r="M25" s="7" t="s">
        <v>13</v>
      </c>
      <c r="N25" s="9" t="str">
        <f>('Ver-Transição1'!$G$6/SUM('Ver-Transição1'!$G$6:'Ver-Transição1'!$J$6))</f>
        <v>#DIV/0!</v>
      </c>
      <c r="O25" s="9" t="str">
        <f>('Ver-Transição1'!$H$6/SUM('Ver-Transição1'!$G$6:'Ver-Transição1'!$J$6))</f>
        <v>#DIV/0!</v>
      </c>
      <c r="P25" s="9" t="str">
        <f>('Ver-Transição1'!$I$6/SUM('Ver-Transição1'!$G$6:'Ver-Transição1'!$J$6))</f>
        <v>#DIV/0!</v>
      </c>
      <c r="Q25" s="9" t="str">
        <f>('Ver-Transição1'!$J$6/SUM('Ver-Transição1'!$G$6:'Ver-Transição1'!$J$6))</f>
        <v>#DIV/0!</v>
      </c>
    </row>
    <row r="26" ht="15.75" customHeight="1">
      <c r="A26" s="7" t="s">
        <v>16</v>
      </c>
      <c r="B26" s="9" t="str">
        <f>('Ver-Construção1'!$G$14/SUM('Ver-Construção1'!$G$14:'Ver-Construção1'!$J$14))</f>
        <v>#DIV/0!</v>
      </c>
      <c r="C26" s="9" t="str">
        <f>('Ver-Construção1'!$H$14/SUM('Ver-Construção1'!$G$14:'Ver-Construção1'!$J$14))</f>
        <v>#DIV/0!</v>
      </c>
      <c r="D26" s="9" t="str">
        <f>('Ver-Construção1'!$I$14/SUM('Ver-Construção1'!$G$14:'Ver-Construção1'!$J$14))</f>
        <v>#DIV/0!</v>
      </c>
      <c r="E26" s="9" t="str">
        <f>('Ver-Construção1'!$J$14/SUM('Ver-Construção1'!$G$14:'Ver-Construção1'!$J$14))</f>
        <v>#DIV/0!</v>
      </c>
      <c r="M26" s="7" t="s">
        <v>14</v>
      </c>
      <c r="N26" s="9" t="str">
        <f>('Ver-Transição1'!$G$8/SUM('Ver-Transição1'!$G$8:'Ver-Transição1'!$J$8))</f>
        <v>#DIV/0!</v>
      </c>
      <c r="O26" s="9" t="str">
        <f>('Ver-Transição1'!$H$8/SUM('Ver-Transição1'!$G$8:'Ver-Transição1'!$J$8))</f>
        <v>#DIV/0!</v>
      </c>
      <c r="P26" s="9" t="str">
        <f>('Ver-Transição1'!$I$8/SUM('Ver-Transição1'!$G$8:'Ver-Transição1'!$J$8))</f>
        <v>#DIV/0!</v>
      </c>
      <c r="Q26" s="9" t="str">
        <f>('Ver-Transição1'!$J$8/SUM('Ver-Transição1'!$G$8:'Ver-Transição1'!$J$8))</f>
        <v>#DIV/0!</v>
      </c>
    </row>
    <row r="27" ht="15.75" customHeight="1">
      <c r="A27" s="7" t="s">
        <v>17</v>
      </c>
      <c r="B27" s="9" t="str">
        <f>('Ver-Construção1'!#REF!/SUM('Ver-Construção1'!#REF!:'Ver-Construção1'!#REF!))</f>
        <v>#ERROR!</v>
      </c>
      <c r="C27" s="9" t="str">
        <f>('Ver-Construção1'!#REF!/SUM('Ver-Construção1'!#REF!:'Ver-Construção1'!#REF!))</f>
        <v>#ERROR!</v>
      </c>
      <c r="D27" s="9" t="str">
        <f>('Ver-Construção1'!#REF!/SUM('Ver-Construção1'!#REF!:'Ver-Construção1'!#REF!))</f>
        <v>#ERROR!</v>
      </c>
      <c r="E27" s="9" t="str">
        <f>('Ver-Construção1'!#REF!/SUM('Ver-Construção1'!#REF!:'Ver-Construção1'!#REF!))</f>
        <v>#ERROR!</v>
      </c>
      <c r="M27" s="7" t="s">
        <v>15</v>
      </c>
      <c r="N27" s="9" t="str">
        <f>('Ver-Transição1'!$G$10/SUM('Ver-Transição1'!$G$10:'Ver-Transição1'!$J$10))</f>
        <v>#DIV/0!</v>
      </c>
      <c r="O27" s="9" t="str">
        <f>('Ver-Transição1'!$H$10/SUM('Ver-Transição1'!$G$10:'Ver-Transição1'!$J$10))</f>
        <v>#DIV/0!</v>
      </c>
      <c r="P27" s="9" t="str">
        <f>('Ver-Transição1'!$I$10/SUM('Ver-Transição1'!$G$10:'Ver-Transição1'!$J$10))</f>
        <v>#DIV/0!</v>
      </c>
      <c r="Q27" s="9" t="str">
        <f>('Ver-Transição1'!$J$10/SUM('Ver-Transição1'!$G$10:'Ver-Transição1'!$J$10))</f>
        <v>#DIV/0!</v>
      </c>
    </row>
    <row r="28" ht="15.75" customHeight="1">
      <c r="A28" s="7" t="s">
        <v>18</v>
      </c>
      <c r="B28" s="9" t="str">
        <f>('Ver-Construção1'!$G$16/SUM('Ver-Construção1'!$G$16:'Ver-Construção1'!$J$16))</f>
        <v>#DIV/0!</v>
      </c>
      <c r="C28" s="9" t="str">
        <f>('Ver-Construção1'!$H$16/SUM('Ver-Construção1'!$G$16:'Ver-Construção1'!$J$16))</f>
        <v>#DIV/0!</v>
      </c>
      <c r="D28" s="9" t="str">
        <f>('Ver-Construção1'!$I$16/SUM('Ver-Construção1'!$G$16:'Ver-Construção1'!$J$16))</f>
        <v>#DIV/0!</v>
      </c>
      <c r="E28" s="9" t="str">
        <f>('Ver-Construção1'!$J$16/SUM('Ver-Construção1'!$G$16:'Ver-Construção1'!$J$16))</f>
        <v>#DIV/0!</v>
      </c>
      <c r="M28" s="7" t="s">
        <v>16</v>
      </c>
      <c r="N28" s="9" t="str">
        <f>('Ver-Transição1'!$G$14/SUM('Ver-Transição1'!$G$14:'Ver-Transição1'!$J$14))</f>
        <v>#DIV/0!</v>
      </c>
      <c r="O28" s="9" t="str">
        <f>('Ver-Transição1'!$H$14/SUM('Ver-Transição1'!$G$14:'Ver-Transição1'!$J$14))</f>
        <v>#DIV/0!</v>
      </c>
      <c r="P28" s="9" t="str">
        <f>('Ver-Transição1'!$I$14/SUM('Ver-Transição1'!$G$14:'Ver-Transição1'!$J$14))</f>
        <v>#DIV/0!</v>
      </c>
      <c r="Q28" s="9" t="str">
        <f>('Ver-Transição1'!$J$14/SUM('Ver-Transição1'!$G$14:'Ver-Transição1'!$J$14))</f>
        <v>#DIV/0!</v>
      </c>
    </row>
    <row r="29" ht="15.75" customHeight="1">
      <c r="A29" s="7" t="s">
        <v>20</v>
      </c>
      <c r="B29" s="9" t="str">
        <f>('Ver-Construção1'!#REF!/SUM('Ver-Construção1'!#REF!:'Ver-Construção1'!#REF!))</f>
        <v>#ERROR!</v>
      </c>
      <c r="C29" s="9" t="str">
        <f>('Ver-Construção1'!#REF!/SUM('Ver-Construção1'!#REF!:'Ver-Construção1'!#REF!))</f>
        <v>#ERROR!</v>
      </c>
      <c r="D29" s="9" t="str">
        <f>('Ver-Construção1'!#REF!/SUM('Ver-Construção1'!#REF!:'Ver-Construção1'!#REF!))</f>
        <v>#ERROR!</v>
      </c>
      <c r="E29" s="9" t="str">
        <f>('Ver-Construção1'!#REF!/SUM('Ver-Construção1'!#REF!:'Ver-Construção1'!#REF!))</f>
        <v>#ERROR!</v>
      </c>
      <c r="M29" s="7" t="s">
        <v>17</v>
      </c>
      <c r="N29" s="9" t="str">
        <f>('Ver-Transição1'!#REF!/SUM('Ver-Transição1'!#REF!:'Ver-Transição1'!#REF!))</f>
        <v>#ERROR!</v>
      </c>
      <c r="O29" s="9" t="str">
        <f>('Ver-Transição1'!#REF!/SUM('Ver-Transição1'!#REF!:'Ver-Transição1'!#REF!))</f>
        <v>#ERROR!</v>
      </c>
      <c r="P29" s="9" t="str">
        <f>('Ver-Transição1'!#REF!/SUM('Ver-Transição1'!#REF!:'Ver-Transição1'!#REF!))</f>
        <v>#ERROR!</v>
      </c>
      <c r="Q29" s="9" t="str">
        <f>('Ver-Transição1'!#REF!/SUM('Ver-Transição1'!#REF!:'Ver-Transição1'!#REF!))</f>
        <v>#ERROR!</v>
      </c>
    </row>
    <row r="30" ht="15.75" customHeight="1">
      <c r="A30" s="7" t="s">
        <v>22</v>
      </c>
      <c r="B30" s="9" t="str">
        <f>('Ver-Construção1'!$G$18/SUM('Ver-Construção1'!$G$18:'Ver-Construção1'!$J$18))</f>
        <v>#DIV/0!</v>
      </c>
      <c r="C30" s="9" t="str">
        <f>('Ver-Construção1'!$H$18/SUM('Ver-Construção1'!$G$18:'Ver-Construção1'!$J$18))</f>
        <v>#DIV/0!</v>
      </c>
      <c r="D30" s="9" t="str">
        <f>('Ver-Construção1'!$I$18/SUM('Ver-Construção1'!$G$18:'Ver-Construção1'!$J$18))</f>
        <v>#DIV/0!</v>
      </c>
      <c r="E30" s="9" t="str">
        <f>('Ver-Construção1'!$J$18/SUM('Ver-Construção1'!$G$18:'Ver-Construção1'!$J$18))</f>
        <v>#DIV/0!</v>
      </c>
      <c r="M30" s="7" t="s">
        <v>18</v>
      </c>
      <c r="N30" s="9" t="str">
        <f>('Ver-Transição1'!$G$16/SUM('Ver-Transição1'!$G$16:'Ver-Transição1'!$J$16))</f>
        <v>#DIV/0!</v>
      </c>
      <c r="O30" s="9" t="str">
        <f>('Ver-Transição1'!$H$16/SUM('Ver-Transição1'!$G$16:'Ver-Transição1'!$J$16))</f>
        <v>#DIV/0!</v>
      </c>
      <c r="P30" s="9" t="str">
        <f>('Ver-Transição1'!$I$16/SUM('Ver-Transição1'!$G$16:'Ver-Transição1'!$J$16))</f>
        <v>#DIV/0!</v>
      </c>
      <c r="Q30" s="9" t="str">
        <f>('Ver-Transição1'!$J$16/SUM('Ver-Transição1'!$G$16:'Ver-Transição1'!$J$16))</f>
        <v>#DIV/0!</v>
      </c>
    </row>
    <row r="31" ht="15.75" customHeight="1">
      <c r="A31" s="7" t="s">
        <v>26</v>
      </c>
      <c r="B31" s="9" t="str">
        <f>('Ver-Construção1'!$G$24/SUM('Ver-Construção1'!$G$24:'Ver-Construção1'!$J$24))</f>
        <v>#DIV/0!</v>
      </c>
      <c r="C31" s="9" t="str">
        <f>('Ver-Construção1'!$H$24/SUM('Ver-Construção1'!$G$24:'Ver-Construção1'!$J$24))</f>
        <v>#DIV/0!</v>
      </c>
      <c r="D31" s="9" t="str">
        <f>('Ver-Construção1'!$I$24/SUM('Ver-Construção1'!$G$24:'Ver-Construção1'!$J$24))</f>
        <v>#DIV/0!</v>
      </c>
      <c r="E31" s="9" t="str">
        <f>('Ver-Construção1'!$J$24/SUM('Ver-Construção1'!$G$24:'Ver-Construção1'!$J$24))</f>
        <v>#DIV/0!</v>
      </c>
      <c r="M31" s="7" t="s">
        <v>22</v>
      </c>
      <c r="N31" s="9" t="str">
        <f>('Ver-Transição1'!$G$18/SUM('Ver-Transição1'!$G$18:'Ver-Transição1'!$J$18))</f>
        <v>#DIV/0!</v>
      </c>
      <c r="O31" s="9" t="str">
        <f>('Ver-Transição1'!$H$18/SUM('Ver-Transição1'!$G$18:'Ver-Transição1'!$J$18))</f>
        <v>#DIV/0!</v>
      </c>
      <c r="P31" s="9" t="str">
        <f>('Ver-Transição1'!$I$18/SUM('Ver-Transição1'!$G$18:'Ver-Transição1'!$J$18))</f>
        <v>#DIV/0!</v>
      </c>
      <c r="Q31" s="9" t="str">
        <f>('Ver-Transição1'!$J$18/SUM('Ver-Transição1'!$G$18:'Ver-Transição1'!$J$18))</f>
        <v>#DIV/0!</v>
      </c>
    </row>
    <row r="32" ht="15.75" customHeight="1">
      <c r="A32" s="7" t="s">
        <v>23</v>
      </c>
      <c r="B32" s="9" t="str">
        <f>('Ver-Construção1'!$G$30/SUM('Ver-Construção1'!$G$30:'Ver-Construção1'!$J$30))</f>
        <v>#DIV/0!</v>
      </c>
      <c r="C32" s="9" t="str">
        <f>('Ver-Construção1'!$H$30/SUM('Ver-Construção1'!$G$30:'Ver-Construção1'!$J$30))</f>
        <v>#DIV/0!</v>
      </c>
      <c r="D32" s="9" t="str">
        <f>('Ver-Construção1'!$I$30/SUM('Ver-Construção1'!$G$30:'Ver-Construção1'!$J$30))</f>
        <v>#DIV/0!</v>
      </c>
      <c r="E32" s="9" t="str">
        <f>('Ver-Construção1'!$J$30/SUM('Ver-Construção1'!$G$30:'Ver-Construção1'!$J$30))</f>
        <v>#DIV/0!</v>
      </c>
      <c r="M32" s="7" t="s">
        <v>26</v>
      </c>
      <c r="N32" s="9" t="str">
        <f>('Ver-Transição1'!$G$23/SUM('Ver-Transição1'!$G$23:'Ver-Transição1'!$J$23))</f>
        <v>#DIV/0!</v>
      </c>
      <c r="O32" s="9" t="str">
        <f>('Ver-Transição1'!$H$23/SUM('Ver-Transição1'!$G$23:'Ver-Transição1'!$J$23))</f>
        <v>#DIV/0!</v>
      </c>
      <c r="P32" s="9" t="str">
        <f>('Ver-Transição1'!$I$23/SUM('Ver-Transição1'!$G$23:'Ver-Transição1'!$J$23))</f>
        <v>#DIV/0!</v>
      </c>
      <c r="Q32" s="9" t="str">
        <f>('Ver-Transição1'!$J$23/SUM('Ver-Transição1'!$G$23:'Ver-Transição1'!$J$23))</f>
        <v>#DIV/0!</v>
      </c>
    </row>
    <row r="33" ht="15.75" customHeight="1">
      <c r="A33" s="7" t="s">
        <v>24</v>
      </c>
      <c r="B33" s="9" t="str">
        <f>('Ver-Construção1'!$G$36/SUM('Ver-Construção1'!$G$36:'Ver-Construção1'!$J$36))</f>
        <v>#DIV/0!</v>
      </c>
      <c r="C33" s="9" t="str">
        <f>('Ver-Construção1'!$H$36/SUM('Ver-Construção1'!$G$36:'Ver-Construção1'!$J$36))</f>
        <v>#DIV/0!</v>
      </c>
      <c r="D33" s="9" t="str">
        <f>('Ver-Construção1'!$I$36/SUM('Ver-Construção1'!$G$36:'Ver-Construção1'!$J$36))</f>
        <v>#DIV/0!</v>
      </c>
      <c r="E33" s="9" t="str">
        <f>('Ver-Construção1'!$J$36/SUM('Ver-Construção1'!$G$36:'Ver-Construção1'!$J$36))</f>
        <v>#DIV/0!</v>
      </c>
      <c r="M33" s="7" t="s">
        <v>27</v>
      </c>
      <c r="N33" s="9" t="str">
        <f>('Ver-Transição1'!$G$26/SUM('Ver-Transição1'!$G$26:'Ver-Transição1'!$J$26))</f>
        <v>#DIV/0!</v>
      </c>
      <c r="O33" s="9" t="str">
        <f>('Ver-Transição1'!$H$26/SUM('Ver-Transição1'!$G$26:'Ver-Transição1'!$J$26))</f>
        <v>#DIV/0!</v>
      </c>
      <c r="P33" s="9" t="str">
        <f>('Ver-Transição1'!$I$26/SUM('Ver-Transição1'!$G$26:'Ver-Transição1'!$J$26))</f>
        <v>#DIV/0!</v>
      </c>
      <c r="Q33" s="9" t="str">
        <f>('Ver-Transição1'!$J$26/SUM('Ver-Transição1'!$G$26:'Ver-Transição1'!$J$26))</f>
        <v>#DIV/0!</v>
      </c>
    </row>
    <row r="34" ht="15.75" customHeight="1">
      <c r="A34" s="7" t="s">
        <v>25</v>
      </c>
      <c r="B34" s="9" t="str">
        <f>('Ver-Construção1'!$G$41/SUM('Ver-Construção1'!$G$41:'Ver-Construção1'!$J$41))</f>
        <v>#DIV/0!</v>
      </c>
      <c r="C34" s="9" t="str">
        <f>('Ver-Construção1'!$H$41/SUM('Ver-Construção1'!$G$41:'Ver-Construção1'!$J$41))</f>
        <v>#DIV/0!</v>
      </c>
      <c r="D34" s="9" t="str">
        <f>('Ver-Construção1'!$I$41/SUM('Ver-Construção1'!$G$41:'Ver-Construção1'!$J$41))</f>
        <v>#DIV/0!</v>
      </c>
      <c r="E34" s="9" t="str">
        <f>('Ver-Construção1'!$J$41/SUM('Ver-Construção1'!$G$41:'Ver-Construção1'!$J$41))</f>
        <v>#DIV/0!</v>
      </c>
      <c r="M34" s="7" t="s">
        <v>28</v>
      </c>
      <c r="N34" s="8" t="str">
        <f>('Ver-Transição1'!$G$29/SUM('Ver-Transição1'!$G$29:'Ver-Transição1'!$J$29))</f>
        <v>#DIV/0!</v>
      </c>
      <c r="O34" s="9" t="str">
        <f>('Ver-Transição1'!$H$29/SUM('Ver-Transição1'!$G$29:'Ver-Transição1'!$J$29))</f>
        <v>#DIV/0!</v>
      </c>
      <c r="P34" s="9" t="str">
        <f>('Ver-Transição1'!$I$29/SUM('Ver-Transição1'!$G$29:'Ver-Transição1'!$J$29))</f>
        <v>#DIV/0!</v>
      </c>
      <c r="Q34" s="9" t="str">
        <f>('Ver-Transição1'!$J$29/SUM('Ver-Transição1'!$G$29:'Ver-Transição1'!$J$29))</f>
        <v>#DIV/0!</v>
      </c>
    </row>
    <row r="35" ht="15.75" customHeight="1">
      <c r="M35" s="7" t="s">
        <v>23</v>
      </c>
      <c r="N35" s="9" t="str">
        <f>('Ver-Transição1'!$G$31/SUM('Ver-Transição1'!$G$31:'Ver-Transição1'!$J$31))</f>
        <v>#DIV/0!</v>
      </c>
      <c r="O35" s="9" t="str">
        <f>('Ver-Transição1'!$H$31/SUM('Ver-Transição1'!$G$31:'Ver-Transição1'!$J$31))</f>
        <v>#DIV/0!</v>
      </c>
      <c r="P35" s="9" t="str">
        <f>('Ver-Transição1'!$I$31/SUM('Ver-Transição1'!$G$31:'Ver-Transição1'!$J$31))</f>
        <v>#DIV/0!</v>
      </c>
      <c r="Q35" s="9" t="str">
        <f>('Ver-Transição1'!$J$31/SUM('Ver-Transição1'!$G$31:'Ver-Transição1'!$J$31))</f>
        <v>#DIV/0!</v>
      </c>
    </row>
    <row r="36" ht="15.75" customHeight="1">
      <c r="M36" s="7" t="s">
        <v>24</v>
      </c>
      <c r="N36" s="9" t="str">
        <f>('Ver-Transição1'!$G$37/SUM('Ver-Transição1'!$G$37:'Ver-Transição1'!$J$37))</f>
        <v>#DIV/0!</v>
      </c>
      <c r="O36" s="9" t="str">
        <f>('Ver-Transição1'!$H$37/SUM('Ver-Transição1'!$G$37:'Ver-Transição1'!$J$37))</f>
        <v>#DIV/0!</v>
      </c>
      <c r="P36" s="9" t="str">
        <f>('Ver-Transição1'!$I$37/SUM('Ver-Transição1'!$G$37:'Ver-Transição1'!$J$37))</f>
        <v>#DIV/0!</v>
      </c>
      <c r="Q36" s="9" t="str">
        <f>('Ver-Transição1'!$J$37/SUM('Ver-Transição1'!$G$37:'Ver-Transição1'!$J$37))</f>
        <v>#DIV/0!</v>
      </c>
    </row>
    <row r="37" ht="15.75" customHeight="1">
      <c r="M37" s="7" t="s">
        <v>25</v>
      </c>
      <c r="N37" s="9" t="str">
        <f>('Ver-Transição1'!$G$42/SUM('Ver-Transição1'!$G$42:'Ver-Transição1'!$J$42))</f>
        <v>#DIV/0!</v>
      </c>
      <c r="O37" s="9" t="str">
        <f>('Ver-Transição1'!$H$42/SUM('Ver-Transição1'!$G$42:'Ver-Transição1'!$J$42))</f>
        <v>#DIV/0!</v>
      </c>
      <c r="P37" s="9" t="str">
        <f>('Ver-Transição1'!$I$42/SUM('Ver-Transição1'!$G$42:'Ver-Transição1'!$J$42))</f>
        <v>#DIV/0!</v>
      </c>
      <c r="Q37" s="9" t="str">
        <f>('Ver-Transição1'!$J$42/SUM('Ver-Transição1'!$G$42:'Ver-Transição1'!$J$42))</f>
        <v>#DIV/0!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84.0"/>
    <col customWidth="1" min="4" max="4" width="9.86"/>
    <col customWidth="1" min="5" max="5" width="31.86"/>
    <col customWidth="1" min="6" max="6" width="28.0"/>
    <col customWidth="1" hidden="1" min="7" max="7" width="4.43"/>
    <col customWidth="1" hidden="1" min="8" max="8" width="6.14"/>
    <col customWidth="1" hidden="1" min="9" max="9" width="9.29"/>
    <col customWidth="1" hidden="1" min="10" max="10" width="6.0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13">
        <v>45725.0</v>
      </c>
      <c r="D2" s="14" t="s">
        <v>31</v>
      </c>
      <c r="E2" s="15"/>
      <c r="F2" s="16">
        <f>COUNTIF(D5:D41,"Sim")/(COUNTA(D5:D41)-COUNTIF(D5:D41,"NA"))</f>
        <v>0.9565217391</v>
      </c>
    </row>
    <row r="3" ht="18.75" customHeight="1">
      <c r="A3" s="12" t="s">
        <v>32</v>
      </c>
      <c r="B3" s="2"/>
      <c r="C3" s="17" t="s">
        <v>33</v>
      </c>
      <c r="D3" s="18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22" t="s">
        <v>38</v>
      </c>
      <c r="E4" s="23" t="s">
        <v>39</v>
      </c>
      <c r="F4" s="23" t="s">
        <v>40</v>
      </c>
    </row>
    <row r="5" ht="18.75" customHeight="1">
      <c r="A5" s="24" t="s">
        <v>41</v>
      </c>
      <c r="B5" s="25"/>
      <c r="C5" s="26" t="s">
        <v>12</v>
      </c>
      <c r="D5" s="27"/>
      <c r="E5" s="27"/>
      <c r="F5" s="27"/>
      <c r="G5" s="7">
        <f>COUNTIF(D6,"Sim")</f>
        <v>0</v>
      </c>
      <c r="H5" s="7">
        <f>COUNTIF(D6,"Parcialmente")</f>
        <v>0</v>
      </c>
      <c r="I5" s="7">
        <f>COUNTIF(D6,"Não")</f>
        <v>0</v>
      </c>
      <c r="J5" s="7">
        <f>COUNTIF(D6,"NA")</f>
        <v>1</v>
      </c>
    </row>
    <row r="6" ht="18.75" customHeight="1">
      <c r="A6" s="28"/>
      <c r="B6" s="29">
        <v>1.0</v>
      </c>
      <c r="C6" s="30" t="s">
        <v>42</v>
      </c>
      <c r="D6" s="31" t="s">
        <v>43</v>
      </c>
      <c r="E6" s="30"/>
      <c r="F6" s="30"/>
    </row>
    <row r="7" ht="15.0" customHeight="1">
      <c r="A7" s="24" t="s">
        <v>44</v>
      </c>
      <c r="B7" s="25"/>
      <c r="C7" s="26" t="s">
        <v>13</v>
      </c>
      <c r="D7" s="27"/>
      <c r="E7" s="27"/>
      <c r="F7" s="27"/>
      <c r="G7" s="7">
        <f>COUNTIF(D8:D12,"Sim")</f>
        <v>5</v>
      </c>
      <c r="H7" s="7">
        <f>COUNTIF(D8:D12,"Parcialmente")</f>
        <v>0</v>
      </c>
      <c r="I7" s="7">
        <f>COUNTIF(D8:D12,"Não")</f>
        <v>0</v>
      </c>
      <c r="J7" s="7">
        <f>COUNTIF(D8:D12,"NA")</f>
        <v>0</v>
      </c>
    </row>
    <row r="8" ht="15.0" customHeight="1">
      <c r="A8" s="32"/>
      <c r="B8" s="33">
        <v>2.0</v>
      </c>
      <c r="C8" s="34" t="s">
        <v>45</v>
      </c>
      <c r="D8" s="31" t="s">
        <v>46</v>
      </c>
      <c r="E8" s="30"/>
      <c r="F8" s="30"/>
    </row>
    <row r="9" ht="18.75" customHeight="1">
      <c r="A9" s="32"/>
      <c r="B9" s="29">
        <v>3.0</v>
      </c>
      <c r="C9" s="30" t="s">
        <v>47</v>
      </c>
      <c r="D9" s="31" t="s">
        <v>46</v>
      </c>
      <c r="E9" s="30"/>
      <c r="F9" s="30"/>
    </row>
    <row r="10" ht="18.75" customHeight="1">
      <c r="A10" s="32"/>
      <c r="B10" s="29">
        <v>4.0</v>
      </c>
      <c r="C10" s="30" t="s">
        <v>48</v>
      </c>
      <c r="D10" s="31" t="s">
        <v>46</v>
      </c>
      <c r="E10" s="30"/>
      <c r="F10" s="30"/>
    </row>
    <row r="11" ht="18.75" customHeight="1">
      <c r="A11" s="32"/>
      <c r="B11" s="29">
        <v>5.0</v>
      </c>
      <c r="C11" s="30" t="s">
        <v>49</v>
      </c>
      <c r="D11" s="31" t="s">
        <v>46</v>
      </c>
      <c r="E11" s="30"/>
      <c r="F11" s="30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6.5" customHeight="1">
      <c r="A12" s="32"/>
      <c r="B12" s="29">
        <v>6.0</v>
      </c>
      <c r="C12" s="30" t="s">
        <v>50</v>
      </c>
      <c r="D12" s="31" t="s">
        <v>46</v>
      </c>
      <c r="E12" s="30"/>
      <c r="F12" s="30"/>
    </row>
    <row r="13" ht="18.75" customHeight="1">
      <c r="A13" s="32"/>
      <c r="B13" s="25"/>
      <c r="C13" s="26" t="s">
        <v>14</v>
      </c>
      <c r="D13" s="27"/>
      <c r="E13" s="27"/>
      <c r="F13" s="27"/>
      <c r="G13" s="7">
        <f>COUNTIF(D14:D18,"Sim")</f>
        <v>4</v>
      </c>
      <c r="H13" s="7">
        <f>COUNTIF(D14:D18,"Parcialmente")</f>
        <v>0</v>
      </c>
      <c r="I13" s="7">
        <f>COUNTIF(D14:D18,"Não")</f>
        <v>0</v>
      </c>
      <c r="J13" s="7">
        <f>COUNTIF(D14:D18,"NA")</f>
        <v>1</v>
      </c>
    </row>
    <row r="14" ht="18.75" customHeight="1">
      <c r="A14" s="32"/>
      <c r="B14" s="36">
        <v>7.0</v>
      </c>
      <c r="C14" s="34" t="s">
        <v>45</v>
      </c>
      <c r="D14" s="31" t="s">
        <v>46</v>
      </c>
      <c r="E14" s="30"/>
      <c r="F14" s="30"/>
    </row>
    <row r="15" ht="18.75" customHeight="1">
      <c r="A15" s="32"/>
      <c r="B15" s="29">
        <v>8.0</v>
      </c>
      <c r="C15" s="30" t="s">
        <v>51</v>
      </c>
      <c r="D15" s="31" t="s">
        <v>46</v>
      </c>
      <c r="E15" s="30"/>
      <c r="F15" s="30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8.75" customHeight="1">
      <c r="A16" s="32"/>
      <c r="B16" s="29">
        <v>9.0</v>
      </c>
      <c r="C16" s="30" t="s">
        <v>52</v>
      </c>
      <c r="D16" s="31" t="s">
        <v>46</v>
      </c>
      <c r="E16" s="30"/>
      <c r="F16" s="30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8.75" customHeight="1">
      <c r="A17" s="32"/>
      <c r="B17" s="36">
        <v>10.0</v>
      </c>
      <c r="C17" s="34" t="s">
        <v>53</v>
      </c>
      <c r="D17" s="31" t="s">
        <v>43</v>
      </c>
      <c r="E17" s="30"/>
      <c r="F17" s="30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8.75" customHeight="1">
      <c r="A18" s="32"/>
      <c r="B18" s="29">
        <v>11.0</v>
      </c>
      <c r="C18" s="30" t="s">
        <v>54</v>
      </c>
      <c r="D18" s="31" t="s">
        <v>46</v>
      </c>
      <c r="E18" s="30"/>
      <c r="F18" s="30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8.75" customHeight="1">
      <c r="A19" s="32"/>
      <c r="B19" s="25"/>
      <c r="C19" s="26" t="s">
        <v>55</v>
      </c>
      <c r="D19" s="27"/>
      <c r="E19" s="27"/>
      <c r="F19" s="27"/>
      <c r="G19" s="7">
        <f>COUNTIF(D20:D21,"Sim")</f>
        <v>2</v>
      </c>
      <c r="H19" s="7">
        <f>COUNTIF(D20:D21,"Parcialmente")</f>
        <v>0</v>
      </c>
      <c r="I19" s="7">
        <f>COUNTIF(D20:D21,"Não")</f>
        <v>0</v>
      </c>
      <c r="J19" s="7">
        <f>COUNTIF(D20:D21,"NA")</f>
        <v>0</v>
      </c>
    </row>
    <row r="20" ht="18.75" customHeight="1">
      <c r="A20" s="32"/>
      <c r="B20" s="36">
        <v>12.0</v>
      </c>
      <c r="C20" s="34" t="s">
        <v>56</v>
      </c>
      <c r="D20" s="31" t="s">
        <v>46</v>
      </c>
      <c r="E20" s="30"/>
      <c r="F20" s="30"/>
    </row>
    <row r="21" ht="18.75" customHeight="1">
      <c r="A21" s="32"/>
      <c r="B21" s="29">
        <v>13.0</v>
      </c>
      <c r="C21" s="30" t="s">
        <v>57</v>
      </c>
      <c r="D21" s="31" t="s">
        <v>46</v>
      </c>
      <c r="E21" s="30"/>
      <c r="F21" s="30"/>
    </row>
    <row r="22" ht="18.75" customHeight="1">
      <c r="A22" s="32"/>
      <c r="B22" s="25"/>
      <c r="C22" s="26" t="s">
        <v>16</v>
      </c>
      <c r="D22" s="27"/>
      <c r="E22" s="27"/>
      <c r="F22" s="27"/>
      <c r="G22" s="7">
        <f>COUNTIF(D23:D24,"Sim")</f>
        <v>0</v>
      </c>
      <c r="H22" s="7">
        <f>COUNTIF(D23:D24,"Parcialmente")</f>
        <v>0</v>
      </c>
      <c r="I22" s="7">
        <f>COUNTIF(D23:D24,"Não")</f>
        <v>0</v>
      </c>
      <c r="J22" s="7">
        <f>COUNTIF(D23:D24,"NA")</f>
        <v>2</v>
      </c>
    </row>
    <row r="23" ht="18.75" customHeight="1">
      <c r="A23" s="32"/>
      <c r="B23" s="36">
        <v>14.0</v>
      </c>
      <c r="C23" s="34" t="s">
        <v>45</v>
      </c>
      <c r="D23" s="31" t="s">
        <v>43</v>
      </c>
      <c r="E23" s="30"/>
      <c r="F23" s="30"/>
    </row>
    <row r="24" ht="18.75" customHeight="1">
      <c r="A24" s="32"/>
      <c r="B24" s="29">
        <v>15.0</v>
      </c>
      <c r="C24" s="30" t="s">
        <v>58</v>
      </c>
      <c r="D24" s="31" t="s">
        <v>43</v>
      </c>
      <c r="E24" s="30"/>
      <c r="F24" s="30"/>
    </row>
    <row r="25" ht="18.75" customHeight="1">
      <c r="A25" s="32"/>
      <c r="B25" s="25"/>
      <c r="C25" s="26" t="s">
        <v>17</v>
      </c>
      <c r="D25" s="27"/>
      <c r="E25" s="27"/>
      <c r="F25" s="27"/>
      <c r="G25" s="7">
        <f>COUNTIF(D26:D27,"Sim")</f>
        <v>0</v>
      </c>
      <c r="H25" s="7">
        <f>COUNTIF(D26:D27,"Parcialmente")</f>
        <v>0</v>
      </c>
      <c r="I25" s="7">
        <f>COUNTIF(D26:D27,"Não")</f>
        <v>0</v>
      </c>
      <c r="J25" s="7">
        <f>COUNTIF(D26:D27,"NA")</f>
        <v>2</v>
      </c>
    </row>
    <row r="26" ht="18.75" customHeight="1">
      <c r="A26" s="32"/>
      <c r="B26" s="36">
        <v>16.0</v>
      </c>
      <c r="C26" s="34" t="s">
        <v>45</v>
      </c>
      <c r="D26" s="31" t="s">
        <v>43</v>
      </c>
      <c r="E26" s="30"/>
      <c r="F26" s="30"/>
    </row>
    <row r="27" ht="18.75" customHeight="1">
      <c r="A27" s="32"/>
      <c r="B27" s="29">
        <v>17.0</v>
      </c>
      <c r="C27" s="30" t="s">
        <v>59</v>
      </c>
      <c r="D27" s="31" t="s">
        <v>43</v>
      </c>
      <c r="E27" s="30"/>
      <c r="F27" s="30"/>
    </row>
    <row r="28" ht="18.75" customHeight="1">
      <c r="A28" s="37"/>
      <c r="B28" s="25"/>
      <c r="C28" s="26" t="s">
        <v>23</v>
      </c>
      <c r="D28" s="27"/>
      <c r="E28" s="27"/>
      <c r="F28" s="27"/>
      <c r="G28" s="7">
        <f>COUNTIF(D29:D36,"Sim")</f>
        <v>8</v>
      </c>
      <c r="H28" s="7">
        <f>COUNTIF(D29:D36,"Parcialmente")</f>
        <v>0</v>
      </c>
      <c r="I28" s="7">
        <f>COUNTIF(D29:D36,"Não")</f>
        <v>0</v>
      </c>
      <c r="J28" s="7">
        <f>COUNTIF(D29:D36,"NA")</f>
        <v>0</v>
      </c>
    </row>
    <row r="29" ht="18.75" customHeight="1">
      <c r="A29" s="32"/>
      <c r="B29" s="36">
        <v>21.0</v>
      </c>
      <c r="C29" s="34" t="s">
        <v>45</v>
      </c>
      <c r="D29" s="31" t="s">
        <v>46</v>
      </c>
      <c r="E29" s="30"/>
      <c r="F29" s="30"/>
    </row>
    <row r="30" ht="18.75" customHeight="1">
      <c r="A30" s="32"/>
      <c r="B30" s="29">
        <v>22.0</v>
      </c>
      <c r="C30" s="30" t="s">
        <v>60</v>
      </c>
      <c r="D30" s="31" t="s">
        <v>46</v>
      </c>
      <c r="E30" s="30"/>
      <c r="F30" s="30"/>
    </row>
    <row r="31" ht="18.75" customHeight="1">
      <c r="A31" s="32"/>
      <c r="B31" s="29">
        <v>23.0</v>
      </c>
      <c r="C31" s="30" t="s">
        <v>61</v>
      </c>
      <c r="D31" s="31" t="s">
        <v>46</v>
      </c>
      <c r="E31" s="30"/>
      <c r="F31" s="30"/>
    </row>
    <row r="32" ht="18.75" customHeight="1">
      <c r="A32" s="32"/>
      <c r="B32" s="29">
        <v>24.0</v>
      </c>
      <c r="C32" s="30" t="s">
        <v>62</v>
      </c>
      <c r="D32" s="31" t="s">
        <v>46</v>
      </c>
      <c r="E32" s="30"/>
      <c r="F32" s="30"/>
    </row>
    <row r="33" ht="18.75" customHeight="1">
      <c r="A33" s="32"/>
      <c r="B33" s="29">
        <v>25.0</v>
      </c>
      <c r="C33" s="30" t="s">
        <v>63</v>
      </c>
      <c r="D33" s="31" t="s">
        <v>46</v>
      </c>
      <c r="E33" s="30"/>
      <c r="F33" s="30"/>
    </row>
    <row r="34" ht="18.75" customHeight="1">
      <c r="A34" s="32"/>
      <c r="B34" s="29">
        <v>26.0</v>
      </c>
      <c r="C34" s="30" t="s">
        <v>64</v>
      </c>
      <c r="D34" s="31" t="s">
        <v>46</v>
      </c>
      <c r="F34" s="30"/>
    </row>
    <row r="35" ht="18.75" customHeight="1">
      <c r="A35" s="32"/>
      <c r="B35" s="29">
        <v>27.0</v>
      </c>
      <c r="C35" s="30" t="s">
        <v>65</v>
      </c>
      <c r="D35" s="31" t="s">
        <v>46</v>
      </c>
      <c r="E35" s="30"/>
      <c r="F35" s="30"/>
    </row>
    <row r="36" ht="18.75" customHeight="1">
      <c r="A36" s="32"/>
      <c r="B36" s="29">
        <v>28.0</v>
      </c>
      <c r="C36" s="30" t="s">
        <v>66</v>
      </c>
      <c r="D36" s="30" t="s">
        <v>46</v>
      </c>
      <c r="E36" s="30"/>
      <c r="F36" s="30"/>
    </row>
    <row r="37" ht="15.0" customHeight="1">
      <c r="A37" s="38" t="s">
        <v>67</v>
      </c>
      <c r="B37" s="25"/>
      <c r="C37" s="26" t="s">
        <v>24</v>
      </c>
      <c r="D37" s="27"/>
      <c r="E37" s="27"/>
      <c r="F37" s="27"/>
      <c r="G37" s="7">
        <f>COUNTIF(D38:D41,"Sim")</f>
        <v>3</v>
      </c>
      <c r="H37" s="7">
        <f>COUNTIF(D38:D41,"Parcialmente")</f>
        <v>1</v>
      </c>
      <c r="I37" s="7">
        <f>COUNTIF(D38:D41,"Não")</f>
        <v>0</v>
      </c>
      <c r="J37" s="7">
        <f>COUNTIF(D38:D41,"NA")</f>
        <v>0</v>
      </c>
    </row>
    <row r="38" ht="18.75" customHeight="1">
      <c r="A38" s="39"/>
      <c r="B38" s="36">
        <v>30.0</v>
      </c>
      <c r="C38" s="34" t="s">
        <v>68</v>
      </c>
      <c r="D38" s="31" t="s">
        <v>46</v>
      </c>
      <c r="E38" s="30"/>
      <c r="F38" s="30"/>
    </row>
    <row r="39" ht="18.75" customHeight="1">
      <c r="A39" s="39"/>
      <c r="B39" s="29">
        <v>31.0</v>
      </c>
      <c r="C39" s="30" t="s">
        <v>69</v>
      </c>
      <c r="D39" s="31" t="s">
        <v>46</v>
      </c>
      <c r="E39" s="30"/>
      <c r="F39" s="30"/>
    </row>
    <row r="40" ht="18.75" customHeight="1">
      <c r="A40" s="39"/>
      <c r="B40" s="29">
        <v>32.0</v>
      </c>
      <c r="C40" s="30" t="s">
        <v>70</v>
      </c>
      <c r="D40" s="31" t="s">
        <v>46</v>
      </c>
      <c r="E40" s="30"/>
      <c r="F40" s="30"/>
    </row>
    <row r="41" ht="20.25" customHeight="1">
      <c r="A41" s="39"/>
      <c r="B41" s="29">
        <v>33.0</v>
      </c>
      <c r="C41" s="30" t="s">
        <v>71</v>
      </c>
      <c r="D41" s="31" t="s">
        <v>72</v>
      </c>
      <c r="E41" s="30"/>
      <c r="F41" s="30"/>
    </row>
    <row r="42" ht="18.75" customHeight="1">
      <c r="B42" s="40"/>
      <c r="C42" s="35"/>
    </row>
    <row r="43" ht="18.75" customHeight="1">
      <c r="B43" s="40"/>
      <c r="C43" s="35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>
      <c r="B51" s="40"/>
      <c r="C51" s="35"/>
    </row>
    <row r="52" ht="18.75" customHeight="1">
      <c r="B52" s="40"/>
      <c r="C52" s="35"/>
    </row>
    <row r="53" ht="18.75" customHeight="1">
      <c r="B53" s="40"/>
      <c r="C53" s="35"/>
    </row>
    <row r="54" ht="18.75" customHeight="1">
      <c r="B54" s="40"/>
      <c r="C54" s="35"/>
    </row>
    <row r="55" ht="18.75" customHeight="1">
      <c r="B55" s="40"/>
      <c r="C55" s="35"/>
    </row>
    <row r="56" ht="18.75" customHeight="1">
      <c r="B56" s="40"/>
      <c r="C56" s="35"/>
    </row>
    <row r="57" ht="18.75" customHeight="1">
      <c r="B57" s="40"/>
      <c r="C57" s="35"/>
    </row>
    <row r="58" ht="18.75" customHeight="1">
      <c r="B58" s="40"/>
      <c r="C58" s="35"/>
    </row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8:A36"/>
    <mergeCell ref="A37:A41"/>
    <mergeCell ref="A1:F1"/>
    <mergeCell ref="A2:B2"/>
    <mergeCell ref="D2:E2"/>
    <mergeCell ref="A3:B3"/>
    <mergeCell ref="D3:F3"/>
    <mergeCell ref="A5:A6"/>
    <mergeCell ref="A7:A27"/>
  </mergeCells>
  <dataValidations>
    <dataValidation type="list" allowBlank="1" showErrorMessage="1" sqref="D6 D8:D12 D14:D18 D20:D21 D23:D24 D26:D27 D29:D36 D38:D41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68.0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1"/>
      <c r="D2" s="14" t="s">
        <v>31</v>
      </c>
      <c r="E2" s="15"/>
      <c r="F2" s="16">
        <f>COUNTIF(D5:D41,"Sim")/(COUNTA(D5:D42)-COUNTIF(D5:D42,"NA"))</f>
        <v>0.8636363636</v>
      </c>
    </row>
    <row r="3" ht="18.75" customHeight="1">
      <c r="A3" s="12" t="s">
        <v>32</v>
      </c>
      <c r="B3" s="2"/>
      <c r="C3" s="17"/>
      <c r="D3" s="42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3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 t="s">
        <v>46</v>
      </c>
      <c r="E6" s="30"/>
      <c r="F6" s="30"/>
      <c r="G6" s="7">
        <f>COUNTIF(D6,"Sim")</f>
        <v>1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 t="s">
        <v>46</v>
      </c>
      <c r="E8" s="30"/>
      <c r="F8" s="30"/>
      <c r="G8" s="7">
        <f>COUNTIF(D8,"Sim")</f>
        <v>1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9">
        <v>3.0</v>
      </c>
      <c r="C9" s="30" t="s">
        <v>75</v>
      </c>
      <c r="D9" s="31" t="s">
        <v>46</v>
      </c>
      <c r="E9" s="30"/>
      <c r="F9" s="30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8.75" customHeight="1">
      <c r="A10" s="32"/>
      <c r="B10" s="25"/>
      <c r="C10" s="26" t="s">
        <v>55</v>
      </c>
      <c r="D10" s="27"/>
      <c r="E10" s="27"/>
      <c r="F10" s="27"/>
    </row>
    <row r="11" ht="18.75" customHeight="1">
      <c r="A11" s="32"/>
      <c r="B11" s="36">
        <v>4.0</v>
      </c>
      <c r="C11" s="34" t="s">
        <v>76</v>
      </c>
      <c r="D11" s="31" t="s">
        <v>46</v>
      </c>
      <c r="E11" s="30"/>
      <c r="F11" s="30"/>
      <c r="G11" s="7">
        <f>COUNTIF(D11:D14,"Sim")</f>
        <v>3</v>
      </c>
      <c r="H11" s="7">
        <f>COUNTIF(D11:D14,"Parcialmente")</f>
        <v>0</v>
      </c>
      <c r="I11" s="7">
        <f>COUNTIF(D11:D14,"Não")</f>
        <v>0</v>
      </c>
      <c r="J11" s="7">
        <f>COUNTIF(D11:D14,"NA")</f>
        <v>1</v>
      </c>
    </row>
    <row r="12" ht="18.75" customHeight="1">
      <c r="A12" s="32"/>
      <c r="B12" s="36">
        <v>5.0</v>
      </c>
      <c r="C12" s="34" t="s">
        <v>77</v>
      </c>
      <c r="D12" s="31" t="s">
        <v>46</v>
      </c>
      <c r="E12" s="30"/>
      <c r="F12" s="30"/>
    </row>
    <row r="13" ht="18.75" customHeight="1">
      <c r="A13" s="32"/>
      <c r="B13" s="29">
        <v>6.0</v>
      </c>
      <c r="C13" s="30" t="s">
        <v>78</v>
      </c>
      <c r="D13" s="31" t="s">
        <v>43</v>
      </c>
      <c r="E13" s="30"/>
      <c r="F13" s="30"/>
    </row>
    <row r="14" ht="18.75" customHeight="1">
      <c r="A14" s="32"/>
      <c r="B14" s="29">
        <v>7.0</v>
      </c>
      <c r="C14" s="30" t="s">
        <v>79</v>
      </c>
      <c r="D14" s="31" t="s">
        <v>46</v>
      </c>
      <c r="E14" s="30"/>
      <c r="F14" s="30"/>
    </row>
    <row r="15" ht="18.75" customHeight="1">
      <c r="A15" s="32"/>
      <c r="B15" s="25"/>
      <c r="C15" s="26" t="s">
        <v>16</v>
      </c>
      <c r="D15" s="27"/>
      <c r="E15" s="27"/>
      <c r="F15" s="27"/>
    </row>
    <row r="16" ht="18.75" customHeight="1">
      <c r="A16" s="32"/>
      <c r="B16" s="29">
        <v>7.0</v>
      </c>
      <c r="C16" s="30" t="s">
        <v>80</v>
      </c>
      <c r="D16" s="31" t="s">
        <v>43</v>
      </c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1</v>
      </c>
    </row>
    <row r="17" ht="15.0" customHeight="1">
      <c r="A17" s="24" t="s">
        <v>81</v>
      </c>
      <c r="B17" s="25"/>
      <c r="C17" s="26" t="s">
        <v>18</v>
      </c>
      <c r="D17" s="44"/>
      <c r="E17" s="27"/>
      <c r="F17" s="27"/>
    </row>
    <row r="18" ht="18.75" customHeight="1">
      <c r="A18" s="32"/>
      <c r="B18" s="29">
        <v>9.0</v>
      </c>
      <c r="C18" s="30" t="s">
        <v>82</v>
      </c>
      <c r="D18" s="31" t="s">
        <v>46</v>
      </c>
      <c r="E18" s="30"/>
      <c r="F18" s="30"/>
      <c r="G18" s="7">
        <f>COUNTIF(D18:D21,"Sim")</f>
        <v>2</v>
      </c>
      <c r="H18" s="7">
        <f>COUNTIF(D18:D21,"Parcialmente")</f>
        <v>2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36">
        <v>10.0</v>
      </c>
      <c r="C19" s="34" t="s">
        <v>83</v>
      </c>
      <c r="D19" s="31" t="s">
        <v>72</v>
      </c>
      <c r="E19" s="30"/>
      <c r="F19" s="30"/>
    </row>
    <row r="20" ht="18.75" customHeight="1">
      <c r="A20" s="32"/>
      <c r="B20" s="29">
        <v>11.0</v>
      </c>
      <c r="C20" s="30" t="s">
        <v>84</v>
      </c>
      <c r="D20" s="31" t="s">
        <v>72</v>
      </c>
      <c r="E20" s="30"/>
      <c r="F20" s="30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8.75" customHeight="1">
      <c r="A21" s="32"/>
      <c r="B21" s="29">
        <v>12.0</v>
      </c>
      <c r="C21" s="30" t="s">
        <v>85</v>
      </c>
      <c r="D21" s="31" t="s">
        <v>46</v>
      </c>
      <c r="E21" s="30"/>
      <c r="F21" s="30"/>
    </row>
    <row r="22" ht="18.75" customHeight="1">
      <c r="A22" s="24" t="s">
        <v>86</v>
      </c>
      <c r="B22" s="25"/>
      <c r="C22" s="26" t="s">
        <v>22</v>
      </c>
      <c r="D22" s="44"/>
      <c r="E22" s="27"/>
      <c r="F22" s="27"/>
    </row>
    <row r="23" ht="18.75" customHeight="1">
      <c r="A23" s="32"/>
      <c r="B23" s="29">
        <v>17.0</v>
      </c>
      <c r="C23" s="30" t="s">
        <v>82</v>
      </c>
      <c r="D23" s="31" t="s">
        <v>46</v>
      </c>
      <c r="E23" s="30"/>
      <c r="F23" s="30"/>
      <c r="G23" s="7">
        <f>COUNTIF(D23:D27,"Sim")</f>
        <v>3</v>
      </c>
      <c r="H23" s="7">
        <f>COUNTIF(D23:D27,"Parcialmente")</f>
        <v>0</v>
      </c>
      <c r="I23" s="7">
        <f>COUNTIF(D23:D27,"Não")</f>
        <v>0</v>
      </c>
      <c r="J23" s="7">
        <f>COUNTIF(D23:D27,"NA")</f>
        <v>2</v>
      </c>
    </row>
    <row r="24" ht="18.75" customHeight="1">
      <c r="A24" s="32"/>
      <c r="B24" s="29">
        <v>18.0</v>
      </c>
      <c r="C24" s="30" t="s">
        <v>87</v>
      </c>
      <c r="D24" s="31" t="s">
        <v>46</v>
      </c>
      <c r="E24" s="30"/>
      <c r="F24" s="30"/>
    </row>
    <row r="25" ht="18.75" customHeight="1">
      <c r="A25" s="32"/>
      <c r="B25" s="29">
        <v>19.0</v>
      </c>
      <c r="C25" s="30" t="s">
        <v>88</v>
      </c>
      <c r="D25" s="31" t="s">
        <v>46</v>
      </c>
      <c r="E25" s="30"/>
      <c r="F25" s="30"/>
    </row>
    <row r="26" ht="18.75" customHeight="1">
      <c r="A26" s="32"/>
      <c r="B26" s="29">
        <v>21.0</v>
      </c>
      <c r="C26" s="30" t="s">
        <v>89</v>
      </c>
      <c r="D26" s="31" t="s">
        <v>43</v>
      </c>
      <c r="E26" s="30"/>
      <c r="F26" s="30"/>
    </row>
    <row r="27" ht="18.75" customHeight="1">
      <c r="A27" s="32"/>
      <c r="B27" s="29">
        <v>22.0</v>
      </c>
      <c r="C27" s="30" t="s">
        <v>90</v>
      </c>
      <c r="D27" s="31" t="s">
        <v>43</v>
      </c>
      <c r="E27" s="30"/>
      <c r="F27" s="30"/>
    </row>
    <row r="28" ht="18.75" customHeight="1">
      <c r="A28" s="24" t="s">
        <v>91</v>
      </c>
      <c r="B28" s="25"/>
      <c r="C28" s="26" t="s">
        <v>23</v>
      </c>
      <c r="D28" s="44"/>
      <c r="E28" s="27"/>
      <c r="F28" s="27"/>
    </row>
    <row r="29" ht="18.75" customHeight="1">
      <c r="A29" s="32"/>
      <c r="B29" s="29">
        <v>23.0</v>
      </c>
      <c r="C29" s="30" t="s">
        <v>92</v>
      </c>
      <c r="D29" s="31" t="s">
        <v>46</v>
      </c>
      <c r="E29" s="30"/>
      <c r="F29" s="30"/>
      <c r="G29" s="7">
        <f>COUNTIF(D29:D34,"Sim")</f>
        <v>6</v>
      </c>
      <c r="H29" s="7">
        <f>COUNTIF(D29:D34,"Parcialmente")</f>
        <v>0</v>
      </c>
      <c r="I29" s="7">
        <f>COUNTIF(D29:D34,"Não")</f>
        <v>0</v>
      </c>
      <c r="J29" s="7">
        <f>COUNTIF(D29:D34,"NA")</f>
        <v>0</v>
      </c>
    </row>
    <row r="30" ht="18.75" customHeight="1">
      <c r="A30" s="32"/>
      <c r="B30" s="29">
        <v>24.0</v>
      </c>
      <c r="C30" s="30" t="s">
        <v>93</v>
      </c>
      <c r="D30" s="45" t="s">
        <v>46</v>
      </c>
      <c r="E30" s="30"/>
      <c r="F30" s="30"/>
    </row>
    <row r="31" ht="18.75" customHeight="1">
      <c r="A31" s="32"/>
      <c r="B31" s="29">
        <v>25.0</v>
      </c>
      <c r="C31" s="30" t="s">
        <v>94</v>
      </c>
      <c r="D31" s="45" t="s">
        <v>46</v>
      </c>
      <c r="E31" s="30"/>
      <c r="F31" s="30"/>
    </row>
    <row r="32" ht="18.75" customHeight="1">
      <c r="A32" s="32"/>
      <c r="B32" s="29">
        <v>26.0</v>
      </c>
      <c r="C32" s="30" t="s">
        <v>95</v>
      </c>
      <c r="D32" s="31" t="s">
        <v>46</v>
      </c>
      <c r="E32" s="30"/>
      <c r="F32" s="30"/>
    </row>
    <row r="33" ht="18.75" customHeight="1">
      <c r="A33" s="32"/>
      <c r="B33" s="29">
        <v>27.0</v>
      </c>
      <c r="C33" s="30" t="s">
        <v>96</v>
      </c>
      <c r="D33" s="31" t="s">
        <v>46</v>
      </c>
      <c r="E33" s="30"/>
      <c r="F33" s="30"/>
    </row>
    <row r="34" ht="18.75" customHeight="1">
      <c r="A34" s="28"/>
      <c r="B34" s="29">
        <v>28.0</v>
      </c>
      <c r="C34" s="30" t="s">
        <v>97</v>
      </c>
      <c r="D34" s="31" t="s">
        <v>46</v>
      </c>
      <c r="E34" s="30"/>
      <c r="F34" s="30"/>
    </row>
    <row r="35" ht="15.0" customHeight="1">
      <c r="A35" s="38" t="s">
        <v>67</v>
      </c>
      <c r="B35" s="25"/>
      <c r="C35" s="26" t="s">
        <v>24</v>
      </c>
      <c r="D35" s="44"/>
      <c r="E35" s="27"/>
      <c r="F35" s="27"/>
    </row>
    <row r="36" ht="18.75" customHeight="1">
      <c r="A36" s="39"/>
      <c r="B36" s="29">
        <v>29.0</v>
      </c>
      <c r="C36" s="30" t="s">
        <v>69</v>
      </c>
      <c r="D36" s="31" t="s">
        <v>46</v>
      </c>
      <c r="E36" s="30"/>
      <c r="F36" s="30"/>
      <c r="G36" s="7">
        <f>COUNTIF(D36:D38,"Sim")</f>
        <v>2</v>
      </c>
      <c r="H36" s="7">
        <f>COUNTIF(D36:D38,"Parcialmente")</f>
        <v>1</v>
      </c>
      <c r="I36" s="7">
        <f>COUNTIF(D36:D38,"Não")</f>
        <v>0</v>
      </c>
      <c r="J36" s="7">
        <f>COUNTIF(D36:D38,"NA")</f>
        <v>0</v>
      </c>
    </row>
    <row r="37" ht="18.75" customHeight="1">
      <c r="A37" s="39"/>
      <c r="B37" s="29">
        <v>30.0</v>
      </c>
      <c r="C37" s="30" t="s">
        <v>70</v>
      </c>
      <c r="D37" s="31" t="s">
        <v>46</v>
      </c>
      <c r="E37" s="30"/>
      <c r="F37" s="30"/>
    </row>
    <row r="38" ht="18.75" customHeight="1">
      <c r="A38" s="39"/>
      <c r="B38" s="29">
        <v>31.0</v>
      </c>
      <c r="C38" s="30" t="s">
        <v>71</v>
      </c>
      <c r="D38" s="31" t="s">
        <v>72</v>
      </c>
      <c r="E38" s="30"/>
      <c r="F38" s="30"/>
    </row>
    <row r="39" ht="18.75" customHeight="1">
      <c r="A39" s="39"/>
      <c r="B39" s="25"/>
      <c r="C39" s="26" t="s">
        <v>25</v>
      </c>
      <c r="D39" s="44"/>
      <c r="E39" s="27"/>
      <c r="F39" s="27"/>
    </row>
    <row r="40" ht="18.75" customHeight="1">
      <c r="A40" s="39"/>
      <c r="B40" s="29">
        <v>32.0</v>
      </c>
      <c r="C40" s="30" t="s">
        <v>98</v>
      </c>
      <c r="D40" s="31" t="s">
        <v>43</v>
      </c>
      <c r="E40" s="30"/>
      <c r="F40" s="30"/>
      <c r="G40" s="7">
        <f>COUNTIF(D40:D41,"Sim")</f>
        <v>0</v>
      </c>
      <c r="H40" s="7">
        <f>COUNTIF(D40:D41,"Parcialmente")</f>
        <v>0</v>
      </c>
      <c r="I40" s="7">
        <f>COUNTIF(D40:D41,"Não")</f>
        <v>0</v>
      </c>
      <c r="J40" s="7">
        <f>COUNTIF(D40:D41,"NA")</f>
        <v>2</v>
      </c>
    </row>
    <row r="41" ht="18.75" customHeight="1">
      <c r="A41" s="39"/>
      <c r="B41" s="29">
        <v>33.0</v>
      </c>
      <c r="C41" s="30" t="s">
        <v>99</v>
      </c>
      <c r="D41" s="31" t="s">
        <v>43</v>
      </c>
      <c r="E41" s="30"/>
      <c r="F41" s="30"/>
    </row>
    <row r="42" ht="18.75" customHeight="1">
      <c r="B42" s="40"/>
      <c r="C42" s="35"/>
    </row>
    <row r="43" ht="18.75" customHeight="1">
      <c r="B43" s="40"/>
      <c r="C43" s="35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>
      <c r="B51" s="40"/>
      <c r="C51" s="35"/>
    </row>
    <row r="52" ht="18.75" customHeight="1">
      <c r="B52" s="40"/>
      <c r="C52" s="35"/>
    </row>
    <row r="53" ht="18.75" customHeight="1">
      <c r="B53" s="40"/>
      <c r="C53" s="35"/>
    </row>
    <row r="54" ht="18.75" customHeight="1">
      <c r="B54" s="40"/>
      <c r="C54" s="35"/>
    </row>
    <row r="55" ht="18.75" customHeight="1">
      <c r="B55" s="40"/>
      <c r="C55" s="35"/>
    </row>
    <row r="56" ht="18.75" customHeight="1">
      <c r="B56" s="40"/>
      <c r="C56" s="35"/>
    </row>
    <row r="57" ht="18.75" customHeight="1">
      <c r="B57" s="40"/>
      <c r="C57" s="35"/>
    </row>
    <row r="58" ht="18.75" customHeight="1">
      <c r="B58" s="40"/>
      <c r="C58" s="35"/>
    </row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22:A27"/>
    <mergeCell ref="A28:A34"/>
    <mergeCell ref="A35:A41"/>
    <mergeCell ref="A1:F1"/>
    <mergeCell ref="A2:B2"/>
    <mergeCell ref="D2:E2"/>
    <mergeCell ref="A3:B3"/>
    <mergeCell ref="D3:F3"/>
    <mergeCell ref="A5:A16"/>
    <mergeCell ref="A17:A21"/>
  </mergeCells>
  <dataValidations>
    <dataValidation type="list" allowBlank="1" showErrorMessage="1" sqref="D17 D22 D28 D35 D39">
      <formula1>"Sim,Não,NA"</formula1>
    </dataValidation>
    <dataValidation type="list" allowBlank="1" showErrorMessage="1" sqref="D6 D8:D9 D11:D14 D16 D18:D21 D23:D27 D29:D34 D36:D38 D40:D41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9.14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1"/>
      <c r="D2" s="14" t="s">
        <v>31</v>
      </c>
      <c r="E2" s="15"/>
      <c r="F2" s="16" t="str">
        <f>COUNTIF(D5:D42,"Sim")/(COUNTA(D5:D41)-COUNTIF(D5:D41,"NA"))</f>
        <v>#DIV/0!</v>
      </c>
    </row>
    <row r="3" ht="18.75" customHeight="1">
      <c r="A3" s="12" t="s">
        <v>32</v>
      </c>
      <c r="B3" s="2"/>
      <c r="C3" s="17"/>
      <c r="D3" s="42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3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55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31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31"/>
      <c r="E11" s="30"/>
      <c r="F11" s="30"/>
    </row>
    <row r="12" ht="18.75" customHeight="1">
      <c r="A12" s="32"/>
      <c r="B12" s="29">
        <v>5.0</v>
      </c>
      <c r="C12" s="30" t="s">
        <v>78</v>
      </c>
      <c r="D12" s="31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2"/>
      <c r="B14" s="29">
        <v>6.0</v>
      </c>
      <c r="C14" s="30" t="s">
        <v>80</v>
      </c>
      <c r="D14" s="31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4"/>
      <c r="E15" s="27"/>
      <c r="F15" s="27"/>
    </row>
    <row r="16" ht="18.75" customHeight="1">
      <c r="A16" s="32"/>
      <c r="B16" s="29">
        <v>8.0</v>
      </c>
      <c r="C16" s="30" t="s">
        <v>101</v>
      </c>
      <c r="D16" s="31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8.75" customHeight="1">
      <c r="A17" s="24" t="s">
        <v>86</v>
      </c>
      <c r="B17" s="25"/>
      <c r="C17" s="26" t="s">
        <v>22</v>
      </c>
      <c r="D17" s="44"/>
      <c r="E17" s="27"/>
      <c r="F17" s="27"/>
    </row>
    <row r="18" ht="18.75" customHeight="1">
      <c r="A18" s="32"/>
      <c r="B18" s="29">
        <v>11.0</v>
      </c>
      <c r="C18" s="30" t="s">
        <v>102</v>
      </c>
      <c r="D18" s="31"/>
      <c r="E18" s="30"/>
      <c r="F18" s="30"/>
      <c r="G18" s="7">
        <f>COUNTIF(D18:D22,"Sim")</f>
        <v>0</v>
      </c>
      <c r="H18" s="7">
        <f>COUNTIF(D18:D22,"Parcialmente")</f>
        <v>0</v>
      </c>
      <c r="I18" s="7">
        <f>COUNTIF(D18:D22,"Não")</f>
        <v>0</v>
      </c>
      <c r="J18" s="7">
        <f>COUNTIF(D18:D22,"NA")</f>
        <v>0</v>
      </c>
    </row>
    <row r="19" ht="18.75" customHeight="1">
      <c r="A19" s="32"/>
      <c r="B19" s="29">
        <v>13.0</v>
      </c>
      <c r="C19" s="30" t="s">
        <v>87</v>
      </c>
      <c r="D19" s="31"/>
      <c r="E19" s="30"/>
      <c r="F19" s="30"/>
    </row>
    <row r="20" ht="18.75" customHeight="1">
      <c r="A20" s="32"/>
      <c r="B20" s="29">
        <v>14.0</v>
      </c>
      <c r="C20" s="30" t="s">
        <v>88</v>
      </c>
      <c r="D20" s="31"/>
      <c r="E20" s="30"/>
      <c r="F20" s="30"/>
    </row>
    <row r="21" ht="18.75" customHeight="1">
      <c r="A21" s="32"/>
      <c r="B21" s="29">
        <v>15.0</v>
      </c>
      <c r="C21" s="30" t="s">
        <v>89</v>
      </c>
      <c r="D21" s="31"/>
      <c r="E21" s="30"/>
      <c r="F21" s="30"/>
    </row>
    <row r="22" ht="18.75" customHeight="1">
      <c r="A22" s="32"/>
      <c r="B22" s="29">
        <v>16.0</v>
      </c>
      <c r="C22" s="30" t="s">
        <v>90</v>
      </c>
      <c r="D22" s="31"/>
      <c r="E22" s="30"/>
      <c r="F22" s="30"/>
    </row>
    <row r="23" ht="18.75" customHeight="1">
      <c r="A23" s="24" t="s">
        <v>103</v>
      </c>
      <c r="B23" s="25"/>
      <c r="C23" s="26" t="s">
        <v>26</v>
      </c>
      <c r="D23" s="44"/>
      <c r="E23" s="27"/>
      <c r="F23" s="27"/>
    </row>
    <row r="24" ht="18.75" customHeight="1">
      <c r="A24" s="32"/>
      <c r="B24" s="36">
        <v>17.0</v>
      </c>
      <c r="C24" s="34" t="s">
        <v>45</v>
      </c>
      <c r="D24" s="31"/>
      <c r="E24" s="30"/>
      <c r="F24" s="30"/>
      <c r="G24" s="7">
        <f>COUNTIF(D24:D28,"Sim")</f>
        <v>0</v>
      </c>
      <c r="H24" s="7">
        <f>COUNTIF(D24:D28,"Parcialmente")</f>
        <v>0</v>
      </c>
      <c r="I24" s="7">
        <f>COUNTIF(D24:D28,"Não")</f>
        <v>0</v>
      </c>
      <c r="J24" s="7">
        <f>COUNTIF(D24:D28,"NA")</f>
        <v>0</v>
      </c>
    </row>
    <row r="25" ht="18.75" customHeight="1">
      <c r="A25" s="32"/>
      <c r="B25" s="29">
        <v>18.0</v>
      </c>
      <c r="C25" s="30" t="s">
        <v>104</v>
      </c>
      <c r="D25" s="31"/>
      <c r="E25" s="30"/>
      <c r="F25" s="30"/>
    </row>
    <row r="26" ht="18.75" customHeight="1">
      <c r="A26" s="32"/>
      <c r="B26" s="29">
        <v>19.0</v>
      </c>
      <c r="C26" s="30" t="s">
        <v>105</v>
      </c>
      <c r="D26" s="31"/>
      <c r="E26" s="30"/>
      <c r="F26" s="30"/>
    </row>
    <row r="27" ht="18.75" customHeight="1">
      <c r="A27" s="32"/>
      <c r="B27" s="29">
        <v>21.0</v>
      </c>
      <c r="C27" s="30" t="s">
        <v>106</v>
      </c>
      <c r="D27" s="31"/>
      <c r="E27" s="30"/>
      <c r="F27" s="30"/>
    </row>
    <row r="28" ht="18.75" customHeight="1">
      <c r="A28" s="32"/>
      <c r="B28" s="29">
        <v>22.0</v>
      </c>
      <c r="C28" s="30" t="s">
        <v>107</v>
      </c>
      <c r="D28" s="31"/>
      <c r="E28" s="30"/>
      <c r="F28" s="30"/>
    </row>
    <row r="29" ht="18.75" customHeight="1">
      <c r="A29" s="24" t="s">
        <v>91</v>
      </c>
      <c r="B29" s="25"/>
      <c r="C29" s="26" t="s">
        <v>23</v>
      </c>
      <c r="D29" s="44"/>
      <c r="E29" s="27"/>
      <c r="F29" s="27"/>
    </row>
    <row r="30" ht="18.75" customHeight="1">
      <c r="A30" s="32"/>
      <c r="B30" s="29">
        <v>24.0</v>
      </c>
      <c r="C30" s="30" t="s">
        <v>92</v>
      </c>
      <c r="D30" s="31"/>
      <c r="E30" s="30"/>
      <c r="F30" s="30"/>
      <c r="G30" s="7">
        <f>COUNTIF(D30:D34,"Sim")</f>
        <v>0</v>
      </c>
      <c r="H30" s="7">
        <f>COUNTIF(D30:D34,"Parcialmente")</f>
        <v>0</v>
      </c>
      <c r="I30" s="7">
        <f>COUNTIF(D30:D34,"Não")</f>
        <v>0</v>
      </c>
      <c r="J30" s="7">
        <f>COUNTIF(D30:D34,"NA")</f>
        <v>0</v>
      </c>
    </row>
    <row r="31" ht="18.75" customHeight="1">
      <c r="A31" s="32"/>
      <c r="B31" s="29">
        <v>26.0</v>
      </c>
      <c r="C31" s="30" t="s">
        <v>108</v>
      </c>
      <c r="D31" s="31"/>
      <c r="E31" s="30"/>
      <c r="F31" s="30"/>
    </row>
    <row r="32" ht="18.75" customHeight="1">
      <c r="A32" s="32"/>
      <c r="B32" s="29">
        <v>27.0</v>
      </c>
      <c r="C32" s="30" t="s">
        <v>109</v>
      </c>
      <c r="D32" s="31"/>
      <c r="E32" s="30"/>
      <c r="F32" s="30"/>
    </row>
    <row r="33" ht="18.75" customHeight="1">
      <c r="A33" s="32"/>
      <c r="B33" s="29">
        <v>28.0</v>
      </c>
      <c r="C33" s="30" t="s">
        <v>96</v>
      </c>
      <c r="D33" s="31"/>
      <c r="E33" s="30"/>
      <c r="F33" s="30"/>
    </row>
    <row r="34" ht="18.75" customHeight="1">
      <c r="A34" s="28"/>
      <c r="B34" s="29">
        <v>29.0</v>
      </c>
      <c r="C34" s="30" t="s">
        <v>97</v>
      </c>
      <c r="D34" s="31"/>
      <c r="E34" s="30"/>
      <c r="F34" s="30"/>
    </row>
    <row r="35" ht="15.0" customHeight="1">
      <c r="A35" s="38" t="s">
        <v>67</v>
      </c>
      <c r="B35" s="25"/>
      <c r="C35" s="26" t="s">
        <v>24</v>
      </c>
      <c r="D35" s="44"/>
      <c r="E35" s="27"/>
      <c r="F35" s="27"/>
    </row>
    <row r="36" ht="18.75" customHeight="1">
      <c r="A36" s="39"/>
      <c r="B36" s="29">
        <v>30.0</v>
      </c>
      <c r="C36" s="30" t="s">
        <v>69</v>
      </c>
      <c r="D36" s="31"/>
      <c r="E36" s="30"/>
      <c r="F36" s="30"/>
      <c r="G36" s="7">
        <f>COUNTIF(D36:D38,"Sim")</f>
        <v>0</v>
      </c>
      <c r="H36" s="7">
        <f>COUNTIF(D36:D38,"Parcialmente")</f>
        <v>0</v>
      </c>
      <c r="I36" s="7">
        <f>COUNTIF(D36:D38,"Não")</f>
        <v>0</v>
      </c>
      <c r="J36" s="7">
        <f>COUNTIF(D36:D38,"NA")</f>
        <v>0</v>
      </c>
    </row>
    <row r="37" ht="18.75" customHeight="1">
      <c r="A37" s="39"/>
      <c r="B37" s="29">
        <v>31.0</v>
      </c>
      <c r="C37" s="30" t="s">
        <v>70</v>
      </c>
      <c r="D37" s="31"/>
      <c r="E37" s="30"/>
      <c r="F37" s="30"/>
    </row>
    <row r="38" ht="18.75" customHeight="1">
      <c r="A38" s="39"/>
      <c r="B38" s="29">
        <v>32.0</v>
      </c>
      <c r="C38" s="30" t="s">
        <v>71</v>
      </c>
      <c r="D38" s="31"/>
      <c r="E38" s="30"/>
      <c r="F38" s="30"/>
    </row>
    <row r="39" ht="18.75" customHeight="1">
      <c r="A39" s="39"/>
      <c r="B39" s="29"/>
      <c r="C39" s="30" t="s">
        <v>110</v>
      </c>
      <c r="D39" s="31"/>
      <c r="E39" s="30"/>
      <c r="F39" s="30"/>
    </row>
    <row r="40" ht="18.75" customHeight="1">
      <c r="A40" s="39"/>
      <c r="B40" s="25"/>
      <c r="C40" s="26" t="s">
        <v>25</v>
      </c>
      <c r="D40" s="44"/>
      <c r="E40" s="27"/>
      <c r="F40" s="27"/>
    </row>
    <row r="41" ht="18.75" customHeight="1">
      <c r="A41" s="39"/>
      <c r="B41" s="29">
        <v>33.0</v>
      </c>
      <c r="C41" s="30" t="s">
        <v>98</v>
      </c>
      <c r="D41" s="31"/>
      <c r="E41" s="30"/>
      <c r="F41" s="30"/>
      <c r="G41" s="7">
        <f>COUNTIF(D41:D42,"Sim")</f>
        <v>0</v>
      </c>
      <c r="H41" s="7">
        <f>COUNTIF(D41:D42,"Parcialmente")</f>
        <v>0</v>
      </c>
      <c r="I41" s="7">
        <f>COUNTIF(D41:D42,"Não")</f>
        <v>0</v>
      </c>
      <c r="J41" s="7">
        <f>COUNTIF(D41:D42,"NA")</f>
        <v>0</v>
      </c>
    </row>
    <row r="42" ht="18.75" customHeight="1">
      <c r="A42" s="39"/>
      <c r="B42" s="29">
        <v>34.0</v>
      </c>
      <c r="C42" s="30" t="s">
        <v>99</v>
      </c>
      <c r="D42" s="31"/>
      <c r="E42" s="30"/>
      <c r="F42" s="30"/>
    </row>
    <row r="43" ht="18.75" customHeight="1">
      <c r="B43" s="40"/>
      <c r="C43" s="35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>
      <c r="B58" s="40"/>
      <c r="C58" s="35"/>
    </row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8.75" customHeight="1">
      <c r="B242" s="40"/>
      <c r="C242" s="35"/>
    </row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7:A22"/>
    <mergeCell ref="A23:A28"/>
    <mergeCell ref="A29:A34"/>
    <mergeCell ref="A35:A42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3 D29 D35 D40">
      <formula1>"Sim,Não,NA"</formula1>
    </dataValidation>
    <dataValidation type="list" allowBlank="1" showErrorMessage="1" sqref="D6 D8 D10:D12 D14 D16 D18:D22 D24:D28 D30:D34 D36:D39 D41:D42">
      <formula1>"Sim,Parcialmente,Não,NA"</formula1>
    </dataValidation>
  </dataValidations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5.29"/>
    <col customWidth="1" min="3" max="3" width="71.29"/>
    <col customWidth="1" min="4" max="4" width="12.71"/>
    <col customWidth="1" min="5" max="5" width="29.71"/>
    <col customWidth="1" min="6" max="6" width="32.71"/>
    <col customWidth="1" hidden="1" min="7" max="10" width="8.71"/>
    <col customWidth="1" min="11" max="26" width="8.71"/>
  </cols>
  <sheetData>
    <row r="1" ht="19.5" customHeight="1">
      <c r="A1" s="10" t="s">
        <v>29</v>
      </c>
      <c r="B1" s="11"/>
      <c r="C1" s="11"/>
      <c r="D1" s="11"/>
      <c r="E1" s="11"/>
      <c r="F1" s="2"/>
    </row>
    <row r="2" ht="18.75" customHeight="1">
      <c r="A2" s="12" t="s">
        <v>30</v>
      </c>
      <c r="B2" s="2"/>
      <c r="C2" s="41"/>
      <c r="D2" s="14" t="s">
        <v>31</v>
      </c>
      <c r="E2" s="15"/>
      <c r="F2" s="16" t="str">
        <f>COUNTIF(D5:D43,"Sim")/(COUNTA(D5:D43)-COUNTIF(D5:D43,"NA"))</f>
        <v>#DIV/0!</v>
      </c>
    </row>
    <row r="3" ht="18.75" customHeight="1">
      <c r="A3" s="12" t="s">
        <v>32</v>
      </c>
      <c r="B3" s="2"/>
      <c r="C3" s="17"/>
      <c r="D3" s="42" t="s">
        <v>34</v>
      </c>
      <c r="E3" s="19"/>
      <c r="F3" s="20"/>
    </row>
    <row r="4" ht="18.75" customHeight="1">
      <c r="A4" s="21" t="s">
        <v>35</v>
      </c>
      <c r="B4" s="21" t="s">
        <v>36</v>
      </c>
      <c r="C4" s="21" t="s">
        <v>37</v>
      </c>
      <c r="D4" s="43" t="s">
        <v>38</v>
      </c>
      <c r="E4" s="21" t="s">
        <v>39</v>
      </c>
      <c r="F4" s="21" t="s">
        <v>40</v>
      </c>
    </row>
    <row r="5" ht="15.0" customHeight="1">
      <c r="A5" s="24" t="s">
        <v>44</v>
      </c>
      <c r="B5" s="25"/>
      <c r="C5" s="26" t="s">
        <v>13</v>
      </c>
      <c r="D5" s="27"/>
      <c r="E5" s="27"/>
      <c r="F5" s="27"/>
    </row>
    <row r="6" ht="18.75" customHeight="1">
      <c r="A6" s="32"/>
      <c r="B6" s="29">
        <v>1.0</v>
      </c>
      <c r="C6" s="30" t="s">
        <v>73</v>
      </c>
      <c r="D6" s="31"/>
      <c r="E6" s="30"/>
      <c r="F6" s="30"/>
      <c r="G6" s="7">
        <f>COUNTIF(D6,"Sim")</f>
        <v>0</v>
      </c>
      <c r="H6" s="7">
        <f>COUNTIF(D6,"Parcialmente")</f>
        <v>0</v>
      </c>
      <c r="I6" s="7">
        <f>COUNTIF(D6,"Não")</f>
        <v>0</v>
      </c>
      <c r="J6" s="7">
        <f>COUNTIF(D6,"NA")</f>
        <v>0</v>
      </c>
    </row>
    <row r="7" ht="18.75" customHeight="1">
      <c r="A7" s="32"/>
      <c r="B7" s="25"/>
      <c r="C7" s="26" t="s">
        <v>14</v>
      </c>
      <c r="D7" s="27"/>
      <c r="E7" s="27"/>
      <c r="F7" s="27"/>
    </row>
    <row r="8" ht="18.75" customHeight="1">
      <c r="A8" s="32"/>
      <c r="B8" s="29">
        <v>2.0</v>
      </c>
      <c r="C8" s="30" t="s">
        <v>74</v>
      </c>
      <c r="D8" s="31"/>
      <c r="E8" s="30"/>
      <c r="F8" s="30"/>
      <c r="G8" s="7">
        <f>COUNTIF(D8,"Sim")</f>
        <v>0</v>
      </c>
      <c r="H8" s="7">
        <f>COUNTIF(D8,"Parcialmente")</f>
        <v>0</v>
      </c>
      <c r="I8" s="7">
        <f>COUNTIF(D8,"Não")</f>
        <v>0</v>
      </c>
      <c r="J8" s="7">
        <f>COUNTIF(D8,"NA")</f>
        <v>0</v>
      </c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8.75" customHeight="1">
      <c r="A9" s="32"/>
      <c r="B9" s="25"/>
      <c r="C9" s="26" t="s">
        <v>15</v>
      </c>
      <c r="D9" s="27"/>
      <c r="E9" s="27"/>
      <c r="F9" s="27"/>
    </row>
    <row r="10" ht="18.75" customHeight="1">
      <c r="A10" s="32"/>
      <c r="B10" s="29">
        <v>3.0</v>
      </c>
      <c r="C10" s="30" t="s">
        <v>76</v>
      </c>
      <c r="D10" s="31"/>
      <c r="E10" s="30"/>
      <c r="F10" s="30"/>
      <c r="G10" s="7">
        <f>COUNTIF(D10:D12,"Sim")</f>
        <v>0</v>
      </c>
      <c r="H10" s="7">
        <f>COUNTIF(D10:D12,"Parcialmente")</f>
        <v>0</v>
      </c>
      <c r="I10" s="7">
        <f>COUNTIF(D10:D12,"Não")</f>
        <v>0</v>
      </c>
      <c r="J10" s="7">
        <f>COUNTIF(D10:D12,"NA")</f>
        <v>0</v>
      </c>
    </row>
    <row r="11" ht="18.75" customHeight="1">
      <c r="A11" s="32"/>
      <c r="B11" s="29">
        <v>4.0</v>
      </c>
      <c r="C11" s="30" t="s">
        <v>100</v>
      </c>
      <c r="D11" s="31"/>
      <c r="E11" s="30"/>
      <c r="F11" s="30"/>
    </row>
    <row r="12" ht="29.25" customHeight="1">
      <c r="A12" s="32"/>
      <c r="B12" s="29">
        <v>5.0</v>
      </c>
      <c r="C12" s="30" t="s">
        <v>78</v>
      </c>
      <c r="D12" s="31"/>
      <c r="E12" s="30"/>
      <c r="F12" s="30"/>
    </row>
    <row r="13" ht="18.75" customHeight="1">
      <c r="A13" s="32"/>
      <c r="B13" s="25"/>
      <c r="C13" s="26" t="s">
        <v>16</v>
      </c>
      <c r="D13" s="27"/>
      <c r="E13" s="27"/>
      <c r="F13" s="27"/>
    </row>
    <row r="14" ht="18.75" customHeight="1">
      <c r="A14" s="32"/>
      <c r="B14" s="29">
        <v>6.0</v>
      </c>
      <c r="C14" s="30" t="s">
        <v>80</v>
      </c>
      <c r="D14" s="31"/>
      <c r="E14" s="30"/>
      <c r="F14" s="30"/>
      <c r="G14" s="7">
        <f>COUNTIF(D14,"Sim")</f>
        <v>0</v>
      </c>
      <c r="H14" s="7">
        <f>COUNTIF(D14,"Parcialmente")</f>
        <v>0</v>
      </c>
      <c r="I14" s="7">
        <f>COUNTIF(D14,"Não")</f>
        <v>0</v>
      </c>
      <c r="J14" s="7">
        <f>COUNTIF(D14,"NA")</f>
        <v>0</v>
      </c>
    </row>
    <row r="15" ht="15.0" customHeight="1">
      <c r="A15" s="24" t="s">
        <v>81</v>
      </c>
      <c r="B15" s="25"/>
      <c r="C15" s="26" t="s">
        <v>18</v>
      </c>
      <c r="D15" s="44"/>
      <c r="E15" s="27"/>
      <c r="F15" s="27"/>
    </row>
    <row r="16" ht="18.75" customHeight="1">
      <c r="A16" s="32"/>
      <c r="B16" s="29">
        <v>8.0</v>
      </c>
      <c r="C16" s="30" t="s">
        <v>101</v>
      </c>
      <c r="D16" s="31"/>
      <c r="E16" s="30"/>
      <c r="F16" s="30"/>
      <c r="G16" s="7">
        <f>COUNTIF(D16,"Sim")</f>
        <v>0</v>
      </c>
      <c r="H16" s="7">
        <f>COUNTIF(D16,"Parcialmente")</f>
        <v>0</v>
      </c>
      <c r="I16" s="7">
        <f>COUNTIF(D16,"Não")</f>
        <v>0</v>
      </c>
      <c r="J16" s="7">
        <f>COUNTIF(D16,"NA")</f>
        <v>0</v>
      </c>
    </row>
    <row r="17" ht="15.0" customHeight="1">
      <c r="A17" s="24" t="s">
        <v>86</v>
      </c>
      <c r="B17" s="25"/>
      <c r="C17" s="26" t="s">
        <v>22</v>
      </c>
      <c r="D17" s="44"/>
      <c r="E17" s="27"/>
      <c r="F17" s="27"/>
    </row>
    <row r="18" ht="18.75" customHeight="1">
      <c r="A18" s="32"/>
      <c r="B18" s="29">
        <v>9.0</v>
      </c>
      <c r="C18" s="30" t="s">
        <v>111</v>
      </c>
      <c r="D18" s="31"/>
      <c r="E18" s="30"/>
      <c r="F18" s="30"/>
      <c r="G18" s="7">
        <f>COUNTIF(D18:D21,"Sim")</f>
        <v>0</v>
      </c>
      <c r="H18" s="7">
        <f>COUNTIF(D18:D21,"Parcialmente")</f>
        <v>0</v>
      </c>
      <c r="I18" s="7">
        <f>COUNTIF(D18:D21,"Não")</f>
        <v>0</v>
      </c>
      <c r="J18" s="7">
        <f>COUNTIF(D18:D21,"NA")</f>
        <v>0</v>
      </c>
    </row>
    <row r="19" ht="18.75" customHeight="1">
      <c r="A19" s="32"/>
      <c r="B19" s="29">
        <v>10.0</v>
      </c>
      <c r="C19" s="30" t="s">
        <v>112</v>
      </c>
      <c r="D19" s="31"/>
      <c r="E19" s="30"/>
      <c r="F19" s="30"/>
    </row>
    <row r="20" ht="18.75" customHeight="1">
      <c r="A20" s="32"/>
      <c r="B20" s="29">
        <v>11.0</v>
      </c>
      <c r="C20" s="30" t="s">
        <v>88</v>
      </c>
      <c r="D20" s="31"/>
      <c r="E20" s="30"/>
      <c r="F20" s="30"/>
    </row>
    <row r="21" ht="18.75" customHeight="1">
      <c r="A21" s="28"/>
      <c r="B21" s="29">
        <v>13.0</v>
      </c>
      <c r="C21" s="30" t="s">
        <v>113</v>
      </c>
      <c r="D21" s="31"/>
      <c r="E21" s="30"/>
      <c r="F21" s="30"/>
    </row>
    <row r="22" ht="18.75" customHeight="1">
      <c r="A22" s="24" t="s">
        <v>103</v>
      </c>
      <c r="B22" s="25"/>
      <c r="C22" s="26" t="s">
        <v>26</v>
      </c>
      <c r="D22" s="44"/>
      <c r="E22" s="27"/>
      <c r="F22" s="27"/>
    </row>
    <row r="23" ht="18.75" customHeight="1">
      <c r="A23" s="32"/>
      <c r="B23" s="29">
        <v>14.0</v>
      </c>
      <c r="C23" s="30" t="s">
        <v>114</v>
      </c>
      <c r="D23" s="31"/>
      <c r="E23" s="30"/>
      <c r="F23" s="30"/>
      <c r="G23" s="7">
        <f>COUNTIF(D23:D24,"Sim")</f>
        <v>0</v>
      </c>
      <c r="H23" s="7">
        <f>COUNTIF(D23:D24,"Parcialmente")</f>
        <v>0</v>
      </c>
      <c r="I23" s="7">
        <f>COUNTIF(D23:D24,"Não")</f>
        <v>0</v>
      </c>
      <c r="J23" s="7">
        <f>COUNTIF(D23:D24,"NA")</f>
        <v>0</v>
      </c>
    </row>
    <row r="24" ht="18.75" customHeight="1">
      <c r="A24" s="32"/>
      <c r="B24" s="29">
        <v>15.0</v>
      </c>
      <c r="C24" s="30" t="s">
        <v>107</v>
      </c>
      <c r="D24" s="31"/>
      <c r="E24" s="30"/>
      <c r="F24" s="30"/>
    </row>
    <row r="25" ht="15.0" customHeight="1">
      <c r="A25" s="24" t="s">
        <v>115</v>
      </c>
      <c r="B25" s="25"/>
      <c r="C25" s="26" t="s">
        <v>27</v>
      </c>
      <c r="D25" s="44"/>
      <c r="E25" s="27"/>
      <c r="F25" s="27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8.75" customHeight="1">
      <c r="A26" s="32"/>
      <c r="B26" s="36">
        <v>24.0</v>
      </c>
      <c r="C26" s="34" t="s">
        <v>45</v>
      </c>
      <c r="D26" s="31"/>
      <c r="E26" s="30"/>
      <c r="F26" s="30"/>
      <c r="G26" s="7">
        <f>COUNTIF(D26:D27,"Sim")</f>
        <v>0</v>
      </c>
      <c r="H26" s="7">
        <f>COUNTIF(D26:D27,"Parcialmente")</f>
        <v>0</v>
      </c>
      <c r="I26" s="7">
        <f>COUNTIF(D26:D27,"Não")</f>
        <v>0</v>
      </c>
      <c r="J26" s="7">
        <f>COUNTIF(D26:D27,"NA")</f>
        <v>0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8.75" customHeight="1">
      <c r="A27" s="32"/>
      <c r="B27" s="29">
        <v>25.0</v>
      </c>
      <c r="C27" s="30" t="s">
        <v>116</v>
      </c>
      <c r="D27" s="31"/>
      <c r="E27" s="30"/>
      <c r="F27" s="30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8.75" customHeight="1">
      <c r="A28" s="32"/>
      <c r="B28" s="25"/>
      <c r="C28" s="26" t="s">
        <v>28</v>
      </c>
      <c r="D28" s="44"/>
      <c r="E28" s="27"/>
      <c r="F28" s="27"/>
    </row>
    <row r="29" ht="18.75" customHeight="1">
      <c r="A29" s="32"/>
      <c r="B29" s="36">
        <v>26.0</v>
      </c>
      <c r="C29" s="34" t="s">
        <v>45</v>
      </c>
      <c r="D29" s="31"/>
      <c r="E29" s="30"/>
      <c r="F29" s="30"/>
      <c r="G29" s="7">
        <f>COUNTIF(D29,"Sim")</f>
        <v>0</v>
      </c>
      <c r="H29" s="7">
        <f>COUNTIF(D29,"Parcialmente")</f>
        <v>0</v>
      </c>
      <c r="I29" s="7">
        <f>COUNTIF(D29,"Não")</f>
        <v>0</v>
      </c>
      <c r="J29" s="7">
        <f>COUNTIF(D29,"NA")</f>
        <v>0</v>
      </c>
    </row>
    <row r="30" ht="18.75" customHeight="1">
      <c r="A30" s="24" t="s">
        <v>91</v>
      </c>
      <c r="B30" s="25"/>
      <c r="C30" s="26" t="s">
        <v>23</v>
      </c>
      <c r="D30" s="44"/>
      <c r="E30" s="27"/>
      <c r="F30" s="27"/>
    </row>
    <row r="31" ht="18.75" customHeight="1">
      <c r="A31" s="32"/>
      <c r="B31" s="29">
        <v>19.0</v>
      </c>
      <c r="C31" s="30" t="s">
        <v>92</v>
      </c>
      <c r="D31" s="31"/>
      <c r="E31" s="30"/>
      <c r="F31" s="30"/>
      <c r="G31" s="7">
        <f>COUNTIF(D31:D35,"Sim")</f>
        <v>0</v>
      </c>
      <c r="H31" s="7">
        <f>COUNTIF(D31:D35,"Parcialmente")</f>
        <v>0</v>
      </c>
      <c r="I31" s="7">
        <f>COUNTIF(D31:D35,"Não")</f>
        <v>0</v>
      </c>
      <c r="J31" s="7">
        <f>COUNTIF(D31:D35,"NA")</f>
        <v>0</v>
      </c>
    </row>
    <row r="32" ht="18.75" customHeight="1">
      <c r="A32" s="32"/>
      <c r="B32" s="29">
        <v>20.0</v>
      </c>
      <c r="C32" s="30" t="s">
        <v>108</v>
      </c>
      <c r="D32" s="31"/>
      <c r="E32" s="30"/>
      <c r="F32" s="30"/>
    </row>
    <row r="33" ht="18.75" customHeight="1">
      <c r="A33" s="32"/>
      <c r="B33" s="29">
        <v>21.0</v>
      </c>
      <c r="C33" s="30" t="s">
        <v>109</v>
      </c>
      <c r="D33" s="31"/>
      <c r="E33" s="30"/>
      <c r="F33" s="30"/>
    </row>
    <row r="34" ht="18.75" customHeight="1">
      <c r="A34" s="32"/>
      <c r="B34" s="29">
        <v>24.0</v>
      </c>
      <c r="C34" s="30" t="s">
        <v>117</v>
      </c>
      <c r="D34" s="31"/>
      <c r="E34" s="30"/>
      <c r="F34" s="30"/>
    </row>
    <row r="35" ht="18.75" customHeight="1">
      <c r="A35" s="28"/>
      <c r="B35" s="29">
        <v>25.0</v>
      </c>
      <c r="C35" s="30" t="s">
        <v>97</v>
      </c>
      <c r="D35" s="31"/>
      <c r="E35" s="30"/>
      <c r="F35" s="30"/>
    </row>
    <row r="36" ht="15.0" customHeight="1">
      <c r="A36" s="38" t="s">
        <v>67</v>
      </c>
      <c r="B36" s="25"/>
      <c r="C36" s="26" t="s">
        <v>24</v>
      </c>
      <c r="D36" s="44"/>
      <c r="E36" s="27"/>
      <c r="F36" s="27"/>
    </row>
    <row r="37" ht="18.75" customHeight="1">
      <c r="A37" s="39"/>
      <c r="B37" s="29">
        <v>26.0</v>
      </c>
      <c r="C37" s="30" t="s">
        <v>69</v>
      </c>
      <c r="D37" s="31"/>
      <c r="E37" s="30"/>
      <c r="F37" s="30"/>
      <c r="G37" s="7">
        <f>COUNTIF(D37:D39,"Sim")</f>
        <v>0</v>
      </c>
      <c r="H37" s="7">
        <f>COUNTIF(D37:D39,"Parcialmente")</f>
        <v>0</v>
      </c>
      <c r="I37" s="7">
        <f>COUNTIF(D37:D39,"Não")</f>
        <v>0</v>
      </c>
      <c r="J37" s="7">
        <f>COUNTIF(D37:D39,"NA")</f>
        <v>0</v>
      </c>
    </row>
    <row r="38" ht="18.75" customHeight="1">
      <c r="A38" s="39"/>
      <c r="B38" s="29">
        <v>27.0</v>
      </c>
      <c r="C38" s="30" t="s">
        <v>70</v>
      </c>
      <c r="D38" s="31"/>
      <c r="E38" s="30"/>
      <c r="F38" s="30"/>
    </row>
    <row r="39" ht="18.75" customHeight="1">
      <c r="A39" s="39"/>
      <c r="B39" s="29">
        <v>28.0</v>
      </c>
      <c r="C39" s="30" t="s">
        <v>71</v>
      </c>
      <c r="D39" s="31"/>
      <c r="E39" s="30"/>
      <c r="F39" s="30"/>
    </row>
    <row r="40" ht="18.75" customHeight="1">
      <c r="A40" s="39"/>
      <c r="B40" s="29"/>
      <c r="C40" s="30" t="s">
        <v>110</v>
      </c>
      <c r="D40" s="31"/>
      <c r="E40" s="30"/>
      <c r="F40" s="30"/>
    </row>
    <row r="41" ht="18.75" customHeight="1">
      <c r="A41" s="39"/>
      <c r="B41" s="25"/>
      <c r="C41" s="26" t="s">
        <v>25</v>
      </c>
      <c r="D41" s="44"/>
      <c r="E41" s="27"/>
      <c r="F41" s="27"/>
    </row>
    <row r="42" ht="18.75" customHeight="1">
      <c r="A42" s="39"/>
      <c r="B42" s="29">
        <v>29.0</v>
      </c>
      <c r="C42" s="30" t="s">
        <v>98</v>
      </c>
      <c r="D42" s="31"/>
      <c r="E42" s="30"/>
      <c r="F42" s="30"/>
      <c r="G42" s="7">
        <f>COUNTIF(D42:D43,"Sim")</f>
        <v>0</v>
      </c>
      <c r="H42" s="7">
        <f>COUNTIF(D42:D43,"Parcialmente")</f>
        <v>0</v>
      </c>
      <c r="I42" s="7">
        <f>COUNTIF(D42:D43,"Não")</f>
        <v>0</v>
      </c>
      <c r="J42" s="7">
        <f>COUNTIF(D42:D43,"NA")</f>
        <v>0</v>
      </c>
    </row>
    <row r="43" ht="18.75" customHeight="1">
      <c r="A43" s="39"/>
      <c r="B43" s="29">
        <v>30.0</v>
      </c>
      <c r="C43" s="30" t="s">
        <v>99</v>
      </c>
      <c r="D43" s="31"/>
      <c r="E43" s="30"/>
      <c r="F43" s="30"/>
    </row>
    <row r="44" ht="18.75" customHeight="1">
      <c r="B44" s="40"/>
      <c r="C44" s="35"/>
    </row>
    <row r="45" ht="18.75" customHeight="1">
      <c r="B45" s="40"/>
      <c r="C45" s="35"/>
    </row>
    <row r="46" ht="18.75" customHeight="1">
      <c r="B46" s="40"/>
      <c r="C46" s="35"/>
    </row>
    <row r="47" ht="18.75" customHeight="1">
      <c r="B47" s="40"/>
      <c r="C47" s="35"/>
    </row>
    <row r="48" ht="18.75" customHeight="1">
      <c r="B48" s="40"/>
      <c r="C48" s="35"/>
    </row>
    <row r="49" ht="18.75" customHeight="1">
      <c r="B49" s="40"/>
      <c r="C49" s="35"/>
    </row>
    <row r="50" ht="18.75" customHeight="1">
      <c r="B50" s="40"/>
      <c r="C50" s="35"/>
    </row>
    <row r="51" ht="18.75" customHeight="1">
      <c r="B51" s="40"/>
      <c r="C51" s="35"/>
    </row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>
      <c r="B59" s="40"/>
      <c r="C59" s="35"/>
    </row>
    <row r="60" ht="18.75" customHeight="1">
      <c r="B60" s="40"/>
      <c r="C60" s="35"/>
    </row>
    <row r="61" ht="18.75" customHeight="1">
      <c r="B61" s="40"/>
      <c r="C61" s="35"/>
    </row>
    <row r="62" ht="18.75" customHeight="1">
      <c r="B62" s="40"/>
      <c r="C62" s="35"/>
    </row>
    <row r="63" ht="18.75" customHeight="1">
      <c r="B63" s="40"/>
      <c r="C63" s="35"/>
    </row>
    <row r="64" ht="18.75" customHeight="1">
      <c r="B64" s="40"/>
      <c r="C64" s="35"/>
    </row>
    <row r="65" ht="18.75" customHeight="1">
      <c r="B65" s="40"/>
      <c r="C65" s="35"/>
    </row>
    <row r="66" ht="18.75" customHeight="1">
      <c r="B66" s="40"/>
      <c r="C66" s="35"/>
    </row>
    <row r="67" ht="18.75" customHeight="1">
      <c r="B67" s="40"/>
      <c r="C67" s="35"/>
    </row>
    <row r="68" ht="18.75" customHeight="1">
      <c r="B68" s="40"/>
      <c r="C68" s="35"/>
    </row>
    <row r="69" ht="18.75" customHeight="1">
      <c r="B69" s="40"/>
      <c r="C69" s="35"/>
    </row>
    <row r="70" ht="18.75" customHeight="1">
      <c r="B70" s="40"/>
      <c r="C70" s="35"/>
    </row>
    <row r="71" ht="18.75" customHeight="1">
      <c r="B71" s="40"/>
      <c r="C71" s="35"/>
    </row>
    <row r="72" ht="18.75" customHeight="1">
      <c r="B72" s="40"/>
      <c r="C72" s="35"/>
    </row>
    <row r="73" ht="18.75" customHeight="1">
      <c r="B73" s="40"/>
      <c r="C73" s="35"/>
    </row>
    <row r="74" ht="18.75" customHeight="1">
      <c r="B74" s="40"/>
      <c r="C74" s="35"/>
    </row>
    <row r="75" ht="18.75" customHeight="1">
      <c r="B75" s="40"/>
      <c r="C75" s="35"/>
    </row>
    <row r="76" ht="18.75" customHeight="1">
      <c r="B76" s="40"/>
      <c r="C76" s="35"/>
    </row>
    <row r="77" ht="18.75" customHeight="1">
      <c r="B77" s="40"/>
      <c r="C77" s="35"/>
    </row>
    <row r="78" ht="18.75" customHeight="1">
      <c r="B78" s="40"/>
      <c r="C78" s="35"/>
    </row>
    <row r="79" ht="18.75" customHeight="1">
      <c r="B79" s="40"/>
      <c r="C79" s="35"/>
    </row>
    <row r="80" ht="18.75" customHeight="1">
      <c r="B80" s="40"/>
      <c r="C80" s="35"/>
    </row>
    <row r="81" ht="18.75" customHeight="1">
      <c r="B81" s="40"/>
      <c r="C81" s="35"/>
    </row>
    <row r="82" ht="18.75" customHeight="1">
      <c r="B82" s="40"/>
      <c r="C82" s="35"/>
    </row>
    <row r="83" ht="18.75" customHeight="1">
      <c r="B83" s="40"/>
      <c r="C83" s="35"/>
    </row>
    <row r="84" ht="18.75" customHeight="1">
      <c r="B84" s="40"/>
      <c r="C84" s="35"/>
    </row>
    <row r="85" ht="18.75" customHeight="1">
      <c r="B85" s="40"/>
      <c r="C85" s="35"/>
    </row>
    <row r="86" ht="18.75" customHeight="1">
      <c r="B86" s="40"/>
      <c r="C86" s="35"/>
    </row>
    <row r="87" ht="18.75" customHeight="1">
      <c r="B87" s="40"/>
      <c r="C87" s="35"/>
    </row>
    <row r="88" ht="18.75" customHeight="1">
      <c r="B88" s="40"/>
      <c r="C88" s="35"/>
    </row>
    <row r="89" ht="18.75" customHeight="1">
      <c r="B89" s="40"/>
      <c r="C89" s="35"/>
    </row>
    <row r="90" ht="18.75" customHeight="1">
      <c r="B90" s="40"/>
      <c r="C90" s="35"/>
    </row>
    <row r="91" ht="18.75" customHeight="1">
      <c r="B91" s="40"/>
      <c r="C91" s="35"/>
    </row>
    <row r="92" ht="18.75" customHeight="1">
      <c r="B92" s="40"/>
      <c r="C92" s="35"/>
    </row>
    <row r="93" ht="18.75" customHeight="1">
      <c r="B93" s="40"/>
      <c r="C93" s="35"/>
    </row>
    <row r="94" ht="18.75" customHeight="1">
      <c r="B94" s="40"/>
      <c r="C94" s="35"/>
    </row>
    <row r="95" ht="18.75" customHeight="1">
      <c r="B95" s="40"/>
      <c r="C95" s="35"/>
    </row>
    <row r="96" ht="18.75" customHeight="1">
      <c r="B96" s="40"/>
      <c r="C96" s="35"/>
    </row>
    <row r="97" ht="18.75" customHeight="1">
      <c r="B97" s="40"/>
      <c r="C97" s="35"/>
    </row>
    <row r="98" ht="18.75" customHeight="1">
      <c r="B98" s="40"/>
      <c r="C98" s="35"/>
    </row>
    <row r="99" ht="18.75" customHeight="1">
      <c r="B99" s="40"/>
      <c r="C99" s="35"/>
    </row>
    <row r="100" ht="18.75" customHeight="1">
      <c r="B100" s="40"/>
      <c r="C100" s="35"/>
    </row>
    <row r="101" ht="18.75" customHeight="1">
      <c r="B101" s="40"/>
      <c r="C101" s="35"/>
    </row>
    <row r="102" ht="18.75" customHeight="1">
      <c r="B102" s="40"/>
      <c r="C102" s="35"/>
    </row>
    <row r="103" ht="18.75" customHeight="1">
      <c r="B103" s="40"/>
      <c r="C103" s="35"/>
    </row>
    <row r="104" ht="18.75" customHeight="1">
      <c r="B104" s="40"/>
      <c r="C104" s="35"/>
    </row>
    <row r="105" ht="18.75" customHeight="1">
      <c r="B105" s="40"/>
      <c r="C105" s="35"/>
    </row>
    <row r="106" ht="18.75" customHeight="1">
      <c r="B106" s="40"/>
      <c r="C106" s="35"/>
    </row>
    <row r="107" ht="18.75" customHeight="1">
      <c r="B107" s="40"/>
      <c r="C107" s="35"/>
    </row>
    <row r="108" ht="18.75" customHeight="1">
      <c r="B108" s="40"/>
      <c r="C108" s="35"/>
    </row>
    <row r="109" ht="18.75" customHeight="1">
      <c r="B109" s="40"/>
      <c r="C109" s="35"/>
    </row>
    <row r="110" ht="18.75" customHeight="1">
      <c r="B110" s="40"/>
      <c r="C110" s="35"/>
    </row>
    <row r="111" ht="18.75" customHeight="1">
      <c r="B111" s="40"/>
      <c r="C111" s="35"/>
    </row>
    <row r="112" ht="18.75" customHeight="1">
      <c r="B112" s="40"/>
      <c r="C112" s="35"/>
    </row>
    <row r="113" ht="18.75" customHeight="1">
      <c r="B113" s="40"/>
      <c r="C113" s="35"/>
    </row>
    <row r="114" ht="18.75" customHeight="1">
      <c r="B114" s="40"/>
      <c r="C114" s="35"/>
    </row>
    <row r="115" ht="18.75" customHeight="1">
      <c r="B115" s="40"/>
      <c r="C115" s="35"/>
    </row>
    <row r="116" ht="18.75" customHeight="1">
      <c r="B116" s="40"/>
      <c r="C116" s="35"/>
    </row>
    <row r="117" ht="18.75" customHeight="1">
      <c r="B117" s="40"/>
      <c r="C117" s="35"/>
    </row>
    <row r="118" ht="18.75" customHeight="1">
      <c r="B118" s="40"/>
      <c r="C118" s="35"/>
    </row>
    <row r="119" ht="18.75" customHeight="1">
      <c r="B119" s="40"/>
      <c r="C119" s="35"/>
    </row>
    <row r="120" ht="18.75" customHeight="1">
      <c r="B120" s="40"/>
      <c r="C120" s="35"/>
    </row>
    <row r="121" ht="18.75" customHeight="1">
      <c r="B121" s="40"/>
      <c r="C121" s="35"/>
    </row>
    <row r="122" ht="18.75" customHeight="1">
      <c r="B122" s="40"/>
      <c r="C122" s="35"/>
    </row>
    <row r="123" ht="18.75" customHeight="1">
      <c r="B123" s="40"/>
      <c r="C123" s="35"/>
    </row>
    <row r="124" ht="18.75" customHeight="1">
      <c r="B124" s="40"/>
      <c r="C124" s="35"/>
    </row>
    <row r="125" ht="18.75" customHeight="1">
      <c r="B125" s="40"/>
      <c r="C125" s="35"/>
    </row>
    <row r="126" ht="18.75" customHeight="1">
      <c r="B126" s="40"/>
      <c r="C126" s="35"/>
    </row>
    <row r="127" ht="18.75" customHeight="1">
      <c r="B127" s="40"/>
      <c r="C127" s="35"/>
    </row>
    <row r="128" ht="18.75" customHeight="1">
      <c r="B128" s="40"/>
      <c r="C128" s="35"/>
    </row>
    <row r="129" ht="18.75" customHeight="1">
      <c r="B129" s="40"/>
      <c r="C129" s="35"/>
    </row>
    <row r="130" ht="18.75" customHeight="1">
      <c r="B130" s="40"/>
      <c r="C130" s="35"/>
    </row>
    <row r="131" ht="18.75" customHeight="1">
      <c r="B131" s="40"/>
      <c r="C131" s="35"/>
    </row>
    <row r="132" ht="18.75" customHeight="1">
      <c r="B132" s="40"/>
      <c r="C132" s="35"/>
    </row>
    <row r="133" ht="18.75" customHeight="1">
      <c r="B133" s="40"/>
      <c r="C133" s="35"/>
    </row>
    <row r="134" ht="18.75" customHeight="1">
      <c r="B134" s="40"/>
      <c r="C134" s="35"/>
    </row>
    <row r="135" ht="18.75" customHeight="1">
      <c r="B135" s="40"/>
      <c r="C135" s="35"/>
    </row>
    <row r="136" ht="18.75" customHeight="1">
      <c r="B136" s="40"/>
      <c r="C136" s="35"/>
    </row>
    <row r="137" ht="18.75" customHeight="1">
      <c r="B137" s="40"/>
      <c r="C137" s="35"/>
    </row>
    <row r="138" ht="18.75" customHeight="1">
      <c r="B138" s="40"/>
      <c r="C138" s="35"/>
    </row>
    <row r="139" ht="18.75" customHeight="1">
      <c r="B139" s="40"/>
      <c r="C139" s="35"/>
    </row>
    <row r="140" ht="18.75" customHeight="1">
      <c r="B140" s="40"/>
      <c r="C140" s="35"/>
    </row>
    <row r="141" ht="18.75" customHeight="1">
      <c r="B141" s="40"/>
      <c r="C141" s="35"/>
    </row>
    <row r="142" ht="18.75" customHeight="1">
      <c r="B142" s="40"/>
      <c r="C142" s="35"/>
    </row>
    <row r="143" ht="18.75" customHeight="1">
      <c r="B143" s="40"/>
      <c r="C143" s="35"/>
    </row>
    <row r="144" ht="18.75" customHeight="1">
      <c r="B144" s="40"/>
      <c r="C144" s="35"/>
    </row>
    <row r="145" ht="18.75" customHeight="1">
      <c r="B145" s="40"/>
      <c r="C145" s="35"/>
    </row>
    <row r="146" ht="18.75" customHeight="1">
      <c r="B146" s="40"/>
      <c r="C146" s="35"/>
    </row>
    <row r="147" ht="18.75" customHeight="1">
      <c r="B147" s="40"/>
      <c r="C147" s="35"/>
    </row>
    <row r="148" ht="18.75" customHeight="1">
      <c r="B148" s="40"/>
      <c r="C148" s="35"/>
    </row>
    <row r="149" ht="18.75" customHeight="1">
      <c r="B149" s="40"/>
      <c r="C149" s="35"/>
    </row>
    <row r="150" ht="18.75" customHeight="1">
      <c r="B150" s="40"/>
      <c r="C150" s="35"/>
    </row>
    <row r="151" ht="18.75" customHeight="1">
      <c r="B151" s="40"/>
      <c r="C151" s="35"/>
    </row>
    <row r="152" ht="18.75" customHeight="1">
      <c r="B152" s="40"/>
      <c r="C152" s="35"/>
    </row>
    <row r="153" ht="18.75" customHeight="1">
      <c r="B153" s="40"/>
      <c r="C153" s="35"/>
    </row>
    <row r="154" ht="18.75" customHeight="1">
      <c r="B154" s="40"/>
      <c r="C154" s="35"/>
    </row>
    <row r="155" ht="18.75" customHeight="1">
      <c r="B155" s="40"/>
      <c r="C155" s="35"/>
    </row>
    <row r="156" ht="18.75" customHeight="1">
      <c r="B156" s="40"/>
      <c r="C156" s="35"/>
    </row>
    <row r="157" ht="18.75" customHeight="1">
      <c r="B157" s="40"/>
      <c r="C157" s="35"/>
    </row>
    <row r="158" ht="18.75" customHeight="1">
      <c r="B158" s="40"/>
      <c r="C158" s="35"/>
    </row>
    <row r="159" ht="18.75" customHeight="1">
      <c r="B159" s="40"/>
      <c r="C159" s="35"/>
    </row>
    <row r="160" ht="18.75" customHeight="1">
      <c r="B160" s="40"/>
      <c r="C160" s="35"/>
    </row>
    <row r="161" ht="18.75" customHeight="1">
      <c r="B161" s="40"/>
      <c r="C161" s="35"/>
    </row>
    <row r="162" ht="18.75" customHeight="1">
      <c r="B162" s="40"/>
      <c r="C162" s="35"/>
    </row>
    <row r="163" ht="18.75" customHeight="1">
      <c r="B163" s="40"/>
      <c r="C163" s="35"/>
    </row>
    <row r="164" ht="18.75" customHeight="1">
      <c r="B164" s="40"/>
      <c r="C164" s="35"/>
    </row>
    <row r="165" ht="18.75" customHeight="1">
      <c r="B165" s="40"/>
      <c r="C165" s="35"/>
    </row>
    <row r="166" ht="18.75" customHeight="1">
      <c r="B166" s="40"/>
      <c r="C166" s="35"/>
    </row>
    <row r="167" ht="18.75" customHeight="1">
      <c r="B167" s="40"/>
      <c r="C167" s="35"/>
    </row>
    <row r="168" ht="18.75" customHeight="1">
      <c r="B168" s="40"/>
      <c r="C168" s="35"/>
    </row>
    <row r="169" ht="18.75" customHeight="1">
      <c r="B169" s="40"/>
      <c r="C169" s="35"/>
    </row>
    <row r="170" ht="18.75" customHeight="1">
      <c r="B170" s="40"/>
      <c r="C170" s="35"/>
    </row>
    <row r="171" ht="18.75" customHeight="1">
      <c r="B171" s="40"/>
      <c r="C171" s="35"/>
    </row>
    <row r="172" ht="18.75" customHeight="1">
      <c r="B172" s="40"/>
      <c r="C172" s="35"/>
    </row>
    <row r="173" ht="18.75" customHeight="1">
      <c r="B173" s="40"/>
      <c r="C173" s="35"/>
    </row>
    <row r="174" ht="18.75" customHeight="1">
      <c r="B174" s="40"/>
      <c r="C174" s="35"/>
    </row>
    <row r="175" ht="18.75" customHeight="1">
      <c r="B175" s="40"/>
      <c r="C175" s="35"/>
    </row>
    <row r="176" ht="18.75" customHeight="1">
      <c r="B176" s="40"/>
      <c r="C176" s="35"/>
    </row>
    <row r="177" ht="18.75" customHeight="1">
      <c r="B177" s="40"/>
      <c r="C177" s="35"/>
    </row>
    <row r="178" ht="18.75" customHeight="1">
      <c r="B178" s="40"/>
      <c r="C178" s="35"/>
    </row>
    <row r="179" ht="18.75" customHeight="1">
      <c r="B179" s="40"/>
      <c r="C179" s="35"/>
    </row>
    <row r="180" ht="18.75" customHeight="1">
      <c r="B180" s="40"/>
      <c r="C180" s="35"/>
    </row>
    <row r="181" ht="18.75" customHeight="1">
      <c r="B181" s="40"/>
      <c r="C181" s="35"/>
    </row>
    <row r="182" ht="18.75" customHeight="1">
      <c r="B182" s="40"/>
      <c r="C182" s="35"/>
    </row>
    <row r="183" ht="18.75" customHeight="1">
      <c r="B183" s="40"/>
      <c r="C183" s="35"/>
    </row>
    <row r="184" ht="18.75" customHeight="1">
      <c r="B184" s="40"/>
      <c r="C184" s="35"/>
    </row>
    <row r="185" ht="18.75" customHeight="1">
      <c r="B185" s="40"/>
      <c r="C185" s="35"/>
    </row>
    <row r="186" ht="18.75" customHeight="1">
      <c r="B186" s="40"/>
      <c r="C186" s="35"/>
    </row>
    <row r="187" ht="18.75" customHeight="1">
      <c r="B187" s="40"/>
      <c r="C187" s="35"/>
    </row>
    <row r="188" ht="18.75" customHeight="1">
      <c r="B188" s="40"/>
      <c r="C188" s="35"/>
    </row>
    <row r="189" ht="18.75" customHeight="1">
      <c r="B189" s="40"/>
      <c r="C189" s="35"/>
    </row>
    <row r="190" ht="18.75" customHeight="1">
      <c r="B190" s="40"/>
      <c r="C190" s="35"/>
    </row>
    <row r="191" ht="18.75" customHeight="1">
      <c r="B191" s="40"/>
      <c r="C191" s="35"/>
    </row>
    <row r="192" ht="18.75" customHeight="1">
      <c r="B192" s="40"/>
      <c r="C192" s="35"/>
    </row>
    <row r="193" ht="18.75" customHeight="1">
      <c r="B193" s="40"/>
      <c r="C193" s="35"/>
    </row>
    <row r="194" ht="18.75" customHeight="1">
      <c r="B194" s="40"/>
      <c r="C194" s="35"/>
    </row>
    <row r="195" ht="18.75" customHeight="1">
      <c r="B195" s="40"/>
      <c r="C195" s="35"/>
    </row>
    <row r="196" ht="18.75" customHeight="1">
      <c r="B196" s="40"/>
      <c r="C196" s="35"/>
    </row>
    <row r="197" ht="18.75" customHeight="1">
      <c r="B197" s="40"/>
      <c r="C197" s="35"/>
    </row>
    <row r="198" ht="18.75" customHeight="1">
      <c r="B198" s="40"/>
      <c r="C198" s="35"/>
    </row>
    <row r="199" ht="18.75" customHeight="1">
      <c r="B199" s="40"/>
      <c r="C199" s="35"/>
    </row>
    <row r="200" ht="18.75" customHeight="1">
      <c r="B200" s="40"/>
      <c r="C200" s="35"/>
    </row>
    <row r="201" ht="18.75" customHeight="1">
      <c r="B201" s="40"/>
      <c r="C201" s="35"/>
    </row>
    <row r="202" ht="18.75" customHeight="1">
      <c r="B202" s="40"/>
      <c r="C202" s="35"/>
    </row>
    <row r="203" ht="18.75" customHeight="1">
      <c r="B203" s="40"/>
      <c r="C203" s="35"/>
    </row>
    <row r="204" ht="18.75" customHeight="1">
      <c r="B204" s="40"/>
      <c r="C204" s="35"/>
    </row>
    <row r="205" ht="18.75" customHeight="1">
      <c r="B205" s="40"/>
      <c r="C205" s="35"/>
    </row>
    <row r="206" ht="18.75" customHeight="1">
      <c r="B206" s="40"/>
      <c r="C206" s="35"/>
    </row>
    <row r="207" ht="18.75" customHeight="1">
      <c r="B207" s="40"/>
      <c r="C207" s="35"/>
    </row>
    <row r="208" ht="18.75" customHeight="1">
      <c r="B208" s="40"/>
      <c r="C208" s="35"/>
    </row>
    <row r="209" ht="18.75" customHeight="1">
      <c r="B209" s="40"/>
      <c r="C209" s="35"/>
    </row>
    <row r="210" ht="18.75" customHeight="1">
      <c r="B210" s="40"/>
      <c r="C210" s="35"/>
    </row>
    <row r="211" ht="18.75" customHeight="1">
      <c r="B211" s="40"/>
      <c r="C211" s="35"/>
    </row>
    <row r="212" ht="18.75" customHeight="1">
      <c r="B212" s="40"/>
      <c r="C212" s="35"/>
    </row>
    <row r="213" ht="18.75" customHeight="1">
      <c r="B213" s="40"/>
      <c r="C213" s="35"/>
    </row>
    <row r="214" ht="18.75" customHeight="1">
      <c r="B214" s="40"/>
      <c r="C214" s="35"/>
    </row>
    <row r="215" ht="18.75" customHeight="1">
      <c r="B215" s="40"/>
      <c r="C215" s="35"/>
    </row>
    <row r="216" ht="18.75" customHeight="1">
      <c r="B216" s="40"/>
      <c r="C216" s="35"/>
    </row>
    <row r="217" ht="18.75" customHeight="1">
      <c r="B217" s="40"/>
      <c r="C217" s="35"/>
    </row>
    <row r="218" ht="18.75" customHeight="1">
      <c r="B218" s="40"/>
      <c r="C218" s="35"/>
    </row>
    <row r="219" ht="18.75" customHeight="1">
      <c r="B219" s="40"/>
      <c r="C219" s="35"/>
    </row>
    <row r="220" ht="18.75" customHeight="1">
      <c r="B220" s="40"/>
      <c r="C220" s="35"/>
    </row>
    <row r="221" ht="18.75" customHeight="1">
      <c r="B221" s="40"/>
      <c r="C221" s="35"/>
    </row>
    <row r="222" ht="18.75" customHeight="1">
      <c r="B222" s="40"/>
      <c r="C222" s="35"/>
    </row>
    <row r="223" ht="18.75" customHeight="1">
      <c r="B223" s="40"/>
      <c r="C223" s="35"/>
    </row>
    <row r="224" ht="18.75" customHeight="1">
      <c r="B224" s="40"/>
      <c r="C224" s="35"/>
    </row>
    <row r="225" ht="18.75" customHeight="1">
      <c r="B225" s="40"/>
      <c r="C225" s="35"/>
    </row>
    <row r="226" ht="18.75" customHeight="1">
      <c r="B226" s="40"/>
      <c r="C226" s="35"/>
    </row>
    <row r="227" ht="18.75" customHeight="1">
      <c r="B227" s="40"/>
      <c r="C227" s="35"/>
    </row>
    <row r="228" ht="18.75" customHeight="1">
      <c r="B228" s="40"/>
      <c r="C228" s="35"/>
    </row>
    <row r="229" ht="18.75" customHeight="1">
      <c r="B229" s="40"/>
      <c r="C229" s="35"/>
    </row>
    <row r="230" ht="18.75" customHeight="1">
      <c r="B230" s="40"/>
      <c r="C230" s="35"/>
    </row>
    <row r="231" ht="18.75" customHeight="1">
      <c r="B231" s="40"/>
      <c r="C231" s="35"/>
    </row>
    <row r="232" ht="18.75" customHeight="1">
      <c r="B232" s="40"/>
      <c r="C232" s="35"/>
    </row>
    <row r="233" ht="18.75" customHeight="1">
      <c r="B233" s="40"/>
      <c r="C233" s="35"/>
    </row>
    <row r="234" ht="18.75" customHeight="1">
      <c r="B234" s="40"/>
      <c r="C234" s="35"/>
    </row>
    <row r="235" ht="18.75" customHeight="1">
      <c r="B235" s="40"/>
      <c r="C235" s="35"/>
    </row>
    <row r="236" ht="18.75" customHeight="1">
      <c r="B236" s="40"/>
      <c r="C236" s="35"/>
    </row>
    <row r="237" ht="18.75" customHeight="1">
      <c r="B237" s="40"/>
      <c r="C237" s="35"/>
    </row>
    <row r="238" ht="18.75" customHeight="1">
      <c r="B238" s="40"/>
      <c r="C238" s="35"/>
    </row>
    <row r="239" ht="18.75" customHeight="1">
      <c r="B239" s="40"/>
      <c r="C239" s="35"/>
    </row>
    <row r="240" ht="18.75" customHeight="1">
      <c r="B240" s="40"/>
      <c r="C240" s="35"/>
    </row>
    <row r="241" ht="18.75" customHeight="1">
      <c r="B241" s="40"/>
      <c r="C241" s="35"/>
    </row>
    <row r="242" ht="18.75" customHeight="1">
      <c r="B242" s="40"/>
      <c r="C242" s="35"/>
    </row>
    <row r="243" ht="18.75" customHeight="1">
      <c r="B243" s="40"/>
      <c r="C243" s="35"/>
    </row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17:A21"/>
    <mergeCell ref="A22:A24"/>
    <mergeCell ref="A25:A29"/>
    <mergeCell ref="A30:A35"/>
    <mergeCell ref="A36:A43"/>
    <mergeCell ref="A1:F1"/>
    <mergeCell ref="A2:B2"/>
    <mergeCell ref="D2:E2"/>
    <mergeCell ref="A3:B3"/>
    <mergeCell ref="D3:F3"/>
    <mergeCell ref="A5:A14"/>
    <mergeCell ref="A15:A16"/>
  </mergeCells>
  <dataValidations>
    <dataValidation type="list" allowBlank="1" showErrorMessage="1" sqref="D15 D17 D22 D25 D28 D30 D36 D41">
      <formula1>"Sim,Não,NA"</formula1>
    </dataValidation>
    <dataValidation type="list" allowBlank="1" showErrorMessage="1" sqref="D6 D8 D10:D12 D14 D16 D18:D21 D23:D24 D26:D27 D29 D31:D35 D37:D40 D42:D43">
      <formula1>"Sim,Parcialmente,Não,NA"</formula1>
    </dataValidation>
  </dataValidations>
  <printOptions/>
  <pageMargins bottom="0.787401575" footer="0.0" header="0.0" left="0.511811024" right="0.511811024" top="0.787401575"/>
  <pageSetup paperSize="9" orientation="landscape"/>
  <drawing r:id="rId2"/>
  <legacyDrawing r:id="rId3"/>
</worksheet>
</file>