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arman.shafiq\Documents\Análises\Survey\"/>
    </mc:Choice>
  </mc:AlternateContent>
  <xr:revisionPtr revIDLastSave="0" documentId="13_ncr:1_{43C8BF11-CE40-4D19-8941-E1FA8757CE2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onsolidado" sheetId="3" r:id="rId1"/>
    <sheet name="DOWNLOADS" sheetId="8" state="hidden" r:id="rId2"/>
    <sheet name="Dezembro" sheetId="7" r:id="rId3"/>
    <sheet name="Janeiro" sheetId="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" i="3" l="1"/>
  <c r="C4" i="3"/>
  <c r="M4" i="3" s="1"/>
  <c r="C3" i="3"/>
  <c r="M3" i="3" s="1"/>
  <c r="E2" i="9"/>
  <c r="D2" i="9"/>
  <c r="C2" i="9"/>
  <c r="B2" i="9"/>
  <c r="C2" i="3" s="1"/>
  <c r="M2" i="3" s="1"/>
  <c r="M5" i="3"/>
  <c r="K5" i="3"/>
  <c r="K4" i="3"/>
  <c r="K3" i="3"/>
  <c r="K2" i="3"/>
  <c r="B5" i="3"/>
  <c r="B4" i="3"/>
  <c r="B3" i="3"/>
  <c r="B2" i="3"/>
  <c r="E2" i="7" l="1"/>
  <c r="D2" i="7"/>
  <c r="C2" i="7"/>
  <c r="B2" i="7"/>
  <c r="L5" i="3" l="1"/>
  <c r="N4" i="3"/>
  <c r="L4" i="3"/>
  <c r="N3" i="3"/>
  <c r="L3" i="3"/>
  <c r="N2" i="3"/>
  <c r="L2" i="3"/>
  <c r="N5" i="3" l="1"/>
</calcChain>
</file>

<file path=xl/sharedStrings.xml><?xml version="1.0" encoding="utf-8"?>
<sst xmlns="http://schemas.openxmlformats.org/spreadsheetml/2006/main" count="49" uniqueCount="19">
  <si>
    <t>01 a 07</t>
  </si>
  <si>
    <t>08 a 14</t>
  </si>
  <si>
    <t>15 a 21</t>
  </si>
  <si>
    <t>22 a 31</t>
  </si>
  <si>
    <t>Survey</t>
  </si>
  <si>
    <t>Baixaki</t>
  </si>
  <si>
    <t>ClickJogos</t>
  </si>
  <si>
    <t>Tecmundo</t>
  </si>
  <si>
    <t>Megacurioso</t>
  </si>
  <si>
    <t>22 a 30/31</t>
  </si>
  <si>
    <t>Mês</t>
  </si>
  <si>
    <t>%</t>
  </si>
  <si>
    <t>Dezembro</t>
  </si>
  <si>
    <t>December</t>
  </si>
  <si>
    <t>Survey Served</t>
  </si>
  <si>
    <t>Survey Viewed</t>
  </si>
  <si>
    <t>% Visualizações</t>
  </si>
  <si>
    <t>Janeiro</t>
  </si>
  <si>
    <t>RPM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</si>
</sst>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R$&quot;\ * #,##0.00_-;\-&quot;R$&quot;\ * #,##0.00_-;_-&quot;R$&quot;\ * &quot;-&quot;??_-;_-@_-"/>
    <numFmt numFmtId="164" formatCode="_(* #,##0.00_);_(* \(#,##0.00\);_(* &quot;-&quot;??_);_(@_)"/>
    <numFmt numFmtId="165" formatCode="_(* #,##0_);_(* \(#,##0\);_(* &quot;-&quot;??_);_(@_)"/>
    <numFmt numFmtId="166" formatCode="_-[$R$-416]\ * #,##0_-;\-[$R$-416]\ * #,##0_-;_-[$R$-416]\ * &quot;-&quot;??_-;_-@_-"/>
    <numFmt numFmtId="167" formatCode="_-[$$-409]* #,##0_ ;_-[$$-409]* \-#,##0\ ;_-[$$-409]* &quot;-&quot;??_ ;_-@_ "/>
    <numFmt numFmtId="168" formatCode="_-[$€-2]\ * #,##0_-;\-[$€-2]\ * #,##0_-;_-[$€-2]\ * &quot;-&quot;??_-;_-@_-"/>
    <numFmt numFmtId="169" formatCode="_-[$$-409]* #,##0.000_ ;_-[$$-409]* \-#,##0.000\ ;_-[$$-409]* &quot;-&quot;??_ ;_-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Font="1" applyBorder="1"/>
    <xf numFmtId="17" fontId="0" fillId="0" borderId="0" xfId="0" applyNumberFormat="1" applyFont="1" applyBorder="1"/>
    <xf numFmtId="165" fontId="2" fillId="0" borderId="0" xfId="2" applyNumberFormat="1" applyFont="1" applyBorder="1"/>
    <xf numFmtId="17" fontId="0" fillId="0" borderId="0" xfId="0" applyNumberFormat="1" applyFont="1" applyBorder="1" applyAlignment="1">
      <alignment horizontal="center"/>
    </xf>
    <xf numFmtId="165" fontId="2" fillId="0" borderId="0" xfId="2" applyNumberFormat="1" applyFont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7" fontId="1" fillId="2" borderId="1" xfId="0" applyNumberFormat="1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0" fillId="3" borderId="1" xfId="0" applyFont="1" applyFill="1" applyBorder="1"/>
    <xf numFmtId="167" fontId="0" fillId="3" borderId="1" xfId="0" applyNumberFormat="1" applyFont="1" applyFill="1" applyBorder="1" applyAlignment="1">
      <alignment horizontal="center"/>
    </xf>
    <xf numFmtId="167" fontId="0" fillId="3" borderId="1" xfId="1" applyNumberFormat="1" applyFont="1" applyFill="1" applyBorder="1" applyAlignment="1">
      <alignment horizontal="center"/>
    </xf>
    <xf numFmtId="0" fontId="0" fillId="4" borderId="1" xfId="0" applyFont="1" applyFill="1" applyBorder="1"/>
    <xf numFmtId="0" fontId="0" fillId="3" borderId="1" xfId="0" applyFont="1" applyFill="1" applyBorder="1" applyAlignment="1">
      <alignment horizontal="left"/>
    </xf>
    <xf numFmtId="167" fontId="2" fillId="3" borderId="1" xfId="2" applyNumberFormat="1" applyFont="1" applyFill="1" applyBorder="1"/>
    <xf numFmtId="0" fontId="0" fillId="0" borderId="0" xfId="0" applyFill="1" applyBorder="1"/>
    <xf numFmtId="0" fontId="0" fillId="0" borderId="0" xfId="0" applyFont="1" applyFill="1" applyBorder="1" applyAlignment="1">
      <alignment horizontal="left"/>
    </xf>
    <xf numFmtId="167" fontId="2" fillId="0" borderId="0" xfId="2" applyNumberFormat="1" applyFont="1" applyFill="1" applyBorder="1"/>
    <xf numFmtId="0" fontId="0" fillId="0" borderId="0" xfId="0" applyFont="1" applyFill="1" applyBorder="1"/>
    <xf numFmtId="167" fontId="0" fillId="0" borderId="0" xfId="0" applyNumberFormat="1" applyFont="1" applyFill="1" applyBorder="1" applyAlignment="1">
      <alignment horizontal="center"/>
    </xf>
    <xf numFmtId="167" fontId="0" fillId="0" borderId="0" xfId="1" applyNumberFormat="1" applyFont="1" applyFill="1" applyBorder="1" applyAlignment="1">
      <alignment horizontal="center"/>
    </xf>
    <xf numFmtId="0" fontId="3" fillId="0" borderId="0" xfId="0" applyFont="1" applyBorder="1"/>
    <xf numFmtId="0" fontId="0" fillId="3" borderId="2" xfId="0" applyFont="1" applyFill="1" applyBorder="1"/>
    <xf numFmtId="167" fontId="0" fillId="3" borderId="2" xfId="0" applyNumberFormat="1" applyFont="1" applyFill="1" applyBorder="1" applyAlignment="1">
      <alignment horizontal="center"/>
    </xf>
    <xf numFmtId="0" fontId="0" fillId="0" borderId="3" xfId="0" applyFont="1" applyFill="1" applyBorder="1"/>
    <xf numFmtId="167" fontId="0" fillId="0" borderId="3" xfId="0" applyNumberFormat="1" applyFont="1" applyFill="1" applyBorder="1" applyAlignment="1">
      <alignment horizontal="center"/>
    </xf>
    <xf numFmtId="166" fontId="0" fillId="0" borderId="0" xfId="0" applyNumberFormat="1" applyFont="1" applyFill="1" applyBorder="1" applyAlignment="1">
      <alignment horizontal="center"/>
    </xf>
    <xf numFmtId="168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7" fontId="1" fillId="5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10" fontId="1" fillId="6" borderId="1" xfId="3" applyNumberFormat="1" applyFont="1" applyFill="1" applyBorder="1"/>
    <xf numFmtId="0" fontId="0" fillId="3" borderId="1" xfId="0" applyFill="1" applyBorder="1"/>
    <xf numFmtId="17" fontId="1" fillId="2" borderId="0" xfId="0" applyNumberFormat="1" applyFont="1" applyFill="1" applyBorder="1" applyAlignment="1">
      <alignment horizontal="center"/>
    </xf>
    <xf numFmtId="17" fontId="1" fillId="0" borderId="0" xfId="0" applyNumberFormat="1" applyFont="1" applyFill="1" applyBorder="1" applyAlignment="1">
      <alignment horizontal="center"/>
    </xf>
    <xf numFmtId="3" fontId="0" fillId="0" borderId="0" xfId="0" applyNumberFormat="1" applyFill="1" applyBorder="1"/>
    <xf numFmtId="3" fontId="4" fillId="3" borderId="1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9" fontId="0" fillId="0" borderId="0" xfId="0" applyNumberFormat="1" applyFill="1" applyBorder="1"/>
    <xf numFmtId="4" fontId="4" fillId="3" borderId="1" xfId="0" applyNumberFormat="1" applyFont="1" applyFill="1" applyBorder="1" applyAlignment="1">
      <alignment horizontal="center"/>
    </xf>
    <xf numFmtId="10" fontId="4" fillId="3" borderId="1" xfId="3" applyNumberFormat="1" applyFont="1" applyFill="1" applyBorder="1" applyAlignment="1">
      <alignment horizontal="center"/>
    </xf>
    <xf numFmtId="10" fontId="1" fillId="0" borderId="1" xfId="3" applyNumberFormat="1" applyFont="1" applyFill="1" applyBorder="1"/>
    <xf numFmtId="10" fontId="1" fillId="0" borderId="0" xfId="3" applyNumberFormat="1" applyFont="1" applyFill="1" applyBorder="1"/>
  </cellXfs>
  <cellStyles count="4">
    <cellStyle name="Moeda" xfId="1" builtinId="4"/>
    <cellStyle name="Normal" xfId="0" builtinId="0"/>
    <cellStyle name="Porcentagem" xfId="3" builtinId="5"/>
    <cellStyle name="Vírgula" xfId="2" builtinId="3"/>
  </cellStyles>
  <dxfs count="0"/>
  <tableStyles count="0" defaultTableStyle="TableStyleMedium2" defaultPivotStyle="PivotStyleLight16"/>
  <colors>
    <mruColors>
      <color rgb="FFF6FD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Receita Semanal</a:t>
            </a:r>
          </a:p>
        </c:rich>
      </c:tx>
      <c:layout>
        <c:manualLayout>
          <c:xMode val="edge"/>
          <c:yMode val="edge"/>
          <c:x val="0.39038918916770021"/>
          <c:y val="2.24522249359360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Consolidado!$A$2</c:f>
              <c:strCache>
                <c:ptCount val="1"/>
                <c:pt idx="0">
                  <c:v>01 a 07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Consolidado!$B$1:$H$1</c15:sqref>
                  </c15:fullRef>
                </c:ext>
              </c:extLst>
              <c:f>(Consolidado!$B$1:$C$1,Consolidado!$G$1:$H$1)</c:f>
              <c:strCache>
                <c:ptCount val="2"/>
                <c:pt idx="0">
                  <c:v>Dezembro</c:v>
                </c:pt>
                <c:pt idx="1">
                  <c:v>Janeiro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Consolidado!$B$2:$H$2</c15:sqref>
                  </c15:fullRef>
                </c:ext>
              </c:extLst>
              <c:f>(Consolidado!$B$2:$C$2,Consolidado!$G$2:$H$2)</c:f>
              <c:numCache>
                <c:formatCode>_-[$$-409]* #,##0_ ;_-[$$-409]* \-#,##0\ ;_-[$$-409]* "-"??_ ;_-@_ </c:formatCode>
                <c:ptCount val="4"/>
                <c:pt idx="0">
                  <c:v>12488</c:v>
                </c:pt>
                <c:pt idx="1">
                  <c:v>10071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A8-45D4-9C13-8400E2B4DAD7}"/>
            </c:ext>
          </c:extLst>
        </c:ser>
        <c:ser>
          <c:idx val="1"/>
          <c:order val="1"/>
          <c:tx>
            <c:strRef>
              <c:f>Consolidado!$A$3</c:f>
              <c:strCache>
                <c:ptCount val="1"/>
                <c:pt idx="0">
                  <c:v>08 a 14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Consolidado!$B$1:$H$1</c15:sqref>
                  </c15:fullRef>
                </c:ext>
              </c:extLst>
              <c:f>(Consolidado!$B$1:$C$1,Consolidado!$G$1:$H$1)</c:f>
              <c:strCache>
                <c:ptCount val="2"/>
                <c:pt idx="0">
                  <c:v>Dezembro</c:v>
                </c:pt>
                <c:pt idx="1">
                  <c:v>Janeiro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Consolidado!$B$3:$H$3</c15:sqref>
                  </c15:fullRef>
                </c:ext>
              </c:extLst>
              <c:f>(Consolidado!$B$3:$C$3,Consolidado!$G$3:$H$3)</c:f>
              <c:numCache>
                <c:formatCode>_-[$$-409]* #,##0_ ;_-[$$-409]* \-#,##0\ ;_-[$$-409]* "-"??_ ;_-@_ </c:formatCode>
                <c:ptCount val="4"/>
                <c:pt idx="0">
                  <c:v>17390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A8-45D4-9C13-8400E2B4DAD7}"/>
            </c:ext>
          </c:extLst>
        </c:ser>
        <c:ser>
          <c:idx val="2"/>
          <c:order val="2"/>
          <c:tx>
            <c:strRef>
              <c:f>Consolidado!$A$4</c:f>
              <c:strCache>
                <c:ptCount val="1"/>
                <c:pt idx="0">
                  <c:v>15 a 21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Consolidado!$B$1:$H$1</c15:sqref>
                  </c15:fullRef>
                </c:ext>
              </c:extLst>
              <c:f>(Consolidado!$B$1:$C$1,Consolidado!$G$1:$H$1)</c:f>
              <c:strCache>
                <c:ptCount val="2"/>
                <c:pt idx="0">
                  <c:v>Dezembro</c:v>
                </c:pt>
                <c:pt idx="1">
                  <c:v>Janeiro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Consolidado!$B$4:$H$4</c15:sqref>
                  </c15:fullRef>
                </c:ext>
              </c:extLst>
              <c:f>(Consolidado!$B$4:$C$4,Consolidado!$G$4:$H$4)</c:f>
              <c:numCache>
                <c:formatCode>_-[$$-409]* #,##0_ ;_-[$$-409]* \-#,##0\ ;_-[$$-409]* "-"??_ ;_-@_ </c:formatCode>
                <c:ptCount val="4"/>
                <c:pt idx="0">
                  <c:v>10871.5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A8-45D4-9C13-8400E2B4DAD7}"/>
            </c:ext>
          </c:extLst>
        </c:ser>
        <c:ser>
          <c:idx val="3"/>
          <c:order val="3"/>
          <c:tx>
            <c:strRef>
              <c:f>Consolidado!$A$5</c:f>
              <c:strCache>
                <c:ptCount val="1"/>
                <c:pt idx="0">
                  <c:v>22 a 30/31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Consolidado!$B$1:$H$1</c15:sqref>
                  </c15:fullRef>
                </c:ext>
              </c:extLst>
              <c:f>(Consolidado!$B$1:$C$1,Consolidado!$G$1:$H$1)</c:f>
              <c:strCache>
                <c:ptCount val="2"/>
                <c:pt idx="0">
                  <c:v>Dezembro</c:v>
                </c:pt>
                <c:pt idx="1">
                  <c:v>Janeiro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Consolidado!$B$5:$H$5</c15:sqref>
                  </c15:fullRef>
                </c:ext>
              </c:extLst>
              <c:f>(Consolidado!$B$5:$C$5,Consolidado!$G$5:$H$5)</c:f>
              <c:numCache>
                <c:formatCode>_-[$$-409]* #,##0_ ;_-[$$-409]* \-#,##0\ ;_-[$$-409]* "-"??_ ;_-@_ </c:formatCode>
                <c:ptCount val="4"/>
                <c:pt idx="0">
                  <c:v>24003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8A8-45D4-9C13-8400E2B4DA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15015184"/>
        <c:axId val="409218208"/>
        <c:extLst/>
      </c:barChart>
      <c:catAx>
        <c:axId val="415015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09218208"/>
        <c:crosses val="autoZero"/>
        <c:auto val="1"/>
        <c:lblAlgn val="ctr"/>
        <c:lblOffset val="100"/>
        <c:noMultiLvlLbl val="0"/>
      </c:catAx>
      <c:valAx>
        <c:axId val="409218208"/>
        <c:scaling>
          <c:orientation val="minMax"/>
        </c:scaling>
        <c:delete val="0"/>
        <c:axPos val="l"/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15015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BR"/>
              <a:t>Receita Semanal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lt1">
                  <a:lumMod val="85000"/>
                </a:schemeClr>
              </a:solidFill>
              <a:latin typeface="+mj-lt"/>
              <a:ea typeface="+mj-ea"/>
              <a:cs typeface="+mj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Consolidado!$A$2</c:f>
              <c:strCache>
                <c:ptCount val="1"/>
                <c:pt idx="0">
                  <c:v>01 a 07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Consolidado!$B$1:$H$1</c15:sqref>
                  </c15:fullRef>
                </c:ext>
              </c:extLst>
              <c:f>(Consolidado!$B$1:$C$1,Consolidado!$G$1:$H$1)</c:f>
              <c:strCache>
                <c:ptCount val="2"/>
                <c:pt idx="0">
                  <c:v>Dezembro</c:v>
                </c:pt>
                <c:pt idx="1">
                  <c:v>Janeiro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Consolidado!$B$2:$H$2</c15:sqref>
                  </c15:fullRef>
                </c:ext>
              </c:extLst>
              <c:f>(Consolidado!$B$2:$C$2,Consolidado!$G$2:$H$2)</c:f>
              <c:numCache>
                <c:formatCode>_-[$$-409]* #,##0_ ;_-[$$-409]* \-#,##0\ ;_-[$$-409]* "-"??_ ;_-@_ </c:formatCode>
                <c:ptCount val="4"/>
                <c:pt idx="0">
                  <c:v>12488</c:v>
                </c:pt>
                <c:pt idx="1">
                  <c:v>10071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114-424C-9F34-FAD4294454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6699935"/>
        <c:axId val="37278412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Consolidado!$A$3</c15:sqref>
                        </c15:formulaRef>
                      </c:ext>
                    </c:extLst>
                    <c:strCache>
                      <c:ptCount val="1"/>
                      <c:pt idx="0">
                        <c:v>08 a 14</c:v>
                      </c:pt>
                    </c:strCache>
                  </c:strRef>
                </c:tx>
                <c:spPr>
                  <a:ln w="2540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  <a:round/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ullRef>
                          <c15:sqref>Consolidado!$B$1:$H$1</c15:sqref>
                        </c15:fullRef>
                        <c15:formulaRef>
                          <c15:sqref>(Consolidado!$B$1:$C$1,Consolidado!$G$1:$H$1)</c15:sqref>
                        </c15:formulaRef>
                      </c:ext>
                    </c:extLst>
                    <c:strCache>
                      <c:ptCount val="2"/>
                      <c:pt idx="0">
                        <c:v>Dezembro</c:v>
                      </c:pt>
                      <c:pt idx="1">
                        <c:v>Janeiro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Consolidado!$B$3:$H$3</c15:sqref>
                        </c15:fullRef>
                        <c15:formulaRef>
                          <c15:sqref>(Consolidado!$B$3:$C$3,Consolidado!$G$3:$H$3)</c15:sqref>
                        </c15:formulaRef>
                      </c:ext>
                    </c:extLst>
                    <c:numCache>
                      <c:formatCode>_-[$$-409]* #,##0_ ;_-[$$-409]* \-#,##0\ ;_-[$$-409]* "-"??_ ;_-@_ </c:formatCode>
                      <c:ptCount val="4"/>
                      <c:pt idx="0">
                        <c:v>17390</c:v>
                      </c:pt>
                      <c:pt idx="1">
                        <c:v>0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1-2114-424C-9F34-FAD429445472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Consolidado!$A$4</c15:sqref>
                        </c15:formulaRef>
                      </c:ext>
                    </c:extLst>
                    <c:strCache>
                      <c:ptCount val="1"/>
                      <c:pt idx="0">
                        <c:v>15 a 21</c:v>
                      </c:pt>
                    </c:strCache>
                  </c:strRef>
                </c:tx>
                <c:spPr>
                  <a:ln w="2540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  <a:round/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Consolidado!$B$1:$H$1</c15:sqref>
                        </c15:fullRef>
                        <c15:formulaRef>
                          <c15:sqref>(Consolidado!$B$1:$C$1,Consolidado!$G$1:$H$1)</c15:sqref>
                        </c15:formulaRef>
                      </c:ext>
                    </c:extLst>
                    <c:strCache>
                      <c:ptCount val="2"/>
                      <c:pt idx="0">
                        <c:v>Dezembro</c:v>
                      </c:pt>
                      <c:pt idx="1">
                        <c:v>Janeiro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Consolidado!$B$4:$H$4</c15:sqref>
                        </c15:fullRef>
                        <c15:formulaRef>
                          <c15:sqref>(Consolidado!$B$4:$C$4,Consolidado!$G$4:$H$4)</c15:sqref>
                        </c15:formulaRef>
                      </c:ext>
                    </c:extLst>
                    <c:numCache>
                      <c:formatCode>_-[$$-409]* #,##0_ ;_-[$$-409]* \-#,##0\ ;_-[$$-409]* "-"??_ ;_-@_ </c:formatCode>
                      <c:ptCount val="4"/>
                      <c:pt idx="0">
                        <c:v>10871.5</c:v>
                      </c:pt>
                      <c:pt idx="1">
                        <c:v>0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2-2114-424C-9F34-FAD42944547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Consolidado!$A$5</c15:sqref>
                        </c15:formulaRef>
                      </c:ext>
                    </c:extLst>
                    <c:strCache>
                      <c:ptCount val="1"/>
                      <c:pt idx="0">
                        <c:v>22 a 30/31</c:v>
                      </c:pt>
                    </c:strCache>
                  </c:strRef>
                </c:tx>
                <c:spPr>
                  <a:ln w="254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  <a:round/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Consolidado!$B$1:$H$1</c15:sqref>
                        </c15:fullRef>
                        <c15:formulaRef>
                          <c15:sqref>(Consolidado!$B$1:$C$1,Consolidado!$G$1:$H$1)</c15:sqref>
                        </c15:formulaRef>
                      </c:ext>
                    </c:extLst>
                    <c:strCache>
                      <c:ptCount val="2"/>
                      <c:pt idx="0">
                        <c:v>Dezembro</c:v>
                      </c:pt>
                      <c:pt idx="1">
                        <c:v>Janeiro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Consolidado!$B$5:$H$5</c15:sqref>
                        </c15:fullRef>
                        <c15:formulaRef>
                          <c15:sqref>(Consolidado!$B$5:$C$5,Consolidado!$G$5:$H$5)</c15:sqref>
                        </c15:formulaRef>
                      </c:ext>
                    </c:extLst>
                    <c:numCache>
                      <c:formatCode>_-[$$-409]* #,##0_ ;_-[$$-409]* \-#,##0\ ;_-[$$-409]* "-"??_ ;_-@_ </c:formatCode>
                      <c:ptCount val="4"/>
                      <c:pt idx="0">
                        <c:v>24003</c:v>
                      </c:pt>
                      <c:pt idx="1">
                        <c:v>0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3-2114-424C-9F34-FAD429445472}"/>
                  </c:ext>
                </c:extLst>
              </c15:ser>
            </c15:filteredLineSeries>
          </c:ext>
        </c:extLst>
      </c:lineChart>
      <c:catAx>
        <c:axId val="236699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75" cap="flat" cmpd="sng" algn="ctr">
            <a:solidFill>
              <a:schemeClr val="lt1">
                <a:lumMod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72784127"/>
        <c:crosses val="autoZero"/>
        <c:auto val="1"/>
        <c:lblAlgn val="ctr"/>
        <c:lblOffset val="100"/>
        <c:noMultiLvlLbl val="0"/>
      </c:catAx>
      <c:valAx>
        <c:axId val="372784127"/>
        <c:scaling>
          <c:orientation val="minMax"/>
        </c:scaling>
        <c:delete val="1"/>
        <c:axPos val="l"/>
        <c:numFmt formatCode="_-[$$-409]* #,##0_ ;_-[$$-409]* \-#,##0\ ;_-[$$-409]* &quot;-&quot;??_ ;_-@_ " sourceLinked="1"/>
        <c:majorTickMark val="out"/>
        <c:minorTickMark val="none"/>
        <c:tickLblPos val="nextTo"/>
        <c:crossAx val="23669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lt1">
          <a:lumMod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Survey Served/Viewed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79736912"/>
        <c:axId val="97972984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DOWNLOADS!$B$1</c15:sqref>
                        </c15:formulaRef>
                      </c:ext>
                    </c:extLst>
                    <c:strCache>
                      <c:ptCount val="1"/>
                      <c:pt idx="0">
                        <c:v>Survey Served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hade val="51000"/>
                          <a:satMod val="130000"/>
                        </a:schemeClr>
                      </a:gs>
                      <a:gs pos="80000">
                        <a:schemeClr val="accent1">
                          <a:shade val="93000"/>
                          <a:satMod val="130000"/>
                        </a:schemeClr>
                      </a:gs>
                      <a:gs pos="100000">
                        <a:schemeClr val="accent1">
                          <a:shade val="94000"/>
                          <a:satMod val="135000"/>
                        </a:schemeClr>
                      </a:gs>
                    </a:gsLst>
                    <a:lin ang="16200000" scaled="0"/>
                  </a:gradFill>
                  <a:ln>
                    <a:noFill/>
                  </a:ln>
                  <a:effectLst>
                    <a:outerShdw blurRad="40000" dist="23000" dir="5400000" rotWithShape="0">
                      <a:srgbClr val="000000">
                        <a:alpha val="35000"/>
                      </a:srgbClr>
                    </a:outerShdw>
                  </a:effectLst>
                  <a:scene3d>
                    <a:camera prst="orthographicFront">
                      <a:rot lat="0" lon="0" rev="0"/>
                    </a:camera>
                    <a:lightRig rig="threePt" dir="t">
                      <a:rot lat="0" lon="0" rev="1200000"/>
                    </a:lightRig>
                  </a:scene3d>
                  <a:sp3d>
                    <a:bevelT w="63500" h="25400"/>
                  </a:sp3d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DOWNLOADS!$A$2:$A$2</c15:sqref>
                        </c15:fullRef>
                        <c15:formulaRef>
                          <c15:sqref/>
                        </c15:formulaRef>
                      </c:ext>
                    </c:extLst>
                    <c:strCache>
                      <c:ptCount val="0"/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DOWNLOADS!$B$2:$B$2</c15:sqref>
                        </c15:fullRef>
                        <c15:formulaRef>
                          <c15:sqref/>
                        </c15:formulaRef>
                      </c:ext>
                    </c:extLst>
                    <c:numCache>
                      <c:formatCode>#,##0</c:formatCode>
                      <c:ptCount val="0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9C88-4B43-86DC-B40D768A8588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DOWNLOADS!$C$1</c15:sqref>
                        </c15:formulaRef>
                      </c:ext>
                    </c:extLst>
                    <c:strCache>
                      <c:ptCount val="1"/>
                      <c:pt idx="0">
                        <c:v>Survey Viewed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shade val="51000"/>
                          <a:satMod val="130000"/>
                        </a:schemeClr>
                      </a:gs>
                      <a:gs pos="80000">
                        <a:schemeClr val="accent2">
                          <a:shade val="93000"/>
                          <a:satMod val="130000"/>
                        </a:schemeClr>
                      </a:gs>
                      <a:gs pos="100000">
                        <a:schemeClr val="accent2">
                          <a:shade val="94000"/>
                          <a:satMod val="135000"/>
                        </a:schemeClr>
                      </a:gs>
                    </a:gsLst>
                    <a:lin ang="16200000" scaled="0"/>
                  </a:gradFill>
                  <a:ln>
                    <a:noFill/>
                  </a:ln>
                  <a:effectLst>
                    <a:outerShdw blurRad="40000" dist="23000" dir="5400000" rotWithShape="0">
                      <a:srgbClr val="000000">
                        <a:alpha val="35000"/>
                      </a:srgbClr>
                    </a:outerShdw>
                  </a:effectLst>
                  <a:scene3d>
                    <a:camera prst="orthographicFront">
                      <a:rot lat="0" lon="0" rev="0"/>
                    </a:camera>
                    <a:lightRig rig="threePt" dir="t">
                      <a:rot lat="0" lon="0" rev="1200000"/>
                    </a:lightRig>
                  </a:scene3d>
                  <a:sp3d>
                    <a:bevelT w="63500" h="25400"/>
                  </a:sp3d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DOWNLOADS!$A$2:$A$2</c15:sqref>
                        </c15:fullRef>
                        <c15:formulaRef>
                          <c15:sqref/>
                        </c15:formulaRef>
                      </c:ext>
                    </c:extLst>
                    <c:strCache>
                      <c:ptCount val="0"/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DOWNLOADS!$C$2:$C$2</c15:sqref>
                        </c15:fullRef>
                        <c15:formulaRef>
                          <c15:sqref/>
                        </c15:formulaRef>
                      </c:ext>
                    </c:extLst>
                    <c:numCache>
                      <c:formatCode>#,##0</c:formatCode>
                      <c:ptCount val="0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9C88-4B43-86DC-B40D768A8588}"/>
                  </c:ext>
                </c:extLst>
              </c15:ser>
            </c15:filteredBarSeries>
          </c:ext>
        </c:extLst>
      </c:barChart>
      <c:catAx>
        <c:axId val="979736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79729840"/>
        <c:crosses val="autoZero"/>
        <c:auto val="1"/>
        <c:lblAlgn val="ctr"/>
        <c:lblOffset val="100"/>
        <c:noMultiLvlLbl val="0"/>
      </c:catAx>
      <c:valAx>
        <c:axId val="979729840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79736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DOWNLOADS!$F$1</c:f>
              <c:strCache>
                <c:ptCount val="1"/>
                <c:pt idx="0">
                  <c:v>RPM (USD)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DOWNLOADS!$E$2:$E$2</c:f>
              <c:strCache>
                <c:ptCount val="1"/>
                <c:pt idx="0">
                  <c:v>December</c:v>
                </c:pt>
              </c:strCache>
            </c:strRef>
          </c:cat>
          <c:val>
            <c:numRef>
              <c:f>DOWNLOADS!$F$2:$F$2</c:f>
              <c:numCache>
                <c:formatCode>#,##0.00</c:formatCode>
                <c:ptCount val="1"/>
                <c:pt idx="0">
                  <c:v>44.61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0C-4A68-9E91-E9D13D5597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79677840"/>
        <c:axId val="979673680"/>
      </c:barChart>
      <c:catAx>
        <c:axId val="979677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79673680"/>
        <c:crosses val="autoZero"/>
        <c:auto val="1"/>
        <c:lblAlgn val="ctr"/>
        <c:lblOffset val="100"/>
        <c:noMultiLvlLbl val="0"/>
      </c:catAx>
      <c:valAx>
        <c:axId val="979673680"/>
        <c:scaling>
          <c:orientation val="minMax"/>
        </c:scaling>
        <c:delete val="0"/>
        <c:axPos val="l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79677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DOWNLOADS!$I$1</c:f>
              <c:strCache>
                <c:ptCount val="1"/>
                <c:pt idx="0">
                  <c:v>% Visualizações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DOWNLOADS!$H$2:$H$2</c:f>
              <c:strCache>
                <c:ptCount val="1"/>
                <c:pt idx="0">
                  <c:v>December</c:v>
                </c:pt>
              </c:strCache>
            </c:strRef>
          </c:cat>
          <c:val>
            <c:numRef>
              <c:f>DOWNLOADS!$I$2:$I$2</c:f>
              <c:numCache>
                <c:formatCode>0.00%</c:formatCode>
                <c:ptCount val="1"/>
                <c:pt idx="0">
                  <c:v>0.58789999999999998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D5-47FD-B7EB-7618B1E1D8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68918992"/>
        <c:axId val="668931472"/>
      </c:barChart>
      <c:catAx>
        <c:axId val="668918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68931472"/>
        <c:crosses val="autoZero"/>
        <c:auto val="1"/>
        <c:lblAlgn val="ctr"/>
        <c:lblOffset val="100"/>
        <c:noMultiLvlLbl val="0"/>
      </c:catAx>
      <c:valAx>
        <c:axId val="668931472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68918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RECEITA SEMANAL SURVEY</a:t>
            </a:r>
          </a:p>
          <a:p>
            <a:pPr>
              <a:defRPr/>
            </a:pPr>
            <a:endParaRPr lang="pt-BR"/>
          </a:p>
          <a:p>
            <a:pPr>
              <a:defRPr/>
            </a:pP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Dezembro!$A$2</c:f>
              <c:strCache>
                <c:ptCount val="1"/>
                <c:pt idx="0">
                  <c:v>Survey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3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Dezembro!$B$1:$E$1</c:f>
              <c:strCache>
                <c:ptCount val="4"/>
                <c:pt idx="0">
                  <c:v>01 a 07</c:v>
                </c:pt>
                <c:pt idx="1">
                  <c:v>08 a 14</c:v>
                </c:pt>
                <c:pt idx="2">
                  <c:v>15 a 21</c:v>
                </c:pt>
                <c:pt idx="3">
                  <c:v>22 a 31</c:v>
                </c:pt>
              </c:strCache>
            </c:strRef>
          </c:cat>
          <c:val>
            <c:numRef>
              <c:f>Dezembro!$B$2:$E$2</c:f>
              <c:numCache>
                <c:formatCode>_-[$$-409]* #,##0_ ;_-[$$-409]* \-#,##0\ ;_-[$$-409]* "-"??_ ;_-@_ </c:formatCode>
                <c:ptCount val="4"/>
                <c:pt idx="0">
                  <c:v>12488</c:v>
                </c:pt>
                <c:pt idx="1">
                  <c:v>17390</c:v>
                </c:pt>
                <c:pt idx="2">
                  <c:v>10871.5</c:v>
                </c:pt>
                <c:pt idx="3">
                  <c:v>24003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A1-4471-BF0A-29A68B2302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5902976"/>
        <c:axId val="55904512"/>
      </c:barChart>
      <c:catAx>
        <c:axId val="55902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5904512"/>
        <c:crosses val="autoZero"/>
        <c:auto val="1"/>
        <c:lblAlgn val="ctr"/>
        <c:lblOffset val="100"/>
        <c:noMultiLvlLbl val="1"/>
      </c:catAx>
      <c:valAx>
        <c:axId val="55904512"/>
        <c:scaling>
          <c:orientation val="minMax"/>
          <c:max val="30000"/>
          <c:min val="0"/>
        </c:scaling>
        <c:delete val="0"/>
        <c:axPos val="l"/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5902976"/>
        <c:crosses val="autoZero"/>
        <c:crossBetween val="between"/>
        <c:majorUnit val="1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RECEITA SEMANAL SURVEY</a:t>
            </a:r>
          </a:p>
          <a:p>
            <a:pPr>
              <a:defRPr/>
            </a:pPr>
            <a:endParaRPr lang="pt-BR"/>
          </a:p>
          <a:p>
            <a:pPr>
              <a:defRPr/>
            </a:pP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Janeiro!$A$2</c:f>
              <c:strCache>
                <c:ptCount val="1"/>
                <c:pt idx="0">
                  <c:v>Survey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3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Janeiro!$B$1:$E$1</c:f>
              <c:strCache>
                <c:ptCount val="4"/>
                <c:pt idx="0">
                  <c:v>01 a 07</c:v>
                </c:pt>
                <c:pt idx="1">
                  <c:v>08 a 14</c:v>
                </c:pt>
                <c:pt idx="2">
                  <c:v>15 a 21</c:v>
                </c:pt>
                <c:pt idx="3">
                  <c:v>22 a 31</c:v>
                </c:pt>
              </c:strCache>
            </c:strRef>
          </c:cat>
          <c:val>
            <c:numRef>
              <c:f>Janeiro!$B$2:$E$2</c:f>
              <c:numCache>
                <c:formatCode>_-[$$-409]* #,##0_ ;_-[$$-409]* \-#,##0\ ;_-[$$-409]* "-"??_ ;_-@_ </c:formatCode>
                <c:ptCount val="4"/>
                <c:pt idx="0">
                  <c:v>10071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2A-45F2-B42F-2D4F6826D0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5902976"/>
        <c:axId val="55904512"/>
      </c:barChart>
      <c:catAx>
        <c:axId val="55902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5904512"/>
        <c:crosses val="autoZero"/>
        <c:auto val="1"/>
        <c:lblAlgn val="ctr"/>
        <c:lblOffset val="100"/>
        <c:noMultiLvlLbl val="1"/>
      </c:catAx>
      <c:valAx>
        <c:axId val="55904512"/>
        <c:scaling>
          <c:orientation val="minMax"/>
          <c:max val="20000"/>
          <c:min val="0"/>
        </c:scaling>
        <c:delete val="0"/>
        <c:axPos val="l"/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5902976"/>
        <c:crosses val="autoZero"/>
        <c:crossBetween val="between"/>
        <c:majorUnit val="1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77">
  <cs:axisTitle>
    <cs:lnRef idx="0"/>
    <cs:fillRef idx="0"/>
    <cs:effectRef idx="0"/>
    <cs:fontRef idx="minor">
      <a:schemeClr val="lt1">
        <a:lumMod val="8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75" cap="flat" cmpd="sng" algn="ctr">
        <a:solidFill>
          <a:schemeClr val="lt1">
            <a:lumMod val="75000"/>
          </a:schemeClr>
        </a:solidFill>
        <a:round/>
        <a:headEnd type="none" w="sm" len="sm"/>
        <a:tailEnd type="none" w="sm" len="sm"/>
      </a:ln>
    </cs:spPr>
    <cs:defRPr sz="900" b="1" kern="1200" cap="all" baseline="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lt1">
            <a:lumMod val="7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dk1">
          <a:lumMod val="65000"/>
          <a:lumOff val="35000"/>
        </a:schemeClr>
      </a:solidFill>
      <a:ln>
        <a:solidFill>
          <a:schemeClr val="lt1">
            <a:lumMod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50000"/>
      </a:schemeClr>
    </cs:fontRef>
    <cs:spPr>
      <a:ln w="9525">
        <a:solidFill>
          <a:schemeClr val="lt1">
            <a:lumMod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prstDash val="sysDot"/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6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bg1">
        <a:lumMod val="85000"/>
      </a:schemeClr>
    </cs:fontRef>
    <cs:spPr>
      <a:ln w="19050" cap="flat" cmpd="sng" algn="ctr">
        <a:solidFill>
          <a:schemeClr val="bg1">
            <a:lumMod val="85000"/>
          </a:schemeClr>
        </a:solidFill>
        <a:round/>
        <a:headEnd type="none" w="sm" len="sm"/>
        <a:tailEnd type="none" w="sm" len="sm"/>
      </a:ln>
    </cs:spPr>
    <cs:defRPr sz="900" b="1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ajor">
      <a:schemeClr val="lt1">
        <a:lumMod val="8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81639</xdr:colOff>
      <xdr:row>5</xdr:row>
      <xdr:rowOff>52766</xdr:rowOff>
    </xdr:from>
    <xdr:to>
      <xdr:col>12</xdr:col>
      <xdr:colOff>105450</xdr:colOff>
      <xdr:row>23</xdr:row>
      <xdr:rowOff>180925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62523AB-6C7E-49A4-A238-A51217655C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154215</xdr:colOff>
      <xdr:row>5</xdr:row>
      <xdr:rowOff>36286</xdr:rowOff>
    </xdr:from>
    <xdr:to>
      <xdr:col>21</xdr:col>
      <xdr:colOff>81642</xdr:colOff>
      <xdr:row>23</xdr:row>
      <xdr:rowOff>163286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0A85ADF-DF9F-4BF6-95DE-0F63779079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81644</xdr:colOff>
      <xdr:row>24</xdr:row>
      <xdr:rowOff>63500</xdr:rowOff>
    </xdr:from>
    <xdr:to>
      <xdr:col>12</xdr:col>
      <xdr:colOff>117929</xdr:colOff>
      <xdr:row>39</xdr:row>
      <xdr:rowOff>85272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EB47760-F8A5-41CE-8C97-1911D19DA1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172358</xdr:colOff>
      <xdr:row>24</xdr:row>
      <xdr:rowOff>63500</xdr:rowOff>
    </xdr:from>
    <xdr:to>
      <xdr:col>21</xdr:col>
      <xdr:colOff>90715</xdr:colOff>
      <xdr:row>39</xdr:row>
      <xdr:rowOff>85272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E477485-A8BE-4D58-B06C-C9D612CC87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90714</xdr:colOff>
      <xdr:row>40</xdr:row>
      <xdr:rowOff>9072</xdr:rowOff>
    </xdr:from>
    <xdr:to>
      <xdr:col>6</xdr:col>
      <xdr:colOff>526142</xdr:colOff>
      <xdr:row>55</xdr:row>
      <xdr:rowOff>30844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43FF193-855E-4CFC-9688-FAB87D0B5B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72571</xdr:colOff>
      <xdr:row>0</xdr:row>
      <xdr:rowOff>18143</xdr:rowOff>
    </xdr:from>
    <xdr:to>
      <xdr:col>25</xdr:col>
      <xdr:colOff>435427</xdr:colOff>
      <xdr:row>16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B92035C-D99D-4554-A35B-2FA27F9B80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72571</xdr:colOff>
      <xdr:row>0</xdr:row>
      <xdr:rowOff>18143</xdr:rowOff>
    </xdr:from>
    <xdr:to>
      <xdr:col>25</xdr:col>
      <xdr:colOff>435427</xdr:colOff>
      <xdr:row>16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CEE4E8A-73A0-4EC0-8D73-B2C7762816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36D7F-A97D-4785-B863-0F0CDE1DF6D7}">
  <dimension ref="A1:W56"/>
  <sheetViews>
    <sheetView showGridLines="0" tabSelected="1" zoomScale="70" zoomScaleNormal="70" workbookViewId="0">
      <selection activeCell="F4" sqref="F4"/>
    </sheetView>
  </sheetViews>
  <sheetFormatPr defaultRowHeight="14.5" x14ac:dyDescent="0.35"/>
  <cols>
    <col min="1" max="1" width="13" customWidth="1"/>
    <col min="2" max="2" width="15.6328125" customWidth="1"/>
    <col min="3" max="3" width="13.90625" customWidth="1"/>
    <col min="4" max="4" width="13.1796875" customWidth="1"/>
    <col min="5" max="5" width="19.08984375" customWidth="1"/>
    <col min="6" max="6" width="14.36328125" customWidth="1"/>
    <col min="7" max="8" width="12.54296875" customWidth="1"/>
    <col min="10" max="10" width="10.36328125" customWidth="1"/>
    <col min="11" max="11" width="12.6328125" customWidth="1"/>
    <col min="13" max="13" width="10.81640625" customWidth="1"/>
    <col min="14" max="14" width="0" hidden="1" customWidth="1"/>
    <col min="15" max="15" width="11" hidden="1" customWidth="1"/>
    <col min="17" max="17" width="11.7265625" customWidth="1"/>
    <col min="19" max="19" width="12" customWidth="1"/>
    <col min="21" max="21" width="11.6328125" customWidth="1"/>
    <col min="23" max="23" width="11.7265625" customWidth="1"/>
  </cols>
  <sheetData>
    <row r="1" spans="1:23" x14ac:dyDescent="0.35">
      <c r="A1" s="7" t="s">
        <v>10</v>
      </c>
      <c r="B1" s="35" t="s">
        <v>12</v>
      </c>
      <c r="C1" s="8" t="s">
        <v>17</v>
      </c>
      <c r="D1" s="8"/>
      <c r="E1" s="8"/>
      <c r="F1" s="8"/>
      <c r="G1" s="8"/>
      <c r="H1" s="35"/>
      <c r="J1" s="7" t="s">
        <v>10</v>
      </c>
      <c r="K1" s="8" t="s">
        <v>12</v>
      </c>
      <c r="L1" s="31" t="s">
        <v>11</v>
      </c>
      <c r="M1" s="8" t="s">
        <v>17</v>
      </c>
      <c r="N1" s="31" t="s">
        <v>11</v>
      </c>
      <c r="O1" s="8"/>
      <c r="P1" s="36"/>
      <c r="Q1" s="36"/>
      <c r="R1" s="36"/>
      <c r="S1" s="36"/>
      <c r="T1" s="36"/>
      <c r="U1" s="36"/>
      <c r="V1" s="36"/>
      <c r="W1" s="36"/>
    </row>
    <row r="2" spans="1:23" x14ac:dyDescent="0.35">
      <c r="A2" s="15" t="s">
        <v>0</v>
      </c>
      <c r="B2" s="16">
        <f>Dezembro!B2</f>
        <v>12488</v>
      </c>
      <c r="C2" s="16">
        <f>Janeiro!B2</f>
        <v>10071</v>
      </c>
      <c r="D2" s="16"/>
      <c r="E2" s="16"/>
      <c r="F2" s="16"/>
      <c r="G2" s="16"/>
      <c r="H2" s="16"/>
      <c r="J2" s="32" t="s">
        <v>0</v>
      </c>
      <c r="K2" s="16">
        <f>B2</f>
        <v>12488</v>
      </c>
      <c r="L2" s="33">
        <f>M2/K2-1</f>
        <v>-0.19354580397181298</v>
      </c>
      <c r="M2" s="16">
        <f>C2</f>
        <v>10071</v>
      </c>
      <c r="N2" s="43">
        <f>O2/M2-1</f>
        <v>-1</v>
      </c>
      <c r="O2" s="16"/>
      <c r="P2" s="44"/>
      <c r="Q2" s="19"/>
      <c r="R2" s="44"/>
      <c r="S2" s="19"/>
      <c r="T2" s="44"/>
      <c r="U2" s="19"/>
      <c r="V2" s="44"/>
      <c r="W2" s="19"/>
    </row>
    <row r="3" spans="1:23" x14ac:dyDescent="0.35">
      <c r="A3" s="11" t="s">
        <v>1</v>
      </c>
      <c r="B3" s="16">
        <f>Dezembro!C2</f>
        <v>17390</v>
      </c>
      <c r="C3" s="13">
        <f>Janeiro!C2</f>
        <v>0</v>
      </c>
      <c r="D3" s="12"/>
      <c r="E3" s="12"/>
      <c r="F3" s="16"/>
      <c r="G3" s="16"/>
      <c r="H3" s="16"/>
      <c r="J3" s="34" t="s">
        <v>1</v>
      </c>
      <c r="K3" s="12">
        <f>B3</f>
        <v>17390</v>
      </c>
      <c r="L3" s="43">
        <f t="shared" ref="L3:L5" si="0">M3/K3-1</f>
        <v>-1</v>
      </c>
      <c r="M3" s="13">
        <f>C3</f>
        <v>0</v>
      </c>
      <c r="N3" s="43" t="e">
        <f t="shared" ref="N3:N5" si="1">O3/M3-1</f>
        <v>#DIV/0!</v>
      </c>
      <c r="O3" s="12"/>
      <c r="P3" s="44"/>
      <c r="Q3" s="21"/>
      <c r="R3" s="44"/>
      <c r="S3" s="19"/>
      <c r="T3" s="44"/>
      <c r="U3" s="19"/>
      <c r="V3" s="44"/>
      <c r="W3" s="19"/>
    </row>
    <row r="4" spans="1:23" x14ac:dyDescent="0.35">
      <c r="A4" s="11" t="s">
        <v>2</v>
      </c>
      <c r="B4" s="16">
        <f>Dezembro!D2</f>
        <v>10871.5</v>
      </c>
      <c r="C4" s="12">
        <f>Janeiro!D2</f>
        <v>0</v>
      </c>
      <c r="D4" s="12"/>
      <c r="E4" s="12"/>
      <c r="F4" s="16"/>
      <c r="G4" s="16"/>
      <c r="H4" s="16"/>
      <c r="J4" s="34" t="s">
        <v>2</v>
      </c>
      <c r="K4" s="12">
        <f>B4</f>
        <v>10871.5</v>
      </c>
      <c r="L4" s="43">
        <f t="shared" si="0"/>
        <v>-1</v>
      </c>
      <c r="M4" s="12">
        <f>C4</f>
        <v>0</v>
      </c>
      <c r="N4" s="43" t="e">
        <f t="shared" si="1"/>
        <v>#DIV/0!</v>
      </c>
      <c r="O4" s="12"/>
      <c r="P4" s="44"/>
      <c r="Q4" s="21"/>
      <c r="R4" s="44"/>
      <c r="S4" s="19"/>
      <c r="T4" s="44"/>
      <c r="U4" s="19"/>
      <c r="V4" s="44"/>
      <c r="W4" s="19"/>
    </row>
    <row r="5" spans="1:23" x14ac:dyDescent="0.35">
      <c r="A5" s="24" t="s">
        <v>9</v>
      </c>
      <c r="B5" s="16">
        <f>Dezembro!E2</f>
        <v>24003</v>
      </c>
      <c r="C5" s="25">
        <f>Janeiro!E2</f>
        <v>0</v>
      </c>
      <c r="D5" s="25"/>
      <c r="E5" s="25"/>
      <c r="F5" s="16"/>
      <c r="G5" s="16"/>
      <c r="H5" s="16"/>
      <c r="J5" s="34" t="s">
        <v>9</v>
      </c>
      <c r="K5" s="12">
        <f>B5</f>
        <v>24003</v>
      </c>
      <c r="L5" s="43">
        <f t="shared" si="0"/>
        <v>-1</v>
      </c>
      <c r="M5" s="12">
        <f>C5</f>
        <v>0</v>
      </c>
      <c r="N5" s="43" t="e">
        <f t="shared" si="1"/>
        <v>#DIV/0!</v>
      </c>
      <c r="O5" s="12"/>
      <c r="P5" s="44"/>
      <c r="Q5" s="21"/>
      <c r="R5" s="44"/>
      <c r="S5" s="19"/>
      <c r="T5" s="44"/>
      <c r="U5" s="19"/>
      <c r="V5" s="44"/>
      <c r="W5" s="19"/>
    </row>
    <row r="6" spans="1:23" x14ac:dyDescent="0.35">
      <c r="A6" s="26"/>
      <c r="B6" s="27"/>
      <c r="C6" s="27"/>
      <c r="D6" s="27"/>
      <c r="E6" s="27"/>
    </row>
    <row r="7" spans="1:23" x14ac:dyDescent="0.35">
      <c r="A7" s="20"/>
      <c r="B7" s="21"/>
      <c r="C7" s="21"/>
      <c r="D7" s="21"/>
      <c r="E7" s="21"/>
    </row>
    <row r="8" spans="1:23" x14ac:dyDescent="0.35">
      <c r="A8" s="20"/>
      <c r="B8" s="21"/>
      <c r="C8" s="21"/>
      <c r="D8" s="21"/>
      <c r="E8" s="21"/>
    </row>
    <row r="9" spans="1:23" x14ac:dyDescent="0.35">
      <c r="A9" s="20"/>
      <c r="B9" s="21"/>
      <c r="C9" s="21"/>
      <c r="D9" s="21"/>
      <c r="E9" s="21"/>
    </row>
    <row r="17" spans="1:5" x14ac:dyDescent="0.35">
      <c r="A17" s="17"/>
      <c r="B17" s="17"/>
      <c r="C17" s="17"/>
      <c r="D17" s="17"/>
      <c r="E17" s="17"/>
    </row>
    <row r="18" spans="1:5" x14ac:dyDescent="0.35">
      <c r="A18" s="18"/>
      <c r="B18" s="19"/>
      <c r="C18" s="19"/>
      <c r="D18" s="19"/>
      <c r="E18" s="19"/>
    </row>
    <row r="19" spans="1:5" x14ac:dyDescent="0.35">
      <c r="A19" s="20"/>
      <c r="B19" s="21"/>
      <c r="C19" s="22"/>
      <c r="D19" s="21"/>
      <c r="E19" s="21"/>
    </row>
    <row r="20" spans="1:5" x14ac:dyDescent="0.35">
      <c r="A20" s="20"/>
      <c r="B20" s="21"/>
      <c r="C20" s="21"/>
      <c r="D20" s="21"/>
      <c r="E20" s="21"/>
    </row>
    <row r="21" spans="1:5" x14ac:dyDescent="0.35">
      <c r="A21" s="20"/>
      <c r="B21" s="21"/>
      <c r="C21" s="21"/>
      <c r="D21" s="21"/>
      <c r="E21" s="21"/>
    </row>
    <row r="22" spans="1:5" x14ac:dyDescent="0.35">
      <c r="A22" s="20"/>
      <c r="B22" s="21"/>
      <c r="C22" s="21"/>
      <c r="D22" s="21"/>
      <c r="E22" s="21"/>
    </row>
    <row r="23" spans="1:5" x14ac:dyDescent="0.35">
      <c r="A23" s="20"/>
      <c r="B23" s="21"/>
      <c r="C23" s="21"/>
      <c r="D23" s="21"/>
      <c r="E23" s="21"/>
    </row>
    <row r="24" spans="1:5" x14ac:dyDescent="0.35">
      <c r="A24" s="20"/>
      <c r="B24" s="21"/>
      <c r="C24" s="21"/>
      <c r="D24" s="21"/>
      <c r="E24" s="21"/>
    </row>
    <row r="25" spans="1:5" hidden="1" x14ac:dyDescent="0.35">
      <c r="A25" s="20"/>
      <c r="B25" s="21"/>
      <c r="C25" s="21"/>
      <c r="D25" s="21"/>
      <c r="E25" s="21"/>
    </row>
    <row r="26" spans="1:5" hidden="1" x14ac:dyDescent="0.35">
      <c r="A26" s="17"/>
      <c r="B26" s="17"/>
      <c r="C26" s="17"/>
      <c r="D26" s="17"/>
      <c r="E26" s="17"/>
    </row>
    <row r="27" spans="1:5" hidden="1" x14ac:dyDescent="0.35"/>
    <row r="28" spans="1:5" hidden="1" x14ac:dyDescent="0.35"/>
    <row r="29" spans="1:5" hidden="1" x14ac:dyDescent="0.35"/>
    <row r="30" spans="1:5" hidden="1" x14ac:dyDescent="0.35"/>
    <row r="31" spans="1:5" hidden="1" x14ac:dyDescent="0.35"/>
    <row r="32" spans="1:5" hidden="1" x14ac:dyDescent="0.35"/>
    <row r="33" hidden="1" x14ac:dyDescent="0.35"/>
    <row r="34" hidden="1" x14ac:dyDescent="0.35"/>
    <row r="35" hidden="1" x14ac:dyDescent="0.35"/>
    <row r="36" hidden="1" x14ac:dyDescent="0.35"/>
    <row r="37" hidden="1" x14ac:dyDescent="0.35"/>
    <row r="38" hidden="1" x14ac:dyDescent="0.35"/>
    <row r="39" hidden="1" x14ac:dyDescent="0.35"/>
    <row r="40" hidden="1" x14ac:dyDescent="0.35"/>
    <row r="41" hidden="1" x14ac:dyDescent="0.35"/>
    <row r="42" hidden="1" x14ac:dyDescent="0.35"/>
    <row r="43" hidden="1" x14ac:dyDescent="0.35"/>
    <row r="44" hidden="1" x14ac:dyDescent="0.35"/>
    <row r="45" hidden="1" x14ac:dyDescent="0.35"/>
    <row r="46" hidden="1" x14ac:dyDescent="0.35"/>
    <row r="47" hidden="1" x14ac:dyDescent="0.35"/>
    <row r="48" hidden="1" x14ac:dyDescent="0.35"/>
    <row r="49" hidden="1" x14ac:dyDescent="0.35"/>
    <row r="50" hidden="1" x14ac:dyDescent="0.35"/>
    <row r="51" hidden="1" x14ac:dyDescent="0.35"/>
    <row r="52" hidden="1" x14ac:dyDescent="0.35"/>
    <row r="53" hidden="1" x14ac:dyDescent="0.35"/>
    <row r="54" hidden="1" x14ac:dyDescent="0.35"/>
    <row r="55" hidden="1" x14ac:dyDescent="0.35"/>
    <row r="56" hidden="1" x14ac:dyDescent="0.35"/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34C19-127D-4B39-828D-64742E73BD25}">
  <dimension ref="A1:K9"/>
  <sheetViews>
    <sheetView workbookViewId="0">
      <selection activeCell="F2" sqref="F2"/>
    </sheetView>
  </sheetViews>
  <sheetFormatPr defaultRowHeight="14.5" x14ac:dyDescent="0.35"/>
  <cols>
    <col min="1" max="1" width="9.54296875" bestFit="1" customWidth="1"/>
    <col min="2" max="2" width="12.453125" bestFit="1" customWidth="1"/>
    <col min="3" max="3" width="13.08984375" bestFit="1" customWidth="1"/>
    <col min="5" max="5" width="9.54296875" bestFit="1" customWidth="1"/>
    <col min="6" max="6" width="12.453125" bestFit="1" customWidth="1"/>
    <col min="8" max="8" width="10.36328125" customWidth="1"/>
    <col min="9" max="9" width="13.81640625" bestFit="1" customWidth="1"/>
  </cols>
  <sheetData>
    <row r="1" spans="1:11" x14ac:dyDescent="0.35">
      <c r="A1" s="7" t="s">
        <v>10</v>
      </c>
      <c r="B1" s="8" t="s">
        <v>14</v>
      </c>
      <c r="C1" s="35" t="s">
        <v>15</v>
      </c>
      <c r="D1" s="36"/>
      <c r="E1" s="7" t="s">
        <v>10</v>
      </c>
      <c r="F1" s="8" t="s">
        <v>18</v>
      </c>
      <c r="G1" s="39"/>
      <c r="H1" s="7" t="s">
        <v>10</v>
      </c>
      <c r="I1" s="8" t="s">
        <v>16</v>
      </c>
      <c r="J1" s="36"/>
      <c r="K1" s="36"/>
    </row>
    <row r="2" spans="1:11" x14ac:dyDescent="0.35">
      <c r="A2" s="15" t="s">
        <v>13</v>
      </c>
      <c r="B2" s="38">
        <v>2465186</v>
      </c>
      <c r="C2" s="38">
        <v>1449288</v>
      </c>
      <c r="D2" s="37"/>
      <c r="E2" s="15" t="s">
        <v>13</v>
      </c>
      <c r="F2" s="41">
        <v>44.61</v>
      </c>
      <c r="G2" s="17"/>
      <c r="H2" s="15" t="s">
        <v>13</v>
      </c>
      <c r="I2" s="42">
        <v>0.58789999999999998</v>
      </c>
      <c r="J2" s="37"/>
      <c r="K2" s="37"/>
    </row>
    <row r="3" spans="1:11" x14ac:dyDescent="0.35">
      <c r="A3" s="15" t="s">
        <v>17</v>
      </c>
      <c r="B3" s="38"/>
      <c r="C3" s="38"/>
      <c r="D3" s="37"/>
      <c r="E3" s="15" t="s">
        <v>17</v>
      </c>
      <c r="F3" s="41"/>
      <c r="G3" s="17"/>
      <c r="H3" s="15" t="s">
        <v>17</v>
      </c>
      <c r="I3" s="42"/>
    </row>
    <row r="5" spans="1:11" x14ac:dyDescent="0.35">
      <c r="A5" s="39"/>
      <c r="B5" s="36"/>
      <c r="C5" s="36"/>
      <c r="D5" s="36"/>
      <c r="E5" s="36"/>
    </row>
    <row r="6" spans="1:11" x14ac:dyDescent="0.35">
      <c r="A6" s="17"/>
      <c r="B6" s="40"/>
      <c r="C6" s="40"/>
      <c r="D6" s="40"/>
      <c r="E6" s="40"/>
    </row>
    <row r="7" spans="1:11" x14ac:dyDescent="0.35">
      <c r="A7" s="17"/>
      <c r="B7" s="40"/>
      <c r="C7" s="40"/>
      <c r="D7" s="40"/>
      <c r="E7" s="40"/>
    </row>
    <row r="8" spans="1:11" x14ac:dyDescent="0.35">
      <c r="A8" s="17"/>
      <c r="B8" s="40"/>
      <c r="C8" s="40"/>
      <c r="D8" s="40"/>
      <c r="E8" s="40"/>
    </row>
    <row r="9" spans="1:11" x14ac:dyDescent="0.35">
      <c r="A9" s="17"/>
      <c r="B9" s="40"/>
      <c r="C9" s="40"/>
      <c r="D9" s="40"/>
      <c r="E9" s="40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85D22-06FC-4BFE-AC82-C665A54112C2}">
  <dimension ref="A1:S27"/>
  <sheetViews>
    <sheetView showGridLines="0" zoomScale="60" zoomScaleNormal="60" workbookViewId="0">
      <selection sqref="A1:XFD1048576"/>
    </sheetView>
  </sheetViews>
  <sheetFormatPr defaultColWidth="0" defaultRowHeight="14.5" customHeight="1" zeroHeight="1" x14ac:dyDescent="0.35"/>
  <cols>
    <col min="1" max="1" width="30.7265625" style="1" customWidth="1"/>
    <col min="2" max="2" width="12.7265625" style="1" customWidth="1"/>
    <col min="3" max="3" width="21.453125" style="1" customWidth="1"/>
    <col min="4" max="4" width="19.453125" style="1" customWidth="1"/>
    <col min="5" max="5" width="12" style="1" customWidth="1"/>
    <col min="6" max="27" width="8.453125" style="1" customWidth="1"/>
    <col min="28" max="16384" width="0" style="1" hidden="1"/>
  </cols>
  <sheetData>
    <row r="1" spans="1:19" x14ac:dyDescent="0.35">
      <c r="A1" s="7" t="s">
        <v>12</v>
      </c>
      <c r="B1" s="8" t="s">
        <v>0</v>
      </c>
      <c r="C1" s="8" t="s">
        <v>1</v>
      </c>
      <c r="D1" s="8" t="s">
        <v>2</v>
      </c>
      <c r="E1" s="8" t="s">
        <v>3</v>
      </c>
      <c r="F1" s="2"/>
      <c r="G1" s="2"/>
      <c r="H1" s="2"/>
      <c r="I1" s="2"/>
      <c r="J1" s="6"/>
      <c r="K1" s="6"/>
      <c r="L1" s="6"/>
      <c r="M1" s="2"/>
      <c r="N1" s="2"/>
      <c r="O1" s="2"/>
      <c r="P1" s="2"/>
      <c r="Q1" s="2"/>
      <c r="R1" s="2"/>
      <c r="S1" s="2"/>
    </row>
    <row r="2" spans="1:19" x14ac:dyDescent="0.35">
      <c r="A2" s="10" t="s">
        <v>4</v>
      </c>
      <c r="B2" s="16">
        <f>SUM(B5:B17)</f>
        <v>12488</v>
      </c>
      <c r="C2" s="16">
        <f>SUM(C5:C17)</f>
        <v>17390</v>
      </c>
      <c r="D2" s="16">
        <f>SUM(D5:D17)</f>
        <v>10871.5</v>
      </c>
      <c r="E2" s="16">
        <f>SUM(E5:E16)</f>
        <v>24003</v>
      </c>
      <c r="F2" s="3"/>
      <c r="G2" s="3"/>
      <c r="H2" s="3"/>
      <c r="I2" s="3"/>
      <c r="J2" s="5"/>
      <c r="K2" s="5"/>
      <c r="L2" s="4"/>
      <c r="M2" s="3"/>
      <c r="N2" s="3"/>
      <c r="O2" s="3"/>
      <c r="P2" s="3"/>
      <c r="Q2" s="3"/>
      <c r="R2" s="3"/>
      <c r="S2" s="3"/>
    </row>
    <row r="3" spans="1:19" x14ac:dyDescent="0.35">
      <c r="A3" s="14"/>
      <c r="B3" s="14"/>
      <c r="C3" s="14"/>
      <c r="D3" s="14"/>
      <c r="E3" s="14"/>
      <c r="L3" s="9"/>
    </row>
    <row r="4" spans="1:19" ht="1" customHeight="1" x14ac:dyDescent="0.35">
      <c r="A4" s="14"/>
      <c r="B4" s="14"/>
      <c r="C4" s="14"/>
      <c r="D4" s="14"/>
      <c r="E4" s="14"/>
    </row>
    <row r="5" spans="1:19" x14ac:dyDescent="0.35">
      <c r="A5" s="11" t="s">
        <v>5</v>
      </c>
      <c r="B5" s="12">
        <v>6182</v>
      </c>
      <c r="C5" s="13">
        <v>9649</v>
      </c>
      <c r="D5" s="12">
        <v>5994</v>
      </c>
      <c r="E5" s="12">
        <v>13996</v>
      </c>
    </row>
    <row r="6" spans="1:19" x14ac:dyDescent="0.35">
      <c r="A6" s="11" t="s">
        <v>6</v>
      </c>
      <c r="B6" s="12">
        <v>2818</v>
      </c>
      <c r="C6" s="12">
        <v>3503</v>
      </c>
      <c r="D6" s="12">
        <v>2374</v>
      </c>
      <c r="E6" s="12">
        <v>4486</v>
      </c>
    </row>
    <row r="7" spans="1:19" x14ac:dyDescent="0.35">
      <c r="A7" s="11" t="s">
        <v>7</v>
      </c>
      <c r="B7" s="12">
        <v>2695</v>
      </c>
      <c r="C7" s="12">
        <v>3384</v>
      </c>
      <c r="D7" s="12">
        <v>1887.5</v>
      </c>
      <c r="E7" s="12">
        <v>3979</v>
      </c>
    </row>
    <row r="8" spans="1:19" x14ac:dyDescent="0.35">
      <c r="A8" s="11" t="s">
        <v>8</v>
      </c>
      <c r="B8" s="12">
        <v>793</v>
      </c>
      <c r="C8" s="12">
        <v>854</v>
      </c>
      <c r="D8" s="12">
        <v>616</v>
      </c>
      <c r="E8" s="12">
        <v>1542</v>
      </c>
    </row>
    <row r="9" spans="1:19" x14ac:dyDescent="0.35">
      <c r="A9" s="20"/>
      <c r="B9" s="21"/>
      <c r="C9" s="21"/>
      <c r="D9" s="21"/>
      <c r="E9" s="21"/>
    </row>
    <row r="10" spans="1:19" x14ac:dyDescent="0.35">
      <c r="A10" s="20"/>
      <c r="B10" s="21"/>
      <c r="C10" s="21"/>
      <c r="D10" s="21"/>
      <c r="E10" s="21"/>
    </row>
    <row r="11" spans="1:19" x14ac:dyDescent="0.35">
      <c r="A11" s="20"/>
      <c r="B11" s="21"/>
      <c r="C11" s="21"/>
      <c r="D11" s="21"/>
      <c r="E11" s="21"/>
    </row>
    <row r="12" spans="1:19" x14ac:dyDescent="0.35">
      <c r="A12" s="20"/>
      <c r="B12" s="21"/>
      <c r="C12" s="21"/>
      <c r="D12" s="21"/>
      <c r="E12" s="21"/>
    </row>
    <row r="13" spans="1:19" x14ac:dyDescent="0.35">
      <c r="A13" s="20"/>
      <c r="B13" s="21"/>
      <c r="C13" s="21"/>
      <c r="D13" s="21"/>
      <c r="E13" s="21"/>
    </row>
    <row r="14" spans="1:19" x14ac:dyDescent="0.35">
      <c r="A14" s="20"/>
      <c r="B14" s="21"/>
      <c r="C14" s="21"/>
      <c r="D14" s="21"/>
      <c r="E14" s="21"/>
    </row>
    <row r="15" spans="1:19" x14ac:dyDescent="0.35">
      <c r="A15" s="20"/>
      <c r="B15" s="21"/>
      <c r="C15" s="21"/>
      <c r="D15" s="21"/>
      <c r="E15" s="21"/>
    </row>
    <row r="16" spans="1:19" x14ac:dyDescent="0.35">
      <c r="A16" s="20"/>
      <c r="B16" s="21"/>
      <c r="C16" s="21"/>
      <c r="D16" s="21"/>
      <c r="E16" s="21"/>
    </row>
    <row r="17" spans="1:5" hidden="1" x14ac:dyDescent="0.35">
      <c r="A17" s="20"/>
      <c r="B17" s="21"/>
      <c r="C17" s="21"/>
      <c r="D17" s="21"/>
      <c r="E17" s="21"/>
    </row>
    <row r="18" spans="1:5" hidden="1" x14ac:dyDescent="0.35">
      <c r="A18" s="20"/>
      <c r="B18" s="21"/>
      <c r="C18" s="21"/>
      <c r="D18" s="21"/>
      <c r="E18" s="21"/>
    </row>
    <row r="19" spans="1:5" hidden="1" x14ac:dyDescent="0.35">
      <c r="A19" s="23"/>
      <c r="B19" s="21"/>
      <c r="C19" s="21"/>
      <c r="D19" s="21"/>
      <c r="E19" s="21"/>
    </row>
    <row r="20" spans="1:5" hidden="1" x14ac:dyDescent="0.35">
      <c r="A20" s="23"/>
      <c r="B20" s="21"/>
      <c r="C20" s="21"/>
      <c r="D20" s="21"/>
      <c r="E20" s="21"/>
    </row>
    <row r="21" spans="1:5" hidden="1" x14ac:dyDescent="0.35">
      <c r="A21" s="23"/>
      <c r="B21" s="21"/>
      <c r="C21" s="21"/>
      <c r="D21" s="21"/>
      <c r="E21" s="21"/>
    </row>
    <row r="22" spans="1:5" hidden="1" x14ac:dyDescent="0.35">
      <c r="A22" s="20"/>
      <c r="B22" s="28"/>
      <c r="C22" s="28"/>
      <c r="D22" s="28"/>
      <c r="E22" s="28"/>
    </row>
    <row r="23" spans="1:5" hidden="1" x14ac:dyDescent="0.35">
      <c r="A23" s="20"/>
      <c r="B23" s="21"/>
      <c r="C23" s="21"/>
      <c r="D23" s="21"/>
      <c r="E23" s="21"/>
    </row>
    <row r="24" spans="1:5" hidden="1" x14ac:dyDescent="0.35">
      <c r="A24" s="20"/>
      <c r="B24" s="29"/>
      <c r="C24" s="29"/>
      <c r="D24" s="29"/>
      <c r="E24" s="30"/>
    </row>
    <row r="25" spans="1:5" hidden="1" x14ac:dyDescent="0.35">
      <c r="A25" s="23"/>
      <c r="B25" s="21"/>
      <c r="C25" s="21"/>
      <c r="D25" s="21"/>
      <c r="E25" s="21"/>
    </row>
    <row r="26" spans="1:5" hidden="1" x14ac:dyDescent="0.35">
      <c r="A26" s="23"/>
      <c r="B26" s="21"/>
      <c r="C26" s="21"/>
      <c r="D26" s="21"/>
      <c r="E26" s="21"/>
    </row>
    <row r="27" spans="1:5" ht="14.5" hidden="1" customHeight="1" x14ac:dyDescent="0.35">
      <c r="A27" s="23"/>
      <c r="B27" s="20"/>
      <c r="C27" s="20"/>
      <c r="D27" s="20"/>
      <c r="E27" s="20"/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AE047-9E61-4594-9F04-FB9ABFC1A770}">
  <dimension ref="A1:S27"/>
  <sheetViews>
    <sheetView showGridLines="0" zoomScale="60" zoomScaleNormal="60" workbookViewId="0">
      <selection activeCell="B9" sqref="B9"/>
    </sheetView>
  </sheetViews>
  <sheetFormatPr defaultColWidth="0" defaultRowHeight="14.5" customHeight="1" zeroHeight="1" x14ac:dyDescent="0.35"/>
  <cols>
    <col min="1" max="1" width="30.7265625" style="1" customWidth="1"/>
    <col min="2" max="2" width="12.7265625" style="1" customWidth="1"/>
    <col min="3" max="3" width="21.453125" style="1" customWidth="1"/>
    <col min="4" max="4" width="19.453125" style="1" customWidth="1"/>
    <col min="5" max="5" width="12" style="1" customWidth="1"/>
    <col min="6" max="27" width="8.453125" style="1" customWidth="1"/>
    <col min="28" max="16384" width="0" style="1" hidden="1"/>
  </cols>
  <sheetData>
    <row r="1" spans="1:19" x14ac:dyDescent="0.35">
      <c r="A1" s="7" t="s">
        <v>17</v>
      </c>
      <c r="B1" s="8" t="s">
        <v>0</v>
      </c>
      <c r="C1" s="8" t="s">
        <v>1</v>
      </c>
      <c r="D1" s="8" t="s">
        <v>2</v>
      </c>
      <c r="E1" s="8" t="s">
        <v>3</v>
      </c>
      <c r="F1" s="2"/>
      <c r="G1" s="2"/>
      <c r="H1" s="2"/>
      <c r="I1" s="2"/>
      <c r="J1" s="6"/>
      <c r="K1" s="6"/>
      <c r="L1" s="6"/>
      <c r="M1" s="2"/>
      <c r="N1" s="2"/>
      <c r="O1" s="2"/>
      <c r="P1" s="2"/>
      <c r="Q1" s="2"/>
      <c r="R1" s="2"/>
      <c r="S1" s="2"/>
    </row>
    <row r="2" spans="1:19" x14ac:dyDescent="0.35">
      <c r="A2" s="10" t="s">
        <v>4</v>
      </c>
      <c r="B2" s="16">
        <f>SUM(B5:B17)</f>
        <v>10071</v>
      </c>
      <c r="C2" s="16">
        <f>SUM(C5:C17)</f>
        <v>0</v>
      </c>
      <c r="D2" s="16">
        <f>SUM(D5:D17)</f>
        <v>0</v>
      </c>
      <c r="E2" s="16">
        <f>SUM(E5:E16)</f>
        <v>0</v>
      </c>
      <c r="F2" s="3"/>
      <c r="G2" s="3"/>
      <c r="H2" s="3"/>
      <c r="I2" s="3"/>
      <c r="J2" s="5"/>
      <c r="K2" s="5"/>
      <c r="L2" s="4"/>
      <c r="M2" s="3"/>
      <c r="N2" s="3"/>
      <c r="O2" s="3"/>
      <c r="P2" s="3"/>
      <c r="Q2" s="3"/>
      <c r="R2" s="3"/>
      <c r="S2" s="3"/>
    </row>
    <row r="3" spans="1:19" x14ac:dyDescent="0.35">
      <c r="A3" s="14"/>
      <c r="B3" s="14"/>
      <c r="C3" s="14"/>
      <c r="D3" s="14"/>
      <c r="E3" s="14"/>
      <c r="L3" s="9"/>
    </row>
    <row r="4" spans="1:19" ht="1" customHeight="1" x14ac:dyDescent="0.35">
      <c r="A4" s="14"/>
      <c r="B4" s="14"/>
      <c r="C4" s="14"/>
      <c r="D4" s="14"/>
      <c r="E4" s="14"/>
    </row>
    <row r="5" spans="1:19" x14ac:dyDescent="0.35">
      <c r="A5" s="11" t="s">
        <v>5</v>
      </c>
      <c r="B5" s="12">
        <v>5837</v>
      </c>
      <c r="C5" s="13"/>
      <c r="D5" s="12"/>
      <c r="E5" s="12"/>
    </row>
    <row r="6" spans="1:19" x14ac:dyDescent="0.35">
      <c r="A6" s="11" t="s">
        <v>6</v>
      </c>
      <c r="B6" s="12">
        <v>1882</v>
      </c>
      <c r="C6" s="12"/>
      <c r="D6" s="12"/>
      <c r="E6" s="12"/>
    </row>
    <row r="7" spans="1:19" x14ac:dyDescent="0.35">
      <c r="A7" s="11" t="s">
        <v>7</v>
      </c>
      <c r="B7" s="12">
        <v>1686</v>
      </c>
      <c r="C7" s="12"/>
      <c r="D7" s="12"/>
      <c r="E7" s="12"/>
    </row>
    <row r="8" spans="1:19" x14ac:dyDescent="0.35">
      <c r="A8" s="11" t="s">
        <v>8</v>
      </c>
      <c r="B8" s="12">
        <v>666</v>
      </c>
      <c r="C8" s="12"/>
      <c r="D8" s="12"/>
      <c r="E8" s="12"/>
    </row>
    <row r="9" spans="1:19" x14ac:dyDescent="0.35">
      <c r="A9" s="20"/>
      <c r="B9" s="21"/>
      <c r="C9" s="21"/>
      <c r="D9" s="21"/>
      <c r="E9" s="21"/>
    </row>
    <row r="10" spans="1:19" x14ac:dyDescent="0.35">
      <c r="A10" s="20"/>
      <c r="B10" s="21"/>
      <c r="C10" s="21"/>
      <c r="D10" s="21"/>
      <c r="E10" s="21"/>
    </row>
    <row r="11" spans="1:19" x14ac:dyDescent="0.35">
      <c r="A11" s="20"/>
      <c r="B11" s="21"/>
      <c r="C11" s="21"/>
      <c r="D11" s="21"/>
      <c r="E11" s="21"/>
    </row>
    <row r="12" spans="1:19" x14ac:dyDescent="0.35">
      <c r="A12" s="20"/>
      <c r="B12" s="21"/>
      <c r="C12" s="21"/>
      <c r="D12" s="21"/>
      <c r="E12" s="21"/>
    </row>
    <row r="13" spans="1:19" x14ac:dyDescent="0.35">
      <c r="A13" s="20"/>
      <c r="B13" s="21"/>
      <c r="C13" s="21"/>
      <c r="D13" s="21"/>
      <c r="E13" s="21"/>
    </row>
    <row r="14" spans="1:19" x14ac:dyDescent="0.35">
      <c r="A14" s="20"/>
      <c r="B14" s="21"/>
      <c r="C14" s="21"/>
      <c r="D14" s="21"/>
      <c r="E14" s="21"/>
    </row>
    <row r="15" spans="1:19" x14ac:dyDescent="0.35">
      <c r="A15" s="20"/>
      <c r="B15" s="21"/>
      <c r="C15" s="21"/>
      <c r="D15" s="21"/>
      <c r="E15" s="21"/>
    </row>
    <row r="16" spans="1:19" x14ac:dyDescent="0.35">
      <c r="A16" s="20"/>
      <c r="B16" s="21"/>
      <c r="C16" s="21"/>
      <c r="D16" s="21"/>
      <c r="E16" s="21"/>
    </row>
    <row r="17" spans="1:5" hidden="1" x14ac:dyDescent="0.35">
      <c r="A17" s="20"/>
      <c r="B17" s="21"/>
      <c r="C17" s="21"/>
      <c r="D17" s="21"/>
      <c r="E17" s="21"/>
    </row>
    <row r="18" spans="1:5" hidden="1" x14ac:dyDescent="0.35">
      <c r="A18" s="20"/>
      <c r="B18" s="21"/>
      <c r="C18" s="21"/>
      <c r="D18" s="21"/>
      <c r="E18" s="21"/>
    </row>
    <row r="19" spans="1:5" hidden="1" x14ac:dyDescent="0.35">
      <c r="A19" s="23"/>
      <c r="B19" s="21"/>
      <c r="C19" s="21"/>
      <c r="D19" s="21"/>
      <c r="E19" s="21"/>
    </row>
    <row r="20" spans="1:5" hidden="1" x14ac:dyDescent="0.35">
      <c r="A20" s="23"/>
      <c r="B20" s="21"/>
      <c r="C20" s="21"/>
      <c r="D20" s="21"/>
      <c r="E20" s="21"/>
    </row>
    <row r="21" spans="1:5" hidden="1" x14ac:dyDescent="0.35">
      <c r="A21" s="23"/>
      <c r="B21" s="21"/>
      <c r="C21" s="21"/>
      <c r="D21" s="21"/>
      <c r="E21" s="21"/>
    </row>
    <row r="22" spans="1:5" hidden="1" x14ac:dyDescent="0.35">
      <c r="A22" s="20"/>
      <c r="B22" s="28"/>
      <c r="C22" s="28"/>
      <c r="D22" s="28"/>
      <c r="E22" s="28"/>
    </row>
    <row r="23" spans="1:5" hidden="1" x14ac:dyDescent="0.35">
      <c r="A23" s="20"/>
      <c r="B23" s="21"/>
      <c r="C23" s="21"/>
      <c r="D23" s="21"/>
      <c r="E23" s="21"/>
    </row>
    <row r="24" spans="1:5" hidden="1" x14ac:dyDescent="0.35">
      <c r="A24" s="20"/>
      <c r="B24" s="29"/>
      <c r="C24" s="29"/>
      <c r="D24" s="29"/>
      <c r="E24" s="30"/>
    </row>
    <row r="25" spans="1:5" hidden="1" x14ac:dyDescent="0.35">
      <c r="A25" s="23"/>
      <c r="B25" s="21"/>
      <c r="C25" s="21"/>
      <c r="D25" s="21"/>
      <c r="E25" s="21"/>
    </row>
    <row r="26" spans="1:5" hidden="1" x14ac:dyDescent="0.35">
      <c r="A26" s="23"/>
      <c r="B26" s="21"/>
      <c r="C26" s="21"/>
      <c r="D26" s="21"/>
      <c r="E26" s="21"/>
    </row>
    <row r="27" spans="1:5" ht="14.5" hidden="1" customHeight="1" x14ac:dyDescent="0.35">
      <c r="A27" s="23"/>
      <c r="B27" s="20"/>
      <c r="C27" s="20"/>
      <c r="D27" s="20"/>
      <c r="E27" s="20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Consolidado</vt:lpstr>
      <vt:lpstr>DOWNLOADS</vt:lpstr>
      <vt:lpstr>Dezembro</vt:lpstr>
      <vt:lpstr>Janeiro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</dc:creator>
  <cp:lastModifiedBy>Arman Shafiq Monajem Fatheazam</cp:lastModifiedBy>
  <dcterms:created xsi:type="dcterms:W3CDTF">2020-07-15T13:40:33Z</dcterms:created>
  <dcterms:modified xsi:type="dcterms:W3CDTF">2021-01-11T14:32:55Z</dcterms:modified>
</cp:coreProperties>
</file>