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ERNANDEZ-ROMEROPAOL\Documents\Subdirección\Oficios\Coordinación\DSEC\Mallas CU2\Ciencias Químicas 2025\"/>
    </mc:Choice>
  </mc:AlternateContent>
  <xr:revisionPtr revIDLastSave="0" documentId="8_{9E7EC813-757B-488B-BC60-BB2834705B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AR-2025" sheetId="1" r:id="rId1"/>
  </sheets>
  <definedNames>
    <definedName name="__xlnm.Print_Titles">#REF!</definedName>
    <definedName name="_xlnm._FilterDatabase" localSheetId="0" hidden="1">'FAR-2025'!$A$18:$J$142</definedName>
    <definedName name="_xlnm.Print_Area" localSheetId="0">'FAR-2025'!$A$1:$J$147</definedName>
    <definedName name="_xlnm.Print_Titles" localSheetId="0">'FAR-2025'!$18:$19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1" i="1" l="1"/>
  <c r="F141" i="1"/>
  <c r="G141" i="1"/>
  <c r="H141" i="1"/>
  <c r="I141" i="1"/>
  <c r="D141" i="1"/>
  <c r="E136" i="1"/>
  <c r="F136" i="1"/>
  <c r="G136" i="1"/>
  <c r="H136" i="1"/>
  <c r="I136" i="1"/>
  <c r="D136" i="1"/>
  <c r="H133" i="1"/>
  <c r="I133" i="1"/>
  <c r="G133" i="1"/>
  <c r="F133" i="1"/>
  <c r="E133" i="1"/>
  <c r="D133" i="1"/>
  <c r="E126" i="1"/>
  <c r="F126" i="1"/>
  <c r="G126" i="1"/>
  <c r="H126" i="1"/>
  <c r="I126" i="1"/>
  <c r="D126" i="1"/>
  <c r="E107" i="1"/>
  <c r="F107" i="1"/>
  <c r="G107" i="1"/>
  <c r="H107" i="1"/>
  <c r="I107" i="1"/>
  <c r="D107" i="1"/>
  <c r="E96" i="1"/>
  <c r="F96" i="1"/>
  <c r="G96" i="1"/>
  <c r="H96" i="1"/>
  <c r="I96" i="1"/>
  <c r="D96" i="1"/>
  <c r="E88" i="1"/>
  <c r="F88" i="1"/>
  <c r="G88" i="1"/>
  <c r="H88" i="1"/>
  <c r="I88" i="1"/>
  <c r="D88" i="1"/>
  <c r="E82" i="1"/>
  <c r="F82" i="1"/>
  <c r="G82" i="1"/>
  <c r="H82" i="1"/>
  <c r="I82" i="1"/>
  <c r="D82" i="1"/>
  <c r="E77" i="1"/>
  <c r="F77" i="1"/>
  <c r="G77" i="1"/>
  <c r="H77" i="1"/>
  <c r="I77" i="1"/>
  <c r="D77" i="1"/>
  <c r="E69" i="1"/>
  <c r="F69" i="1"/>
  <c r="G69" i="1"/>
  <c r="H69" i="1"/>
  <c r="I69" i="1"/>
  <c r="D69" i="1"/>
  <c r="E64" i="1"/>
  <c r="F64" i="1"/>
  <c r="G64" i="1"/>
  <c r="H64" i="1"/>
  <c r="I64" i="1"/>
  <c r="D64" i="1"/>
  <c r="E55" i="1"/>
  <c r="F55" i="1"/>
  <c r="G55" i="1"/>
  <c r="H55" i="1"/>
  <c r="I55" i="1"/>
  <c r="D55" i="1"/>
  <c r="E36" i="1"/>
  <c r="F36" i="1"/>
  <c r="G36" i="1"/>
  <c r="H36" i="1"/>
  <c r="I36" i="1"/>
  <c r="D36" i="1"/>
  <c r="E28" i="1"/>
  <c r="F28" i="1"/>
  <c r="G28" i="1"/>
  <c r="H28" i="1"/>
  <c r="I28" i="1"/>
  <c r="D28" i="1"/>
  <c r="H137" i="1" l="1"/>
  <c r="I137" i="1"/>
  <c r="D78" i="1"/>
  <c r="F78" i="1"/>
  <c r="G78" i="1"/>
  <c r="G137" i="1"/>
  <c r="G138" i="1" s="1"/>
  <c r="G142" i="1" s="1"/>
  <c r="E137" i="1"/>
  <c r="I78" i="1"/>
  <c r="E78" i="1"/>
  <c r="H78" i="1"/>
  <c r="D137" i="1"/>
  <c r="F137" i="1"/>
  <c r="F138" i="1" s="1"/>
  <c r="F142" i="1" s="1"/>
  <c r="E138" i="1" l="1"/>
  <c r="E142" i="1" s="1"/>
  <c r="D138" i="1"/>
  <c r="D142" i="1" s="1"/>
  <c r="H138" i="1"/>
  <c r="H142" i="1" s="1"/>
  <c r="I138" i="1"/>
  <c r="I142" i="1" s="1"/>
</calcChain>
</file>

<file path=xl/sharedStrings.xml><?xml version="1.0" encoding="utf-8"?>
<sst xmlns="http://schemas.openxmlformats.org/spreadsheetml/2006/main" count="249" uniqueCount="210">
  <si>
    <t>Benemérita Universidad Autónoma de Puebla</t>
  </si>
  <si>
    <t xml:space="preserve"> Vicerrectoría de Docencia</t>
  </si>
  <si>
    <t>Malla curricular: Relación de Asignaturas por Niveles de Formación, Horas Teoría, Práctica y de Trabajo Independiente</t>
  </si>
  <si>
    <t>Modalidad educativa: Escolarizada</t>
  </si>
  <si>
    <t>Periodicidad: 5 años (10 semestres)</t>
  </si>
  <si>
    <t>Vigencia: A partir de agosto 2025</t>
  </si>
  <si>
    <r>
      <t xml:space="preserve">Nivel Educativo: </t>
    </r>
    <r>
      <rPr>
        <b/>
        <sz val="10"/>
        <rFont val="Source Sans Pro"/>
        <family val="2"/>
      </rPr>
      <t>Licenciatura</t>
    </r>
  </si>
  <si>
    <t>Duración del Plan</t>
  </si>
  <si>
    <r>
      <t>Tiempo mínimo y máximo:</t>
    </r>
    <r>
      <rPr>
        <b/>
        <sz val="10"/>
        <color rgb="FF000000"/>
        <rFont val="Source Sans Pro"/>
        <family val="2"/>
      </rPr>
      <t xml:space="preserve"> 3.5 a 6.5 años</t>
    </r>
  </si>
  <si>
    <r>
      <t>Tipo de Plan de Estudios:</t>
    </r>
    <r>
      <rPr>
        <b/>
        <sz val="10"/>
        <rFont val="Source Sans Pro"/>
        <family val="2"/>
      </rPr>
      <t xml:space="preserve"> Científico-práctico</t>
    </r>
  </si>
  <si>
    <r>
      <t>Título que se otorga:</t>
    </r>
    <r>
      <rPr>
        <b/>
        <sz val="10"/>
        <rFont val="Source Sans Pro"/>
        <family val="2"/>
      </rPr>
      <t xml:space="preserve"> </t>
    </r>
    <r>
      <rPr>
        <sz val="10"/>
        <rFont val="Source Sans Pro"/>
        <family val="2"/>
      </rPr>
      <t xml:space="preserve"> </t>
    </r>
    <r>
      <rPr>
        <b/>
        <sz val="10"/>
        <rFont val="Source Sans Pro"/>
        <family val="2"/>
      </rPr>
      <t>Licenciado(a) en Farmacia</t>
    </r>
  </si>
  <si>
    <r>
      <t xml:space="preserve">Certificado que se otorga: </t>
    </r>
    <r>
      <rPr>
        <b/>
        <sz val="10"/>
        <rFont val="Source Sans Pro"/>
        <family val="2"/>
      </rPr>
      <t>Licenciado(a) en Farmacia</t>
    </r>
  </si>
  <si>
    <r>
      <t xml:space="preserve">Unidad Académica: </t>
    </r>
    <r>
      <rPr>
        <b/>
        <sz val="10"/>
        <rFont val="Source Sans Pro"/>
        <family val="2"/>
      </rPr>
      <t>Facultad de Ciencias Químicas</t>
    </r>
  </si>
  <si>
    <t>No.</t>
  </si>
  <si>
    <t>Clave</t>
  </si>
  <si>
    <t>Nombre de la Asignatura</t>
  </si>
  <si>
    <t>Horas de Mediación Docente</t>
  </si>
  <si>
    <t>Horas Totales por Semana</t>
  </si>
  <si>
    <t>Horas de Trabajo Independiente por Periodo</t>
  </si>
  <si>
    <t>Total de Horas por Periodo</t>
  </si>
  <si>
    <t>Total de Créditos</t>
  </si>
  <si>
    <t>Requisitos</t>
  </si>
  <si>
    <r>
      <t>HTS</t>
    </r>
    <r>
      <rPr>
        <b/>
        <vertAlign val="superscript"/>
        <sz val="10"/>
        <color theme="9"/>
        <rFont val="Source Sans Pro"/>
        <family val="2"/>
      </rPr>
      <t>1</t>
    </r>
  </si>
  <si>
    <r>
      <t>HPS</t>
    </r>
    <r>
      <rPr>
        <b/>
        <vertAlign val="superscript"/>
        <sz val="10"/>
        <color theme="9"/>
        <rFont val="Source Sans Pro"/>
        <family val="2"/>
      </rPr>
      <t>2</t>
    </r>
  </si>
  <si>
    <t>Nivel Básico</t>
  </si>
  <si>
    <t>Área de Formación General Universitaria</t>
  </si>
  <si>
    <t>FGMA 001</t>
  </si>
  <si>
    <t>Introducción a la Formación General Universitaria</t>
  </si>
  <si>
    <t>S/R</t>
  </si>
  <si>
    <t>FGMA 002</t>
  </si>
  <si>
    <t>Formación General Disciplinaria</t>
  </si>
  <si>
    <t>FGMA 004</t>
  </si>
  <si>
    <t>Inglés I</t>
  </si>
  <si>
    <t>FGMA 005</t>
  </si>
  <si>
    <t>Inglés II</t>
  </si>
  <si>
    <t>FGMA 006</t>
  </si>
  <si>
    <t>Inglés III</t>
  </si>
  <si>
    <t>FGMA 007</t>
  </si>
  <si>
    <t>Inglés IV</t>
  </si>
  <si>
    <t>Subtotal Área de Formación General Universitaria</t>
  </si>
  <si>
    <t>Área de Ciencias Exactas</t>
  </si>
  <si>
    <t>Matemáticas</t>
  </si>
  <si>
    <t>Herramientas Computacionales</t>
  </si>
  <si>
    <t>Cálculo Diferencial e Integral</t>
  </si>
  <si>
    <t>Física</t>
  </si>
  <si>
    <t>Correquisito Laboratorio de Física</t>
  </si>
  <si>
    <t>Laboratorio de Física</t>
  </si>
  <si>
    <t>Correquisito Física</t>
  </si>
  <si>
    <t>Bioestadística</t>
  </si>
  <si>
    <t>Subtotal Área de Ciencias Exactas</t>
  </si>
  <si>
    <t>Área de Ciencias Químicas</t>
  </si>
  <si>
    <t>Química General I</t>
  </si>
  <si>
    <t>Correquisito  Laboratorio de Química General I</t>
  </si>
  <si>
    <t>Laboratorio de Química General I</t>
  </si>
  <si>
    <t>Correquisito Química General I</t>
  </si>
  <si>
    <t>Química General I; Laboratorio de Química General I; Correquisito Laboratorio de Química General II</t>
  </si>
  <si>
    <t>Laboratorio de Química General II</t>
  </si>
  <si>
    <t>Química General I; Laboratorio de Química General I; Correquisito  Química General II</t>
  </si>
  <si>
    <t>Análisis Volumétrico</t>
  </si>
  <si>
    <t>Laboratorio de Análisis Volumétrico</t>
  </si>
  <si>
    <t>Química Orgánica I</t>
  </si>
  <si>
    <t>Correquisito Laboratorio de Química Orgánica I</t>
  </si>
  <si>
    <t>Laboratorio de Química Orgánica I</t>
  </si>
  <si>
    <t>Correquisito Química Orgánica I</t>
  </si>
  <si>
    <t>Análisis Electroquímico y Cromatográfico</t>
  </si>
  <si>
    <t>Química Orgánica II</t>
  </si>
  <si>
    <t>Química Orgánica I; Laboratorio de Química Orgánica I; Correquisito Laboratorio de Química Orgánica II</t>
  </si>
  <si>
    <t>Laboratorio de Química Orgánica II</t>
  </si>
  <si>
    <t>Química Orgánica I; Laboratorio de Química Orgánica I; Correquisito Química Orgánica II</t>
  </si>
  <si>
    <t>Equilibrio Heterogéneo y Cinética Química</t>
  </si>
  <si>
    <t>Termodinámica Química; Correquisito Laboratorio de Equilibrio Heterogéneo y Cinética Química</t>
  </si>
  <si>
    <t>Laboratorio de Equilibrio Heterogéneo y Cinética Química</t>
  </si>
  <si>
    <t>Termodinámica Química; Correquisito Equilibrio Heterogéneo y Cinética Química</t>
  </si>
  <si>
    <t>Análisis Espectrofotométrico</t>
  </si>
  <si>
    <t>Análisis Volumétrico; Laboratorio de Análisis Volumétrico; Correquisito Laboratorio de Análisis Espectrofotométrico</t>
  </si>
  <si>
    <t>Laboratorio de Análisis Espectrofotométrico</t>
  </si>
  <si>
    <t>Análisis Volumétrico; Laboratorio de Análisis Volumétrico; Correquisito Análisis Espectrofotométrico</t>
  </si>
  <si>
    <t>Subtotal Área de Ciencias Químicas</t>
  </si>
  <si>
    <t>Área de Bioquímica Clínica</t>
  </si>
  <si>
    <t>Biología Celular</t>
  </si>
  <si>
    <t>Correquisito  Laboratorio de Biología Celular</t>
  </si>
  <si>
    <t>Laboratorio de Biología Celular</t>
  </si>
  <si>
    <t>Correquisito  Biología Celular</t>
  </si>
  <si>
    <t>Microbiología Clínica</t>
  </si>
  <si>
    <t>Correquisito Laboratorio de Microbiología Clínica</t>
  </si>
  <si>
    <t>Laboratorio de Microbiología Clínica</t>
  </si>
  <si>
    <t>Correquisito Microbiología Clínica</t>
  </si>
  <si>
    <t>Parasitología</t>
  </si>
  <si>
    <t>Correquisito Laboratorio de Bioquímica I</t>
  </si>
  <si>
    <t>Laboratorio de Bioquímica I</t>
  </si>
  <si>
    <t xml:space="preserve">Correquisito Bioquímica I </t>
  </si>
  <si>
    <t>Subtotal Área de Bioquímica Clínica</t>
  </si>
  <si>
    <t>Área de Farmacia</t>
  </si>
  <si>
    <t>Introducción a la Farmacia</t>
  </si>
  <si>
    <t>Bioética y Deontología Farmacéutica</t>
  </si>
  <si>
    <t>Servicios Farmacéuticos</t>
  </si>
  <si>
    <t>Subtotal Área de Farmacia</t>
  </si>
  <si>
    <t>Área de Ciencias de la Salud</t>
  </si>
  <si>
    <t>Fisiología I</t>
  </si>
  <si>
    <t>Correquisito Laboratorio de Fisiología I</t>
  </si>
  <si>
    <t>Laboratorio de Fisiología I</t>
  </si>
  <si>
    <t>Correquisito Fisiología I</t>
  </si>
  <si>
    <t>Correquisito Laboratorio de Anatomía Humana</t>
  </si>
  <si>
    <t>Laboratorio de Anatomía Humana</t>
  </si>
  <si>
    <t>Fisiología II</t>
  </si>
  <si>
    <t>Fisiología I; Laboratorio de Fisiología I; Correquisito Laboratorio de Fisiología II</t>
  </si>
  <si>
    <t>Laboratorio de Fisiología II</t>
  </si>
  <si>
    <t>Fisiología I; Laboratorio de Fisiología I; Correquisito Fisiología II</t>
  </si>
  <si>
    <t>Subtotal Área de Ciencias de la Salud</t>
  </si>
  <si>
    <t>Total Nivel Básico</t>
  </si>
  <si>
    <t>Nivel Formativo</t>
  </si>
  <si>
    <t>FGMA 003</t>
  </si>
  <si>
    <t>Formación General Profesional</t>
  </si>
  <si>
    <t>Química Orgánica III</t>
  </si>
  <si>
    <t>Química Orgánica II; Laboratorio de Química Orgánica II; Correquisito Laboratorio de Química Orgánica III</t>
  </si>
  <si>
    <t>Laboratorio de Química Orgánica III</t>
  </si>
  <si>
    <t>Química Orgánica II; Laboratorio de Química Orgánica II; Correquisito Química Orgánica III</t>
  </si>
  <si>
    <t xml:space="preserve">Termodinámica Química; Correquisito Laboratorio de Fisicoquímica Farmacéutica </t>
  </si>
  <si>
    <t xml:space="preserve">Termodinámica Química; Correquisito Fisicoquímica Farmacéutica </t>
  </si>
  <si>
    <t>Inmunología</t>
  </si>
  <si>
    <t>Correquisito Laboratorio de Inmunología</t>
  </si>
  <si>
    <t>Laboratorio de Inmunología</t>
  </si>
  <si>
    <t>Correquisito Inmunología</t>
  </si>
  <si>
    <t>Bioquímica II</t>
  </si>
  <si>
    <t>Bioquímica I; Laboratorio Bioquímica I; Correquisito Laboratorio de Bioquímica II</t>
  </si>
  <si>
    <t>Laboratorio de Bioquímica II</t>
  </si>
  <si>
    <t>Bioquímica I; Laboratorio Bioquímica I; Correquisito Bioquímica II</t>
  </si>
  <si>
    <t>Diagnóstico Molecular y Hematología</t>
  </si>
  <si>
    <t>Nutrición e Interacción Fármaco Nutriente</t>
  </si>
  <si>
    <t>Área de Farmacia Industrial</t>
  </si>
  <si>
    <t>Regulación Farmacéutica</t>
  </si>
  <si>
    <t>Tecnología Farmacéutica I</t>
  </si>
  <si>
    <t>Fisicoquímica Farmacéutica; Laboratorio de Fisicoquímica Farmacéutica; Correquisito Laboratorio de Tecnología Farmacéutica I</t>
  </si>
  <si>
    <t>Laboratorio de Tecnología Farmacéutica I</t>
  </si>
  <si>
    <t>Fisicoquímica Farmacéutica; Laboratorio de Fisicoquímica Farmacéutica; Correquisito Tecnología Farmacéutica I</t>
  </si>
  <si>
    <t>Control Estadístico de los Procesos</t>
  </si>
  <si>
    <t>Auditorias de Calidad</t>
  </si>
  <si>
    <t>Tecnología Farmacéutica II</t>
  </si>
  <si>
    <t>Tecnología Farmacéutica I; Laboratorio de Tecnología Farmacéutica I; Correquisito Laboratorio de Tecnología Farmacéutica II</t>
  </si>
  <si>
    <t>Laboratorio de Tecnología Farmacéutica II</t>
  </si>
  <si>
    <t>Tecnología Farmacéutica I; Laboratorio de Tecnología Farmacéutica I; Correquisito Tecnología Farmacéutica II</t>
  </si>
  <si>
    <t>Control de Calidad de Formas Farmacéuticas</t>
  </si>
  <si>
    <t>Control Estadístico de los Procesos; Correquisito Laboratorio Control de Calidad de Formas Farmacéuticas</t>
  </si>
  <si>
    <t>Laboratorio Control de Calidad de Formas Farmacéuticas</t>
  </si>
  <si>
    <t>Control Estadístico de los Procesos; Correquisito Control de Calidad de Formas Farmacéuticas</t>
  </si>
  <si>
    <t>Subtotal Área de  Farmacia Industrial</t>
  </si>
  <si>
    <t>Fisiopatología</t>
  </si>
  <si>
    <t>Fisiología II; Laboratorio de Fisiología II; Correquisito Laboratorio de Fisiopatología</t>
  </si>
  <si>
    <t>Laboratorio de Fisiopatología</t>
  </si>
  <si>
    <t>Fisiología II; Laboratorio de Fisiología II; Correquisito Fisiopatología</t>
  </si>
  <si>
    <t>Farmacoterapéutica I</t>
  </si>
  <si>
    <t>Farmacología General; Laboratorio de Farmacología General</t>
  </si>
  <si>
    <t>Toxicología Clínica</t>
  </si>
  <si>
    <t>Farmacología General; Laboratorio de Farmacología General; Correquisito Laboratorio de Toxicología Clínica</t>
  </si>
  <si>
    <t>Laboratorio de Toxicología Clínica</t>
  </si>
  <si>
    <t>Farmacología General; Laboratorio de Farmacología General; Correquisito Toxicología Clínica</t>
  </si>
  <si>
    <t>Información de los Medicamentos</t>
  </si>
  <si>
    <t>Farmacocinética Clínica</t>
  </si>
  <si>
    <t>Biofarmacia</t>
  </si>
  <si>
    <t>Farmacoterapéutica II</t>
  </si>
  <si>
    <t xml:space="preserve">Farmacología General; Laboratorio de Farmacología General; Correquisito Laboratorio de Farmacoterapéutica </t>
  </si>
  <si>
    <t>Farmacología General; Laboratorio de Farmacología General; Correquisito Farmacoterapéutica II</t>
  </si>
  <si>
    <t>Tecnología Farmacéutica II; Laboratorio de Tecnología Farmacéutica II</t>
  </si>
  <si>
    <t>Fisiología I; Laboratorio de Fisiología I; Correquisito Laboratorio de Farmacología General</t>
  </si>
  <si>
    <t>Laboratorio de Farmacología General</t>
  </si>
  <si>
    <t>Fisiología I; Laboratorio de Fisiología I; Correquisito Farmacología General</t>
  </si>
  <si>
    <t>Farmacología General; Laboratorio de Farmacología General; Correquisito Laboratorio de Biofarmacia</t>
  </si>
  <si>
    <t>Laboratorio de Biofarmacia</t>
  </si>
  <si>
    <t>Farmacología General; Laboratorio de Farmacología General; Correquisito Biofarmacia</t>
  </si>
  <si>
    <t>Normatividad en la Industria y Hospitales</t>
  </si>
  <si>
    <t>Administración y Desarrollo Gerencial</t>
  </si>
  <si>
    <t>Asignaturas Integradoras</t>
  </si>
  <si>
    <t>Farmacia Clínica y Atención Farmacéutica</t>
  </si>
  <si>
    <r>
      <t>32</t>
    </r>
    <r>
      <rPr>
        <vertAlign val="superscript"/>
        <sz val="10"/>
        <rFont val="Source Sans Pro"/>
        <family val="2"/>
      </rPr>
      <t>3</t>
    </r>
  </si>
  <si>
    <t>Farmacovigilancia y Tecnovigilancia</t>
  </si>
  <si>
    <t>Práctica Profesional Crítica</t>
  </si>
  <si>
    <t xml:space="preserve">50% de Créditos Cubiertos </t>
  </si>
  <si>
    <t>Subtotal Área de Integración Disciplinaria</t>
  </si>
  <si>
    <t>Área de Optativas Disciplinarias</t>
  </si>
  <si>
    <t>Optativa I</t>
  </si>
  <si>
    <t>Los definidos por la Unidad Académica</t>
  </si>
  <si>
    <t>Subtotal Área de Optativas Disciplinarias</t>
  </si>
  <si>
    <t>Total Nivel Formativo</t>
  </si>
  <si>
    <t>Totales Mínimos</t>
  </si>
  <si>
    <t>Área de Optativas Complementarias</t>
  </si>
  <si>
    <t>Subtotal Área de Optativas Complementarias</t>
  </si>
  <si>
    <t>Totales Máximos</t>
  </si>
  <si>
    <r>
      <rPr>
        <vertAlign val="superscript"/>
        <sz val="10"/>
        <rFont val="Source Sans Pro"/>
        <family val="2"/>
      </rPr>
      <t>1</t>
    </r>
    <r>
      <rPr>
        <sz val="10"/>
        <rFont val="Source Sans Pro"/>
        <family val="2"/>
      </rPr>
      <t xml:space="preserve"> HTS= Horas Teoría por Semana</t>
    </r>
  </si>
  <si>
    <t xml:space="preserve"> Plan de Estudios: Licenciatura en Farmacia</t>
  </si>
  <si>
    <t>Análisis Volumétrico; Laboratorio de Análisis Volumétrico; Correquisito Laboratorio de Análisis Electroquímico y Cromatográfico</t>
  </si>
  <si>
    <t>Laboratorio de Análisis Electroquímico y Cromatográfico</t>
  </si>
  <si>
    <t>Análisis Volumétrico; Laboratorio de Análisis Volumétrico; Correquisito Análisis Electroquímico y Cromatográfico</t>
  </si>
  <si>
    <t>Anatomía Humana</t>
  </si>
  <si>
    <t>Correquisito Anatomía Humana</t>
  </si>
  <si>
    <r>
      <t xml:space="preserve">Créditos mínimos y máximos para la obtención del título: </t>
    </r>
    <r>
      <rPr>
        <b/>
        <sz val="10"/>
        <color rgb="FF000000"/>
        <rFont val="Source Sans Pro"/>
        <family val="2"/>
      </rPr>
      <t>304/ 308</t>
    </r>
  </si>
  <si>
    <r>
      <t>Horas mínimas y máximas para la obtención del título:</t>
    </r>
    <r>
      <rPr>
        <b/>
        <sz val="10"/>
        <rFont val="Source Sans Pro"/>
        <family val="2"/>
      </rPr>
      <t xml:space="preserve"> 5334/ 5406</t>
    </r>
  </si>
  <si>
    <r>
      <rPr>
        <vertAlign val="superscript"/>
        <sz val="10"/>
        <rFont val="Source Sans Pro"/>
        <family val="2"/>
      </rPr>
      <t xml:space="preserve">2 </t>
    </r>
    <r>
      <rPr>
        <sz val="10"/>
        <rFont val="Source Sans Pro"/>
        <family val="2"/>
      </rPr>
      <t>HPS= Horas Prácticas por Semana</t>
    </r>
  </si>
  <si>
    <r>
      <rPr>
        <vertAlign val="superscript"/>
        <sz val="10"/>
        <rFont val="Source Sans Pro"/>
        <family val="2"/>
      </rPr>
      <t xml:space="preserve">3 </t>
    </r>
    <r>
      <rPr>
        <sz val="10"/>
        <rFont val="Source Sans Pro"/>
        <family val="2"/>
      </rPr>
      <t>Corresponde a horas de Proyecto de Impacto Social</t>
    </r>
  </si>
  <si>
    <t>Química General II</t>
  </si>
  <si>
    <t>Termodinámica Química</t>
  </si>
  <si>
    <t>Bioquímica I</t>
  </si>
  <si>
    <t>Fisicoquímica Farmacéutica</t>
  </si>
  <si>
    <t>Laboratorio de Fisicoquímica Farmacéutica</t>
  </si>
  <si>
    <t>Laboratorio de Farmacoterapéutica</t>
  </si>
  <si>
    <t>Farmacognosia</t>
  </si>
  <si>
    <t>Farmacología General</t>
  </si>
  <si>
    <t>Farmacoepidemiología</t>
  </si>
  <si>
    <t>Área de Integración Disciplinaria</t>
  </si>
  <si>
    <t>Práctica Profesional</t>
  </si>
  <si>
    <t>Nota: El Servicio Social no se contempla en la malla curricular, es realizado cuando se concluyen  los créditos del PE, es regulado por Secretaría de Salud y es requisito de titulación.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</si>
</sst>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Source Sans Pro"/>
      <family val="2"/>
    </font>
    <font>
      <sz val="8"/>
      <name val="Calibri"/>
      <family val="2"/>
      <scheme val="minor"/>
    </font>
    <font>
      <b/>
      <sz val="10"/>
      <name val="Source Sans Pro"/>
      <family val="2"/>
    </font>
    <font>
      <vertAlign val="superscript"/>
      <sz val="10"/>
      <name val="Source Sans Pro"/>
      <family val="2"/>
    </font>
    <font>
      <sz val="10"/>
      <color theme="9"/>
      <name val="Source Sans Pro"/>
      <family val="2"/>
    </font>
    <font>
      <b/>
      <sz val="10"/>
      <color theme="9"/>
      <name val="Source Sans Pro"/>
      <family val="2"/>
    </font>
    <font>
      <sz val="10"/>
      <color rgb="FF000000"/>
      <name val="Source Sans Pro"/>
      <family val="2"/>
    </font>
    <font>
      <b/>
      <sz val="10"/>
      <color rgb="FF000000"/>
      <name val="Source Sans Pro"/>
      <family val="2"/>
    </font>
    <font>
      <b/>
      <vertAlign val="superscript"/>
      <sz val="10"/>
      <color theme="9"/>
      <name val="Source Sans Pro"/>
      <family val="2"/>
    </font>
  </fonts>
  <fills count="12">
    <fill>
      <patternFill patternType="none"/>
    </fill>
    <fill>
      <patternFill patternType="gray125"/>
    </fill>
    <fill>
      <patternFill patternType="solid">
        <fgColor rgb="FF80C4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89999084444715716"/>
        <bgColor rgb="FFBDD6EE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9" tint="-0.499984740745262"/>
        <bgColor rgb="FF8EAADB"/>
      </patternFill>
    </fill>
    <fill>
      <patternFill patternType="solid">
        <fgColor rgb="FF003B5C"/>
        <bgColor indexed="64"/>
      </patternFill>
    </fill>
    <fill>
      <patternFill patternType="lightDown">
        <fgColor theme="9" tint="-0.499984740745262"/>
        <bgColor indexed="65"/>
      </patternFill>
    </fill>
    <fill>
      <patternFill patternType="solid">
        <fgColor rgb="FFD5F0FF"/>
        <bgColor rgb="FFBDD6EE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5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</cellXfs>
  <cellStyles count="4">
    <cellStyle name="Excel Built-in Normal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colors>
    <mruColors>
      <color rgb="FFD5F0FF"/>
      <color rgb="FF80C4E8"/>
      <color rgb="FFBFBFBF"/>
      <color rgb="FF808080"/>
      <color rgb="FF003B5C"/>
      <color rgb="FF175C81"/>
      <color rgb="FF093556"/>
      <color rgb="FF5484AA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BUAP">
      <a:dk1>
        <a:srgbClr val="003B5C"/>
      </a:dk1>
      <a:lt1>
        <a:srgbClr val="00B5E2"/>
      </a:lt1>
      <a:dk2>
        <a:srgbClr val="ED7102"/>
      </a:dk2>
      <a:lt2>
        <a:srgbClr val="E61983"/>
      </a:lt2>
      <a:accent1>
        <a:srgbClr val="FECD1B"/>
      </a:accent1>
      <a:accent2>
        <a:srgbClr val="76B72A"/>
      </a:accent2>
      <a:accent3>
        <a:srgbClr val="4DBCC6"/>
      </a:accent3>
      <a:accent4>
        <a:srgbClr val="BCBCBC"/>
      </a:accent4>
      <a:accent5>
        <a:srgbClr val="000000"/>
      </a:accent5>
      <a:accent6>
        <a:srgbClr val="FFFFFF"/>
      </a:accent6>
      <a:hlink>
        <a:srgbClr val="945F38"/>
      </a:hlink>
      <a:folHlink>
        <a:srgbClr val="6831D7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showGridLines="0" tabSelected="1" topLeftCell="A99" zoomScaleNormal="100" zoomScaleSheetLayoutView="120" workbookViewId="0">
      <selection activeCell="O139" sqref="O139"/>
    </sheetView>
  </sheetViews>
  <sheetFormatPr baseColWidth="10" defaultColWidth="11.42578125" defaultRowHeight="13.5" x14ac:dyDescent="0.25"/>
  <cols>
    <col min="1" max="1" width="3.5703125" style="2" customWidth="1"/>
    <col min="2" max="2" width="9.5703125" style="1" customWidth="1"/>
    <col min="3" max="3" width="35.28515625" style="2" customWidth="1"/>
    <col min="4" max="4" width="8.140625" style="2" customWidth="1"/>
    <col min="5" max="5" width="8.5703125" style="2" customWidth="1"/>
    <col min="6" max="6" width="11.140625" style="2" customWidth="1"/>
    <col min="7" max="7" width="15" style="2" customWidth="1"/>
    <col min="8" max="8" width="10.28515625" style="2" customWidth="1"/>
    <col min="9" max="9" width="7.85546875" style="2" customWidth="1"/>
    <col min="10" max="10" width="16" style="23" bestFit="1" customWidth="1"/>
    <col min="11" max="16384" width="11.42578125" style="2"/>
  </cols>
  <sheetData>
    <row r="1" spans="1:10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8" t="s">
        <v>188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x14ac:dyDescent="0.25">
      <c r="A6" s="38" t="s">
        <v>4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x14ac:dyDescent="0.25">
      <c r="A7" s="38" t="s">
        <v>5</v>
      </c>
      <c r="B7" s="38"/>
      <c r="C7" s="38"/>
      <c r="D7" s="38"/>
      <c r="E7" s="38"/>
      <c r="F7" s="38"/>
      <c r="G7" s="38"/>
      <c r="H7" s="38"/>
      <c r="I7" s="38"/>
      <c r="J7" s="38"/>
    </row>
    <row r="8" spans="1:10" x14ac:dyDescent="0.25">
      <c r="A8" s="37" t="s">
        <v>6</v>
      </c>
      <c r="B8" s="37"/>
      <c r="C8" s="37"/>
      <c r="D8" s="37"/>
      <c r="E8" s="37"/>
      <c r="F8" s="37"/>
      <c r="G8" s="37"/>
      <c r="H8" s="37"/>
      <c r="I8" s="37"/>
      <c r="J8" s="37"/>
    </row>
    <row r="9" spans="1:10" x14ac:dyDescent="0.25">
      <c r="A9" s="37" t="s">
        <v>7</v>
      </c>
      <c r="B9" s="37"/>
      <c r="C9" s="37"/>
      <c r="D9" s="37"/>
      <c r="E9" s="37"/>
      <c r="F9" s="37"/>
      <c r="G9" s="37"/>
      <c r="H9" s="37"/>
      <c r="I9" s="37"/>
      <c r="J9" s="37"/>
    </row>
    <row r="10" spans="1:10" x14ac:dyDescent="0.25">
      <c r="A10" s="3"/>
      <c r="B10" s="40" t="s">
        <v>194</v>
      </c>
      <c r="C10" s="37"/>
      <c r="D10" s="37"/>
      <c r="E10" s="37"/>
      <c r="F10" s="37"/>
      <c r="G10" s="37"/>
      <c r="H10" s="37"/>
      <c r="I10" s="37"/>
      <c r="J10" s="37"/>
    </row>
    <row r="11" spans="1:10" x14ac:dyDescent="0.25">
      <c r="A11" s="3"/>
      <c r="B11" s="40" t="s">
        <v>8</v>
      </c>
      <c r="C11" s="37"/>
      <c r="D11" s="37"/>
      <c r="E11" s="37"/>
      <c r="F11" s="37"/>
      <c r="G11" s="37"/>
      <c r="H11" s="37"/>
      <c r="I11" s="37"/>
      <c r="J11" s="37"/>
    </row>
    <row r="12" spans="1:10" x14ac:dyDescent="0.25">
      <c r="A12" s="3"/>
      <c r="B12" s="37" t="s">
        <v>195</v>
      </c>
      <c r="C12" s="37"/>
      <c r="D12" s="37"/>
      <c r="E12" s="37"/>
      <c r="F12" s="37"/>
      <c r="G12" s="37"/>
      <c r="H12" s="37"/>
      <c r="I12" s="37"/>
      <c r="J12" s="37"/>
    </row>
    <row r="13" spans="1:10" x14ac:dyDescent="0.25">
      <c r="A13" s="37" t="s">
        <v>9</v>
      </c>
      <c r="B13" s="37"/>
      <c r="C13" s="37"/>
      <c r="D13" s="37"/>
      <c r="E13" s="37"/>
      <c r="F13" s="37"/>
      <c r="G13" s="37"/>
      <c r="H13" s="37"/>
      <c r="I13" s="37"/>
      <c r="J13" s="37"/>
    </row>
    <row r="14" spans="1:10" x14ac:dyDescent="0.25">
      <c r="A14" s="37" t="s">
        <v>10</v>
      </c>
      <c r="B14" s="37"/>
      <c r="C14" s="37"/>
      <c r="D14" s="37"/>
      <c r="E14" s="37"/>
      <c r="F14" s="37"/>
      <c r="G14" s="37"/>
      <c r="H14" s="37"/>
      <c r="I14" s="37"/>
      <c r="J14" s="37"/>
    </row>
    <row r="15" spans="1:10" x14ac:dyDescent="0.25">
      <c r="A15" s="37" t="s">
        <v>11</v>
      </c>
      <c r="B15" s="37"/>
      <c r="C15" s="37"/>
      <c r="D15" s="37"/>
      <c r="E15" s="37"/>
      <c r="F15" s="37"/>
      <c r="G15" s="37"/>
      <c r="H15" s="37"/>
      <c r="I15" s="37"/>
      <c r="J15" s="37"/>
    </row>
    <row r="16" spans="1:10" x14ac:dyDescent="0.25">
      <c r="A16" s="37" t="s">
        <v>12</v>
      </c>
      <c r="B16" s="37"/>
      <c r="C16" s="37"/>
      <c r="D16" s="37"/>
      <c r="E16" s="37"/>
      <c r="F16" s="37"/>
      <c r="G16" s="37"/>
      <c r="H16" s="37"/>
      <c r="I16" s="37"/>
      <c r="J16" s="37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18"/>
    </row>
    <row r="18" spans="1:10" ht="24.4" customHeight="1" x14ac:dyDescent="0.25">
      <c r="A18" s="41" t="s">
        <v>13</v>
      </c>
      <c r="B18" s="33" t="s">
        <v>14</v>
      </c>
      <c r="C18" s="33" t="s">
        <v>15</v>
      </c>
      <c r="D18" s="33" t="s">
        <v>16</v>
      </c>
      <c r="E18" s="33"/>
      <c r="F18" s="33" t="s">
        <v>17</v>
      </c>
      <c r="G18" s="33" t="s">
        <v>18</v>
      </c>
      <c r="H18" s="33" t="s">
        <v>19</v>
      </c>
      <c r="I18" s="33" t="s">
        <v>20</v>
      </c>
      <c r="J18" s="33" t="s">
        <v>21</v>
      </c>
    </row>
    <row r="19" spans="1:10" ht="19.149999999999999" customHeight="1" x14ac:dyDescent="0.25">
      <c r="A19" s="41"/>
      <c r="B19" s="33"/>
      <c r="C19" s="33"/>
      <c r="D19" s="14" t="s">
        <v>22</v>
      </c>
      <c r="E19" s="14" t="s">
        <v>23</v>
      </c>
      <c r="F19" s="33"/>
      <c r="G19" s="33"/>
      <c r="H19" s="33"/>
      <c r="I19" s="33"/>
      <c r="J19" s="33"/>
    </row>
    <row r="20" spans="1:10" x14ac:dyDescent="0.25">
      <c r="A20" s="31" t="s">
        <v>24</v>
      </c>
      <c r="B20" s="31"/>
      <c r="C20" s="31"/>
      <c r="D20" s="31"/>
      <c r="E20" s="31"/>
      <c r="F20" s="31"/>
      <c r="G20" s="31"/>
      <c r="H20" s="31"/>
      <c r="I20" s="31"/>
      <c r="J20" s="31"/>
    </row>
    <row r="21" spans="1:10" x14ac:dyDescent="0.25">
      <c r="A21" s="30" t="s">
        <v>25</v>
      </c>
      <c r="B21" s="30"/>
      <c r="C21" s="30"/>
      <c r="D21" s="30"/>
      <c r="E21" s="30"/>
      <c r="F21" s="30"/>
      <c r="G21" s="30"/>
      <c r="H21" s="30"/>
      <c r="I21" s="30"/>
      <c r="J21" s="30"/>
    </row>
    <row r="22" spans="1:10" ht="27" x14ac:dyDescent="0.25">
      <c r="A22" s="8">
        <v>1</v>
      </c>
      <c r="B22" s="4" t="s">
        <v>26</v>
      </c>
      <c r="C22" s="15" t="s">
        <v>27</v>
      </c>
      <c r="D22" s="8">
        <v>1</v>
      </c>
      <c r="E22" s="8">
        <v>2</v>
      </c>
      <c r="F22" s="8">
        <v>3</v>
      </c>
      <c r="G22" s="8">
        <v>16</v>
      </c>
      <c r="H22" s="8">
        <v>70</v>
      </c>
      <c r="I22" s="8">
        <v>4</v>
      </c>
      <c r="J22" s="8" t="s">
        <v>28</v>
      </c>
    </row>
    <row r="23" spans="1:10" ht="21.75" customHeight="1" x14ac:dyDescent="0.25">
      <c r="A23" s="8">
        <v>2</v>
      </c>
      <c r="B23" s="4" t="s">
        <v>29</v>
      </c>
      <c r="C23" s="15" t="s">
        <v>30</v>
      </c>
      <c r="D23" s="8">
        <v>1</v>
      </c>
      <c r="E23" s="8">
        <v>2</v>
      </c>
      <c r="F23" s="8">
        <v>3</v>
      </c>
      <c r="G23" s="8">
        <v>16</v>
      </c>
      <c r="H23" s="8">
        <v>70</v>
      </c>
      <c r="I23" s="8">
        <v>4</v>
      </c>
      <c r="J23" s="8" t="s">
        <v>26</v>
      </c>
    </row>
    <row r="24" spans="1:10" x14ac:dyDescent="0.25">
      <c r="A24" s="8">
        <v>3</v>
      </c>
      <c r="B24" s="4" t="s">
        <v>31</v>
      </c>
      <c r="C24" s="15" t="s">
        <v>32</v>
      </c>
      <c r="D24" s="8">
        <v>2</v>
      </c>
      <c r="E24" s="8">
        <v>2</v>
      </c>
      <c r="F24" s="8">
        <v>4</v>
      </c>
      <c r="G24" s="8">
        <v>0</v>
      </c>
      <c r="H24" s="8">
        <v>72</v>
      </c>
      <c r="I24" s="8">
        <v>4</v>
      </c>
      <c r="J24" s="8" t="s">
        <v>28</v>
      </c>
    </row>
    <row r="25" spans="1:10" x14ac:dyDescent="0.25">
      <c r="A25" s="8">
        <v>4</v>
      </c>
      <c r="B25" s="4" t="s">
        <v>33</v>
      </c>
      <c r="C25" s="15" t="s">
        <v>34</v>
      </c>
      <c r="D25" s="8">
        <v>2</v>
      </c>
      <c r="E25" s="8">
        <v>2</v>
      </c>
      <c r="F25" s="8">
        <v>4</v>
      </c>
      <c r="G25" s="8">
        <v>0</v>
      </c>
      <c r="H25" s="8">
        <v>72</v>
      </c>
      <c r="I25" s="8">
        <v>4</v>
      </c>
      <c r="J25" s="8" t="s">
        <v>31</v>
      </c>
    </row>
    <row r="26" spans="1:10" x14ac:dyDescent="0.25">
      <c r="A26" s="8">
        <v>5</v>
      </c>
      <c r="B26" s="4" t="s">
        <v>35</v>
      </c>
      <c r="C26" s="15" t="s">
        <v>36</v>
      </c>
      <c r="D26" s="8">
        <v>2</v>
      </c>
      <c r="E26" s="8">
        <v>2</v>
      </c>
      <c r="F26" s="8">
        <v>4</v>
      </c>
      <c r="G26" s="8">
        <v>0</v>
      </c>
      <c r="H26" s="8">
        <v>72</v>
      </c>
      <c r="I26" s="8">
        <v>4</v>
      </c>
      <c r="J26" s="8" t="s">
        <v>33</v>
      </c>
    </row>
    <row r="27" spans="1:10" x14ac:dyDescent="0.25">
      <c r="A27" s="8">
        <v>6</v>
      </c>
      <c r="B27" s="4" t="s">
        <v>37</v>
      </c>
      <c r="C27" s="5" t="s">
        <v>38</v>
      </c>
      <c r="D27" s="6">
        <v>2</v>
      </c>
      <c r="E27" s="6">
        <v>2</v>
      </c>
      <c r="F27" s="6">
        <v>4</v>
      </c>
      <c r="G27" s="6">
        <v>0</v>
      </c>
      <c r="H27" s="6">
        <v>72</v>
      </c>
      <c r="I27" s="6">
        <v>4</v>
      </c>
      <c r="J27" s="8" t="s">
        <v>35</v>
      </c>
    </row>
    <row r="28" spans="1:10" x14ac:dyDescent="0.25">
      <c r="A28" s="28"/>
      <c r="B28" s="29"/>
      <c r="C28" s="24" t="s">
        <v>39</v>
      </c>
      <c r="D28" s="11">
        <f>SUM(D22:D27)</f>
        <v>10</v>
      </c>
      <c r="E28" s="11">
        <f t="shared" ref="E28:I28" si="0">SUM(E22:E27)</f>
        <v>12</v>
      </c>
      <c r="F28" s="11">
        <f t="shared" si="0"/>
        <v>22</v>
      </c>
      <c r="G28" s="11">
        <f t="shared" si="0"/>
        <v>32</v>
      </c>
      <c r="H28" s="11">
        <f t="shared" si="0"/>
        <v>428</v>
      </c>
      <c r="I28" s="11">
        <f t="shared" si="0"/>
        <v>24</v>
      </c>
      <c r="J28" s="19"/>
    </row>
    <row r="29" spans="1:10" x14ac:dyDescent="0.25">
      <c r="A29" s="30" t="s">
        <v>40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x14ac:dyDescent="0.25">
      <c r="A30" s="8">
        <v>7</v>
      </c>
      <c r="B30" s="4"/>
      <c r="C30" s="7" t="s">
        <v>41</v>
      </c>
      <c r="D30" s="8">
        <v>2</v>
      </c>
      <c r="E30" s="8">
        <v>1</v>
      </c>
      <c r="F30" s="8">
        <v>3</v>
      </c>
      <c r="G30" s="8">
        <v>0</v>
      </c>
      <c r="H30" s="8">
        <v>54</v>
      </c>
      <c r="I30" s="8">
        <v>3</v>
      </c>
      <c r="J30" s="8" t="s">
        <v>28</v>
      </c>
    </row>
    <row r="31" spans="1:10" x14ac:dyDescent="0.25">
      <c r="A31" s="8">
        <v>8</v>
      </c>
      <c r="B31" s="4"/>
      <c r="C31" s="7" t="s">
        <v>42</v>
      </c>
      <c r="D31" s="8">
        <v>0</v>
      </c>
      <c r="E31" s="8">
        <v>3</v>
      </c>
      <c r="F31" s="8">
        <v>3</v>
      </c>
      <c r="G31" s="8">
        <v>0</v>
      </c>
      <c r="H31" s="8">
        <v>54</v>
      </c>
      <c r="I31" s="8">
        <v>3</v>
      </c>
      <c r="J31" s="8" t="s">
        <v>28</v>
      </c>
    </row>
    <row r="32" spans="1:10" x14ac:dyDescent="0.25">
      <c r="A32" s="8">
        <v>9</v>
      </c>
      <c r="B32" s="4"/>
      <c r="C32" s="7" t="s">
        <v>43</v>
      </c>
      <c r="D32" s="8">
        <v>2</v>
      </c>
      <c r="E32" s="8">
        <v>2</v>
      </c>
      <c r="F32" s="8">
        <v>4</v>
      </c>
      <c r="G32" s="8">
        <v>0</v>
      </c>
      <c r="H32" s="8">
        <v>72</v>
      </c>
      <c r="I32" s="8">
        <v>4</v>
      </c>
      <c r="J32" s="8" t="s">
        <v>41</v>
      </c>
    </row>
    <row r="33" spans="1:10" ht="40.5" x14ac:dyDescent="0.25">
      <c r="A33" s="8">
        <v>10</v>
      </c>
      <c r="B33" s="4"/>
      <c r="C33" s="7" t="s">
        <v>44</v>
      </c>
      <c r="D33" s="8">
        <v>2</v>
      </c>
      <c r="E33" s="8">
        <v>1</v>
      </c>
      <c r="F33" s="8">
        <v>3</v>
      </c>
      <c r="G33" s="8">
        <v>0</v>
      </c>
      <c r="H33" s="8">
        <v>54</v>
      </c>
      <c r="I33" s="8">
        <v>3</v>
      </c>
      <c r="J33" s="8" t="s">
        <v>45</v>
      </c>
    </row>
    <row r="34" spans="1:10" x14ac:dyDescent="0.25">
      <c r="A34" s="8">
        <v>11</v>
      </c>
      <c r="B34" s="4"/>
      <c r="C34" s="9" t="s">
        <v>46</v>
      </c>
      <c r="D34" s="8">
        <v>0</v>
      </c>
      <c r="E34" s="8">
        <v>2</v>
      </c>
      <c r="F34" s="8">
        <v>2</v>
      </c>
      <c r="G34" s="8">
        <v>0</v>
      </c>
      <c r="H34" s="8">
        <v>36</v>
      </c>
      <c r="I34" s="8">
        <v>2</v>
      </c>
      <c r="J34" s="8" t="s">
        <v>47</v>
      </c>
    </row>
    <row r="35" spans="1:10" x14ac:dyDescent="0.25">
      <c r="A35" s="8">
        <v>12</v>
      </c>
      <c r="B35" s="4"/>
      <c r="C35" s="7" t="s">
        <v>48</v>
      </c>
      <c r="D35" s="8">
        <v>3</v>
      </c>
      <c r="E35" s="8">
        <v>2</v>
      </c>
      <c r="F35" s="8">
        <v>5</v>
      </c>
      <c r="G35" s="8">
        <v>0</v>
      </c>
      <c r="H35" s="8">
        <v>90</v>
      </c>
      <c r="I35" s="8">
        <v>6</v>
      </c>
      <c r="J35" s="8" t="s">
        <v>41</v>
      </c>
    </row>
    <row r="36" spans="1:10" x14ac:dyDescent="0.25">
      <c r="A36" s="28"/>
      <c r="B36" s="28"/>
      <c r="C36" s="24" t="s">
        <v>49</v>
      </c>
      <c r="D36" s="11">
        <f>SUM(D30:D35)</f>
        <v>9</v>
      </c>
      <c r="E36" s="11">
        <f t="shared" ref="E36:I36" si="1">SUM(E30:E35)</f>
        <v>11</v>
      </c>
      <c r="F36" s="11">
        <f t="shared" si="1"/>
        <v>20</v>
      </c>
      <c r="G36" s="11">
        <f t="shared" si="1"/>
        <v>0</v>
      </c>
      <c r="H36" s="11">
        <f t="shared" si="1"/>
        <v>360</v>
      </c>
      <c r="I36" s="11">
        <f t="shared" si="1"/>
        <v>21</v>
      </c>
      <c r="J36" s="19"/>
    </row>
    <row r="37" spans="1:10" x14ac:dyDescent="0.25">
      <c r="A37" s="30" t="s">
        <v>50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ht="40.5" x14ac:dyDescent="0.25">
      <c r="A38" s="8">
        <v>13</v>
      </c>
      <c r="B38" s="4"/>
      <c r="C38" s="7" t="s">
        <v>51</v>
      </c>
      <c r="D38" s="8">
        <v>2</v>
      </c>
      <c r="E38" s="8">
        <v>2</v>
      </c>
      <c r="F38" s="8">
        <v>4</v>
      </c>
      <c r="G38" s="8">
        <v>0</v>
      </c>
      <c r="H38" s="8">
        <v>72</v>
      </c>
      <c r="I38" s="8">
        <v>4</v>
      </c>
      <c r="J38" s="8" t="s">
        <v>52</v>
      </c>
    </row>
    <row r="39" spans="1:10" ht="27" x14ac:dyDescent="0.25">
      <c r="A39" s="8">
        <v>14</v>
      </c>
      <c r="B39" s="4"/>
      <c r="C39" s="9" t="s">
        <v>53</v>
      </c>
      <c r="D39" s="8">
        <v>0</v>
      </c>
      <c r="E39" s="8">
        <v>2</v>
      </c>
      <c r="F39" s="8">
        <v>2</v>
      </c>
      <c r="G39" s="8">
        <v>0</v>
      </c>
      <c r="H39" s="8">
        <v>36</v>
      </c>
      <c r="I39" s="8">
        <v>2</v>
      </c>
      <c r="J39" s="8" t="s">
        <v>54</v>
      </c>
    </row>
    <row r="40" spans="1:10" ht="81" x14ac:dyDescent="0.25">
      <c r="A40" s="8">
        <v>15</v>
      </c>
      <c r="B40" s="4"/>
      <c r="C40" s="7" t="s">
        <v>198</v>
      </c>
      <c r="D40" s="8">
        <v>2</v>
      </c>
      <c r="E40" s="8">
        <v>1</v>
      </c>
      <c r="F40" s="8">
        <v>3</v>
      </c>
      <c r="G40" s="8">
        <v>0</v>
      </c>
      <c r="H40" s="8">
        <v>54</v>
      </c>
      <c r="I40" s="8">
        <v>3</v>
      </c>
      <c r="J40" s="8" t="s">
        <v>55</v>
      </c>
    </row>
    <row r="41" spans="1:10" ht="67.5" x14ac:dyDescent="0.25">
      <c r="A41" s="8">
        <v>16</v>
      </c>
      <c r="B41" s="4"/>
      <c r="C41" s="9" t="s">
        <v>56</v>
      </c>
      <c r="D41" s="8">
        <v>0</v>
      </c>
      <c r="E41" s="8">
        <v>2</v>
      </c>
      <c r="F41" s="8">
        <v>2</v>
      </c>
      <c r="G41" s="8">
        <v>0</v>
      </c>
      <c r="H41" s="8">
        <v>36</v>
      </c>
      <c r="I41" s="8">
        <v>2</v>
      </c>
      <c r="J41" s="8" t="s">
        <v>57</v>
      </c>
    </row>
    <row r="42" spans="1:10" ht="40.5" x14ac:dyDescent="0.25">
      <c r="A42" s="8">
        <v>17</v>
      </c>
      <c r="B42" s="4"/>
      <c r="C42" s="9" t="s">
        <v>58</v>
      </c>
      <c r="D42" s="8">
        <v>2</v>
      </c>
      <c r="E42" s="8">
        <v>2</v>
      </c>
      <c r="F42" s="8">
        <v>4</v>
      </c>
      <c r="G42" s="8">
        <v>0</v>
      </c>
      <c r="H42" s="8">
        <v>72</v>
      </c>
      <c r="I42" s="8">
        <v>4</v>
      </c>
      <c r="J42" s="8" t="s">
        <v>59</v>
      </c>
    </row>
    <row r="43" spans="1:10" ht="27" x14ac:dyDescent="0.25">
      <c r="A43" s="8">
        <v>18</v>
      </c>
      <c r="B43" s="4"/>
      <c r="C43" s="7" t="s">
        <v>59</v>
      </c>
      <c r="D43" s="8">
        <v>0</v>
      </c>
      <c r="E43" s="8">
        <v>3</v>
      </c>
      <c r="F43" s="8">
        <v>3</v>
      </c>
      <c r="G43" s="8">
        <v>0</v>
      </c>
      <c r="H43" s="8">
        <v>54</v>
      </c>
      <c r="I43" s="8">
        <v>3</v>
      </c>
      <c r="J43" s="8" t="s">
        <v>58</v>
      </c>
    </row>
    <row r="44" spans="1:10" ht="54" x14ac:dyDescent="0.25">
      <c r="A44" s="8">
        <v>19</v>
      </c>
      <c r="B44" s="4"/>
      <c r="C44" s="7" t="s">
        <v>60</v>
      </c>
      <c r="D44" s="8">
        <v>2</v>
      </c>
      <c r="E44" s="8">
        <v>2</v>
      </c>
      <c r="F44" s="8">
        <v>4</v>
      </c>
      <c r="G44" s="8">
        <v>0</v>
      </c>
      <c r="H44" s="8">
        <v>72</v>
      </c>
      <c r="I44" s="8">
        <v>4</v>
      </c>
      <c r="J44" s="8" t="s">
        <v>61</v>
      </c>
    </row>
    <row r="45" spans="1:10" ht="40.5" x14ac:dyDescent="0.25">
      <c r="A45" s="8">
        <v>20</v>
      </c>
      <c r="B45" s="4"/>
      <c r="C45" s="7" t="s">
        <v>62</v>
      </c>
      <c r="D45" s="8">
        <v>0</v>
      </c>
      <c r="E45" s="8">
        <v>3</v>
      </c>
      <c r="F45" s="8">
        <v>3</v>
      </c>
      <c r="G45" s="8">
        <v>0</v>
      </c>
      <c r="H45" s="8">
        <v>54</v>
      </c>
      <c r="I45" s="8">
        <v>3</v>
      </c>
      <c r="J45" s="8" t="s">
        <v>63</v>
      </c>
    </row>
    <row r="46" spans="1:10" ht="27" x14ac:dyDescent="0.25">
      <c r="A46" s="8">
        <v>21</v>
      </c>
      <c r="B46" s="4"/>
      <c r="C46" s="7" t="s">
        <v>199</v>
      </c>
      <c r="D46" s="8">
        <v>2</v>
      </c>
      <c r="E46" s="8">
        <v>1</v>
      </c>
      <c r="F46" s="8">
        <v>3</v>
      </c>
      <c r="G46" s="8">
        <v>0</v>
      </c>
      <c r="H46" s="8">
        <v>54</v>
      </c>
      <c r="I46" s="8">
        <v>3</v>
      </c>
      <c r="J46" s="8" t="s">
        <v>43</v>
      </c>
    </row>
    <row r="47" spans="1:10" ht="56.25" customHeight="1" x14ac:dyDescent="0.25">
      <c r="A47" s="8">
        <v>22</v>
      </c>
      <c r="B47" s="4"/>
      <c r="C47" s="7" t="s">
        <v>64</v>
      </c>
      <c r="D47" s="8">
        <v>2</v>
      </c>
      <c r="E47" s="8">
        <v>1</v>
      </c>
      <c r="F47" s="8">
        <v>3</v>
      </c>
      <c r="G47" s="8">
        <v>0</v>
      </c>
      <c r="H47" s="8">
        <v>54</v>
      </c>
      <c r="I47" s="8">
        <v>3</v>
      </c>
      <c r="J47" s="8" t="s">
        <v>189</v>
      </c>
    </row>
    <row r="48" spans="1:10" ht="121.5" x14ac:dyDescent="0.25">
      <c r="A48" s="8">
        <v>23</v>
      </c>
      <c r="B48" s="4"/>
      <c r="C48" s="7" t="s">
        <v>190</v>
      </c>
      <c r="D48" s="8">
        <v>0</v>
      </c>
      <c r="E48" s="8">
        <v>2</v>
      </c>
      <c r="F48" s="8">
        <v>2</v>
      </c>
      <c r="G48" s="8">
        <v>0</v>
      </c>
      <c r="H48" s="8">
        <v>36</v>
      </c>
      <c r="I48" s="8">
        <v>2</v>
      </c>
      <c r="J48" s="8" t="s">
        <v>191</v>
      </c>
    </row>
    <row r="49" spans="1:10" ht="94.5" x14ac:dyDescent="0.25">
      <c r="A49" s="8">
        <v>24</v>
      </c>
      <c r="B49" s="4"/>
      <c r="C49" s="7" t="s">
        <v>65</v>
      </c>
      <c r="D49" s="8">
        <v>2</v>
      </c>
      <c r="E49" s="8">
        <v>2</v>
      </c>
      <c r="F49" s="8">
        <v>4</v>
      </c>
      <c r="G49" s="8">
        <v>0</v>
      </c>
      <c r="H49" s="8">
        <v>72</v>
      </c>
      <c r="I49" s="8">
        <v>4</v>
      </c>
      <c r="J49" s="8" t="s">
        <v>66</v>
      </c>
    </row>
    <row r="50" spans="1:10" ht="81" x14ac:dyDescent="0.25">
      <c r="A50" s="8">
        <v>25</v>
      </c>
      <c r="B50" s="4"/>
      <c r="C50" s="7" t="s">
        <v>67</v>
      </c>
      <c r="D50" s="8">
        <v>0</v>
      </c>
      <c r="E50" s="8">
        <v>3</v>
      </c>
      <c r="F50" s="8">
        <v>3</v>
      </c>
      <c r="G50" s="8">
        <v>0</v>
      </c>
      <c r="H50" s="8">
        <v>54</v>
      </c>
      <c r="I50" s="8">
        <v>3</v>
      </c>
      <c r="J50" s="8" t="s">
        <v>68</v>
      </c>
    </row>
    <row r="51" spans="1:10" ht="94.5" x14ac:dyDescent="0.25">
      <c r="A51" s="8">
        <v>26</v>
      </c>
      <c r="B51" s="4"/>
      <c r="C51" s="7" t="s">
        <v>69</v>
      </c>
      <c r="D51" s="8">
        <v>2</v>
      </c>
      <c r="E51" s="8">
        <v>1</v>
      </c>
      <c r="F51" s="8">
        <v>3</v>
      </c>
      <c r="G51" s="8">
        <v>0</v>
      </c>
      <c r="H51" s="8">
        <v>54</v>
      </c>
      <c r="I51" s="8">
        <v>3</v>
      </c>
      <c r="J51" s="8" t="s">
        <v>70</v>
      </c>
    </row>
    <row r="52" spans="1:10" ht="81" x14ac:dyDescent="0.25">
      <c r="A52" s="8">
        <v>27</v>
      </c>
      <c r="B52" s="4"/>
      <c r="C52" s="7" t="s">
        <v>71</v>
      </c>
      <c r="D52" s="8">
        <v>0</v>
      </c>
      <c r="E52" s="8">
        <v>2</v>
      </c>
      <c r="F52" s="8">
        <v>2</v>
      </c>
      <c r="G52" s="8">
        <v>0</v>
      </c>
      <c r="H52" s="8">
        <v>36</v>
      </c>
      <c r="I52" s="8">
        <v>2</v>
      </c>
      <c r="J52" s="8" t="s">
        <v>72</v>
      </c>
    </row>
    <row r="53" spans="1:10" ht="135" x14ac:dyDescent="0.25">
      <c r="A53" s="8">
        <v>28</v>
      </c>
      <c r="B53" s="4"/>
      <c r="C53" s="7" t="s">
        <v>73</v>
      </c>
      <c r="D53" s="8">
        <v>2</v>
      </c>
      <c r="E53" s="8">
        <v>1</v>
      </c>
      <c r="F53" s="8">
        <v>3</v>
      </c>
      <c r="G53" s="8">
        <v>0</v>
      </c>
      <c r="H53" s="8">
        <v>54</v>
      </c>
      <c r="I53" s="8">
        <v>3</v>
      </c>
      <c r="J53" s="8" t="s">
        <v>74</v>
      </c>
    </row>
    <row r="54" spans="1:10" ht="121.5" x14ac:dyDescent="0.25">
      <c r="A54" s="8">
        <v>29</v>
      </c>
      <c r="B54" s="4"/>
      <c r="C54" s="7" t="s">
        <v>75</v>
      </c>
      <c r="D54" s="8">
        <v>0</v>
      </c>
      <c r="E54" s="8">
        <v>2</v>
      </c>
      <c r="F54" s="8">
        <v>2</v>
      </c>
      <c r="G54" s="8">
        <v>0</v>
      </c>
      <c r="H54" s="8">
        <v>36</v>
      </c>
      <c r="I54" s="8">
        <v>2</v>
      </c>
      <c r="J54" s="8" t="s">
        <v>76</v>
      </c>
    </row>
    <row r="55" spans="1:10" x14ac:dyDescent="0.25">
      <c r="A55" s="28"/>
      <c r="B55" s="29"/>
      <c r="C55" s="25" t="s">
        <v>77</v>
      </c>
      <c r="D55" s="11">
        <f>SUM(D38:D54)</f>
        <v>18</v>
      </c>
      <c r="E55" s="11">
        <f t="shared" ref="E55:I55" si="2">SUM(E38:E54)</f>
        <v>32</v>
      </c>
      <c r="F55" s="11">
        <f t="shared" si="2"/>
        <v>50</v>
      </c>
      <c r="G55" s="11">
        <f t="shared" si="2"/>
        <v>0</v>
      </c>
      <c r="H55" s="11">
        <f t="shared" si="2"/>
        <v>900</v>
      </c>
      <c r="I55" s="11">
        <f t="shared" si="2"/>
        <v>50</v>
      </c>
      <c r="J55" s="19"/>
    </row>
    <row r="56" spans="1:10" x14ac:dyDescent="0.25">
      <c r="A56" s="30" t="s">
        <v>78</v>
      </c>
      <c r="B56" s="30"/>
      <c r="C56" s="30"/>
      <c r="D56" s="30"/>
      <c r="E56" s="30"/>
      <c r="F56" s="30"/>
      <c r="G56" s="30"/>
      <c r="H56" s="30"/>
      <c r="I56" s="30"/>
      <c r="J56" s="30"/>
    </row>
    <row r="57" spans="1:10" ht="40.5" x14ac:dyDescent="0.25">
      <c r="A57" s="8">
        <v>30</v>
      </c>
      <c r="B57" s="4"/>
      <c r="C57" s="7" t="s">
        <v>79</v>
      </c>
      <c r="D57" s="8">
        <v>2</v>
      </c>
      <c r="E57" s="8">
        <v>2</v>
      </c>
      <c r="F57" s="8">
        <v>4</v>
      </c>
      <c r="G57" s="8">
        <v>0</v>
      </c>
      <c r="H57" s="8">
        <v>72</v>
      </c>
      <c r="I57" s="8">
        <v>4</v>
      </c>
      <c r="J57" s="8" t="s">
        <v>80</v>
      </c>
    </row>
    <row r="58" spans="1:10" ht="27" x14ac:dyDescent="0.25">
      <c r="A58" s="8">
        <v>31</v>
      </c>
      <c r="B58" s="4"/>
      <c r="C58" s="7" t="s">
        <v>81</v>
      </c>
      <c r="D58" s="8">
        <v>0</v>
      </c>
      <c r="E58" s="8">
        <v>2</v>
      </c>
      <c r="F58" s="8">
        <v>2</v>
      </c>
      <c r="G58" s="8">
        <v>0</v>
      </c>
      <c r="H58" s="8">
        <v>36</v>
      </c>
      <c r="I58" s="8">
        <v>2</v>
      </c>
      <c r="J58" s="8" t="s">
        <v>82</v>
      </c>
    </row>
    <row r="59" spans="1:10" ht="54" x14ac:dyDescent="0.25">
      <c r="A59" s="8">
        <v>32</v>
      </c>
      <c r="B59" s="4"/>
      <c r="C59" s="7" t="s">
        <v>83</v>
      </c>
      <c r="D59" s="8">
        <v>2</v>
      </c>
      <c r="E59" s="8">
        <v>2</v>
      </c>
      <c r="F59" s="8">
        <v>4</v>
      </c>
      <c r="G59" s="8">
        <v>0</v>
      </c>
      <c r="H59" s="8">
        <v>72</v>
      </c>
      <c r="I59" s="8">
        <v>4</v>
      </c>
      <c r="J59" s="8" t="s">
        <v>84</v>
      </c>
    </row>
    <row r="60" spans="1:10" ht="40.5" x14ac:dyDescent="0.25">
      <c r="A60" s="8">
        <v>33</v>
      </c>
      <c r="B60" s="4"/>
      <c r="C60" s="7" t="s">
        <v>85</v>
      </c>
      <c r="D60" s="8">
        <v>0</v>
      </c>
      <c r="E60" s="8">
        <v>3</v>
      </c>
      <c r="F60" s="8">
        <v>3</v>
      </c>
      <c r="G60" s="8">
        <v>0</v>
      </c>
      <c r="H60" s="8">
        <v>54</v>
      </c>
      <c r="I60" s="8">
        <v>3</v>
      </c>
      <c r="J60" s="8" t="s">
        <v>86</v>
      </c>
    </row>
    <row r="61" spans="1:10" x14ac:dyDescent="0.25">
      <c r="A61" s="8">
        <v>34</v>
      </c>
      <c r="B61" s="4"/>
      <c r="C61" s="7" t="s">
        <v>87</v>
      </c>
      <c r="D61" s="6">
        <v>2</v>
      </c>
      <c r="E61" s="6">
        <v>1</v>
      </c>
      <c r="F61" s="6">
        <v>3</v>
      </c>
      <c r="G61" s="6">
        <v>0</v>
      </c>
      <c r="H61" s="6">
        <v>54</v>
      </c>
      <c r="I61" s="6">
        <v>3</v>
      </c>
      <c r="J61" s="8" t="s">
        <v>28</v>
      </c>
    </row>
    <row r="62" spans="1:10" ht="40.5" x14ac:dyDescent="0.25">
      <c r="A62" s="8">
        <v>35</v>
      </c>
      <c r="B62" s="4"/>
      <c r="C62" s="7" t="s">
        <v>200</v>
      </c>
      <c r="D62" s="8">
        <v>2</v>
      </c>
      <c r="E62" s="8">
        <v>2</v>
      </c>
      <c r="F62" s="8">
        <v>4</v>
      </c>
      <c r="G62" s="8">
        <v>0</v>
      </c>
      <c r="H62" s="8">
        <v>72</v>
      </c>
      <c r="I62" s="8">
        <v>4</v>
      </c>
      <c r="J62" s="8" t="s">
        <v>88</v>
      </c>
    </row>
    <row r="63" spans="1:10" ht="27" x14ac:dyDescent="0.25">
      <c r="A63" s="8">
        <v>36</v>
      </c>
      <c r="B63" s="4"/>
      <c r="C63" s="7" t="s">
        <v>89</v>
      </c>
      <c r="D63" s="8">
        <v>0</v>
      </c>
      <c r="E63" s="8">
        <v>2</v>
      </c>
      <c r="F63" s="8">
        <v>2</v>
      </c>
      <c r="G63" s="8">
        <v>0</v>
      </c>
      <c r="H63" s="8">
        <v>36</v>
      </c>
      <c r="I63" s="8">
        <v>2</v>
      </c>
      <c r="J63" s="8" t="s">
        <v>90</v>
      </c>
    </row>
    <row r="64" spans="1:10" x14ac:dyDescent="0.25">
      <c r="A64" s="28"/>
      <c r="B64" s="29"/>
      <c r="C64" s="25" t="s">
        <v>91</v>
      </c>
      <c r="D64" s="11">
        <f>SUM(D57:D63)</f>
        <v>8</v>
      </c>
      <c r="E64" s="11">
        <f t="shared" ref="E64:I64" si="3">SUM(E57:E63)</f>
        <v>14</v>
      </c>
      <c r="F64" s="11">
        <f t="shared" si="3"/>
        <v>22</v>
      </c>
      <c r="G64" s="11">
        <f t="shared" si="3"/>
        <v>0</v>
      </c>
      <c r="H64" s="11">
        <f t="shared" si="3"/>
        <v>396</v>
      </c>
      <c r="I64" s="11">
        <f t="shared" si="3"/>
        <v>22</v>
      </c>
      <c r="J64" s="19"/>
    </row>
    <row r="65" spans="1:10" x14ac:dyDescent="0.25">
      <c r="A65" s="30" t="s">
        <v>92</v>
      </c>
      <c r="B65" s="30"/>
      <c r="C65" s="30"/>
      <c r="D65" s="30"/>
      <c r="E65" s="30"/>
      <c r="F65" s="30"/>
      <c r="G65" s="30"/>
      <c r="H65" s="30"/>
      <c r="I65" s="30"/>
      <c r="J65" s="30"/>
    </row>
    <row r="66" spans="1:10" x14ac:dyDescent="0.25">
      <c r="A66" s="8">
        <v>37</v>
      </c>
      <c r="B66" s="4"/>
      <c r="C66" s="7" t="s">
        <v>93</v>
      </c>
      <c r="D66" s="8">
        <v>2</v>
      </c>
      <c r="E66" s="8">
        <v>1</v>
      </c>
      <c r="F66" s="8">
        <v>3</v>
      </c>
      <c r="G66" s="8">
        <v>0</v>
      </c>
      <c r="H66" s="8">
        <v>54</v>
      </c>
      <c r="I66" s="8">
        <v>3</v>
      </c>
      <c r="J66" s="8" t="s">
        <v>28</v>
      </c>
    </row>
    <row r="67" spans="1:10" x14ac:dyDescent="0.25">
      <c r="A67" s="8">
        <v>38</v>
      </c>
      <c r="B67" s="4"/>
      <c r="C67" s="7" t="s">
        <v>94</v>
      </c>
      <c r="D67" s="8">
        <v>2</v>
      </c>
      <c r="E67" s="8">
        <v>1</v>
      </c>
      <c r="F67" s="8">
        <v>3</v>
      </c>
      <c r="G67" s="8">
        <v>0</v>
      </c>
      <c r="H67" s="8">
        <v>54</v>
      </c>
      <c r="I67" s="8">
        <v>3</v>
      </c>
      <c r="J67" s="8" t="s">
        <v>28</v>
      </c>
    </row>
    <row r="68" spans="1:10" x14ac:dyDescent="0.25">
      <c r="A68" s="8">
        <v>39</v>
      </c>
      <c r="B68" s="4"/>
      <c r="C68" s="7" t="s">
        <v>95</v>
      </c>
      <c r="D68" s="8">
        <v>3</v>
      </c>
      <c r="E68" s="8">
        <v>2</v>
      </c>
      <c r="F68" s="8">
        <v>5</v>
      </c>
      <c r="G68" s="8">
        <v>0</v>
      </c>
      <c r="H68" s="8">
        <v>90</v>
      </c>
      <c r="I68" s="8">
        <v>6</v>
      </c>
      <c r="J68" s="8" t="s">
        <v>28</v>
      </c>
    </row>
    <row r="69" spans="1:10" x14ac:dyDescent="0.25">
      <c r="A69" s="28"/>
      <c r="B69" s="29"/>
      <c r="C69" s="25" t="s">
        <v>96</v>
      </c>
      <c r="D69" s="11">
        <f>SUM(D66:D68)</f>
        <v>7</v>
      </c>
      <c r="E69" s="11">
        <f t="shared" ref="E69:I69" si="4">SUM(E66:E68)</f>
        <v>4</v>
      </c>
      <c r="F69" s="11">
        <f t="shared" si="4"/>
        <v>11</v>
      </c>
      <c r="G69" s="11">
        <f t="shared" si="4"/>
        <v>0</v>
      </c>
      <c r="H69" s="11">
        <f t="shared" si="4"/>
        <v>198</v>
      </c>
      <c r="I69" s="11">
        <f t="shared" si="4"/>
        <v>12</v>
      </c>
      <c r="J69" s="19"/>
    </row>
    <row r="70" spans="1:10" x14ac:dyDescent="0.25">
      <c r="A70" s="30" t="s">
        <v>97</v>
      </c>
      <c r="B70" s="30"/>
      <c r="C70" s="30"/>
      <c r="D70" s="30"/>
      <c r="E70" s="30"/>
      <c r="F70" s="30"/>
      <c r="G70" s="30"/>
      <c r="H70" s="30"/>
      <c r="I70" s="30"/>
      <c r="J70" s="30"/>
    </row>
    <row r="71" spans="1:10" ht="40.5" x14ac:dyDescent="0.25">
      <c r="A71" s="8">
        <v>40</v>
      </c>
      <c r="B71" s="4"/>
      <c r="C71" s="7" t="s">
        <v>98</v>
      </c>
      <c r="D71" s="8">
        <v>2</v>
      </c>
      <c r="E71" s="8">
        <v>1</v>
      </c>
      <c r="F71" s="8">
        <v>3</v>
      </c>
      <c r="G71" s="8">
        <v>0</v>
      </c>
      <c r="H71" s="8">
        <v>54</v>
      </c>
      <c r="I71" s="8">
        <v>3</v>
      </c>
      <c r="J71" s="8" t="s">
        <v>99</v>
      </c>
    </row>
    <row r="72" spans="1:10" ht="27" x14ac:dyDescent="0.25">
      <c r="A72" s="8">
        <v>41</v>
      </c>
      <c r="B72" s="4"/>
      <c r="C72" s="7" t="s">
        <v>100</v>
      </c>
      <c r="D72" s="8">
        <v>0</v>
      </c>
      <c r="E72" s="8">
        <v>2</v>
      </c>
      <c r="F72" s="8">
        <v>2</v>
      </c>
      <c r="G72" s="8">
        <v>0</v>
      </c>
      <c r="H72" s="8">
        <v>36</v>
      </c>
      <c r="I72" s="8">
        <v>2</v>
      </c>
      <c r="J72" s="8" t="s">
        <v>101</v>
      </c>
    </row>
    <row r="73" spans="1:10" ht="40.5" x14ac:dyDescent="0.25">
      <c r="A73" s="8">
        <v>42</v>
      </c>
      <c r="B73" s="4"/>
      <c r="C73" s="7" t="s">
        <v>192</v>
      </c>
      <c r="D73" s="8">
        <v>2</v>
      </c>
      <c r="E73" s="8">
        <v>1</v>
      </c>
      <c r="F73" s="8">
        <v>3</v>
      </c>
      <c r="G73" s="8">
        <v>0</v>
      </c>
      <c r="H73" s="8">
        <v>54</v>
      </c>
      <c r="I73" s="8">
        <v>3</v>
      </c>
      <c r="J73" s="8" t="s">
        <v>102</v>
      </c>
    </row>
    <row r="74" spans="1:10" ht="27" x14ac:dyDescent="0.25">
      <c r="A74" s="8">
        <v>43</v>
      </c>
      <c r="B74" s="4"/>
      <c r="C74" s="7" t="s">
        <v>103</v>
      </c>
      <c r="D74" s="8">
        <v>0</v>
      </c>
      <c r="E74" s="8">
        <v>2</v>
      </c>
      <c r="F74" s="8">
        <v>2</v>
      </c>
      <c r="G74" s="8">
        <v>0</v>
      </c>
      <c r="H74" s="8">
        <v>36</v>
      </c>
      <c r="I74" s="8">
        <v>2</v>
      </c>
      <c r="J74" s="8" t="s">
        <v>193</v>
      </c>
    </row>
    <row r="75" spans="1:10" ht="81" x14ac:dyDescent="0.25">
      <c r="A75" s="8">
        <v>44</v>
      </c>
      <c r="B75" s="4"/>
      <c r="C75" s="7" t="s">
        <v>104</v>
      </c>
      <c r="D75" s="8">
        <v>2</v>
      </c>
      <c r="E75" s="8">
        <v>2</v>
      </c>
      <c r="F75" s="8">
        <v>4</v>
      </c>
      <c r="G75" s="8">
        <v>0</v>
      </c>
      <c r="H75" s="8">
        <v>72</v>
      </c>
      <c r="I75" s="8">
        <v>4</v>
      </c>
      <c r="J75" s="8" t="s">
        <v>105</v>
      </c>
    </row>
    <row r="76" spans="1:10" ht="67.5" x14ac:dyDescent="0.25">
      <c r="A76" s="8">
        <v>45</v>
      </c>
      <c r="B76" s="4"/>
      <c r="C76" s="7" t="s">
        <v>106</v>
      </c>
      <c r="D76" s="8">
        <v>0</v>
      </c>
      <c r="E76" s="8">
        <v>3</v>
      </c>
      <c r="F76" s="8">
        <v>3</v>
      </c>
      <c r="G76" s="8">
        <v>0</v>
      </c>
      <c r="H76" s="8">
        <v>54</v>
      </c>
      <c r="I76" s="8">
        <v>3</v>
      </c>
      <c r="J76" s="8" t="s">
        <v>107</v>
      </c>
    </row>
    <row r="77" spans="1:10" x14ac:dyDescent="0.25">
      <c r="A77" s="28"/>
      <c r="B77" s="29"/>
      <c r="C77" s="25" t="s">
        <v>108</v>
      </c>
      <c r="D77" s="11">
        <f>SUM(D71:D76)</f>
        <v>6</v>
      </c>
      <c r="E77" s="11">
        <f t="shared" ref="E77:I77" si="5">SUM(E71:E76)</f>
        <v>11</v>
      </c>
      <c r="F77" s="11">
        <f t="shared" si="5"/>
        <v>17</v>
      </c>
      <c r="G77" s="11">
        <f t="shared" si="5"/>
        <v>0</v>
      </c>
      <c r="H77" s="11">
        <f t="shared" si="5"/>
        <v>306</v>
      </c>
      <c r="I77" s="11">
        <f t="shared" si="5"/>
        <v>17</v>
      </c>
      <c r="J77" s="19"/>
    </row>
    <row r="78" spans="1:10" x14ac:dyDescent="0.25">
      <c r="A78" s="27"/>
      <c r="B78" s="27"/>
      <c r="C78" s="26" t="s">
        <v>109</v>
      </c>
      <c r="D78" s="14">
        <f>D77+D55+D36+D28+D64+D69</f>
        <v>58</v>
      </c>
      <c r="E78" s="14">
        <f t="shared" ref="E78:F78" si="6">E77+E55+E36+E28+E64+E69</f>
        <v>84</v>
      </c>
      <c r="F78" s="14">
        <f t="shared" si="6"/>
        <v>142</v>
      </c>
      <c r="G78" s="14">
        <f>G77+G55+G36+G28+G64+G69</f>
        <v>32</v>
      </c>
      <c r="H78" s="14">
        <f t="shared" ref="H78" si="7">H77+H55+H36+H28+H64+H69</f>
        <v>2588</v>
      </c>
      <c r="I78" s="14">
        <f t="shared" ref="I78" si="8">I77+I55+I36+I28+I64+I69</f>
        <v>146</v>
      </c>
      <c r="J78" s="20"/>
    </row>
    <row r="79" spans="1:10" x14ac:dyDescent="0.25">
      <c r="A79" s="31" t="s">
        <v>110</v>
      </c>
      <c r="B79" s="31"/>
      <c r="C79" s="31"/>
      <c r="D79" s="31"/>
      <c r="E79" s="31"/>
      <c r="F79" s="31"/>
      <c r="G79" s="31"/>
      <c r="H79" s="31"/>
      <c r="I79" s="31"/>
      <c r="J79" s="31"/>
    </row>
    <row r="80" spans="1:10" x14ac:dyDescent="0.25">
      <c r="A80" s="30" t="s">
        <v>25</v>
      </c>
      <c r="B80" s="30"/>
      <c r="C80" s="30"/>
      <c r="D80" s="30"/>
      <c r="E80" s="30"/>
      <c r="F80" s="30"/>
      <c r="G80" s="30"/>
      <c r="H80" s="30"/>
      <c r="I80" s="30"/>
      <c r="J80" s="30"/>
    </row>
    <row r="81" spans="1:10" ht="50.25" customHeight="1" x14ac:dyDescent="0.25">
      <c r="A81" s="6">
        <v>46</v>
      </c>
      <c r="B81" s="4" t="s">
        <v>111</v>
      </c>
      <c r="C81" s="15" t="s">
        <v>112</v>
      </c>
      <c r="D81" s="8">
        <v>1</v>
      </c>
      <c r="E81" s="8">
        <v>2</v>
      </c>
      <c r="F81" s="8">
        <v>3</v>
      </c>
      <c r="G81" s="8">
        <v>16</v>
      </c>
      <c r="H81" s="8">
        <v>70</v>
      </c>
      <c r="I81" s="8">
        <v>4</v>
      </c>
      <c r="J81" s="8" t="s">
        <v>29</v>
      </c>
    </row>
    <row r="82" spans="1:10" x14ac:dyDescent="0.25">
      <c r="A82" s="28"/>
      <c r="B82" s="29"/>
      <c r="C82" s="25" t="s">
        <v>39</v>
      </c>
      <c r="D82" s="11">
        <f>SUM(D81)</f>
        <v>1</v>
      </c>
      <c r="E82" s="11">
        <f t="shared" ref="E82:I82" si="9">SUM(E81)</f>
        <v>2</v>
      </c>
      <c r="F82" s="11">
        <f t="shared" si="9"/>
        <v>3</v>
      </c>
      <c r="G82" s="11">
        <f t="shared" si="9"/>
        <v>16</v>
      </c>
      <c r="H82" s="11">
        <f t="shared" si="9"/>
        <v>70</v>
      </c>
      <c r="I82" s="11">
        <f t="shared" si="9"/>
        <v>4</v>
      </c>
      <c r="J82" s="19"/>
    </row>
    <row r="83" spans="1:10" x14ac:dyDescent="0.25">
      <c r="A83" s="30" t="s">
        <v>50</v>
      </c>
      <c r="B83" s="30"/>
      <c r="C83" s="30"/>
      <c r="D83" s="30"/>
      <c r="E83" s="30"/>
      <c r="F83" s="30"/>
      <c r="G83" s="30"/>
      <c r="H83" s="30"/>
      <c r="I83" s="30"/>
      <c r="J83" s="30"/>
    </row>
    <row r="84" spans="1:10" ht="94.5" x14ac:dyDescent="0.25">
      <c r="A84" s="8">
        <v>47</v>
      </c>
      <c r="B84" s="4"/>
      <c r="C84" s="7" t="s">
        <v>113</v>
      </c>
      <c r="D84" s="8">
        <v>2</v>
      </c>
      <c r="E84" s="8">
        <v>2</v>
      </c>
      <c r="F84" s="8">
        <v>4</v>
      </c>
      <c r="G84" s="8">
        <v>0</v>
      </c>
      <c r="H84" s="8">
        <v>72</v>
      </c>
      <c r="I84" s="8">
        <v>4</v>
      </c>
      <c r="J84" s="8" t="s">
        <v>114</v>
      </c>
    </row>
    <row r="85" spans="1:10" ht="81" x14ac:dyDescent="0.25">
      <c r="A85" s="8">
        <v>48</v>
      </c>
      <c r="B85" s="4"/>
      <c r="C85" s="7" t="s">
        <v>115</v>
      </c>
      <c r="D85" s="8">
        <v>0</v>
      </c>
      <c r="E85" s="8">
        <v>3</v>
      </c>
      <c r="F85" s="8">
        <v>3</v>
      </c>
      <c r="G85" s="8">
        <v>0</v>
      </c>
      <c r="H85" s="8">
        <v>54</v>
      </c>
      <c r="I85" s="8">
        <v>3</v>
      </c>
      <c r="J85" s="8" t="s">
        <v>116</v>
      </c>
    </row>
    <row r="86" spans="1:10" ht="81" x14ac:dyDescent="0.25">
      <c r="A86" s="8">
        <v>49</v>
      </c>
      <c r="B86" s="4"/>
      <c r="C86" s="7" t="s">
        <v>201</v>
      </c>
      <c r="D86" s="8">
        <v>2</v>
      </c>
      <c r="E86" s="8">
        <v>1</v>
      </c>
      <c r="F86" s="8">
        <v>3</v>
      </c>
      <c r="G86" s="8">
        <v>0</v>
      </c>
      <c r="H86" s="8">
        <v>54</v>
      </c>
      <c r="I86" s="8">
        <v>3</v>
      </c>
      <c r="J86" s="8" t="s">
        <v>117</v>
      </c>
    </row>
    <row r="87" spans="1:10" ht="67.5" x14ac:dyDescent="0.25">
      <c r="A87" s="8">
        <v>50</v>
      </c>
      <c r="B87" s="4"/>
      <c r="C87" s="7" t="s">
        <v>202</v>
      </c>
      <c r="D87" s="8">
        <v>0</v>
      </c>
      <c r="E87" s="8">
        <v>2</v>
      </c>
      <c r="F87" s="8">
        <v>2</v>
      </c>
      <c r="G87" s="8">
        <v>0</v>
      </c>
      <c r="H87" s="8">
        <v>36</v>
      </c>
      <c r="I87" s="8">
        <v>2</v>
      </c>
      <c r="J87" s="8" t="s">
        <v>118</v>
      </c>
    </row>
    <row r="88" spans="1:10" x14ac:dyDescent="0.25">
      <c r="A88" s="28"/>
      <c r="B88" s="29"/>
      <c r="C88" s="25" t="s">
        <v>77</v>
      </c>
      <c r="D88" s="11">
        <f>SUM(D84:D87)</f>
        <v>4</v>
      </c>
      <c r="E88" s="11">
        <f t="shared" ref="E88:I88" si="10">SUM(E84:E87)</f>
        <v>8</v>
      </c>
      <c r="F88" s="11">
        <f t="shared" si="10"/>
        <v>12</v>
      </c>
      <c r="G88" s="11">
        <f t="shared" si="10"/>
        <v>0</v>
      </c>
      <c r="H88" s="11">
        <f t="shared" si="10"/>
        <v>216</v>
      </c>
      <c r="I88" s="11">
        <f t="shared" si="10"/>
        <v>12</v>
      </c>
      <c r="J88" s="19"/>
    </row>
    <row r="89" spans="1:10" x14ac:dyDescent="0.25">
      <c r="A89" s="30" t="s">
        <v>78</v>
      </c>
      <c r="B89" s="30"/>
      <c r="C89" s="30"/>
      <c r="D89" s="30"/>
      <c r="E89" s="30"/>
      <c r="F89" s="30"/>
      <c r="G89" s="30"/>
      <c r="H89" s="30"/>
      <c r="I89" s="30"/>
      <c r="J89" s="30"/>
    </row>
    <row r="90" spans="1:10" ht="40.5" x14ac:dyDescent="0.25">
      <c r="A90" s="8">
        <v>51</v>
      </c>
      <c r="B90" s="4"/>
      <c r="C90" s="13" t="s">
        <v>119</v>
      </c>
      <c r="D90" s="8">
        <v>2</v>
      </c>
      <c r="E90" s="8">
        <v>2</v>
      </c>
      <c r="F90" s="8">
        <v>4</v>
      </c>
      <c r="G90" s="8">
        <v>0</v>
      </c>
      <c r="H90" s="8">
        <v>72</v>
      </c>
      <c r="I90" s="8">
        <v>4</v>
      </c>
      <c r="J90" s="8" t="s">
        <v>120</v>
      </c>
    </row>
    <row r="91" spans="1:10" ht="27" x14ac:dyDescent="0.25">
      <c r="A91" s="8">
        <v>52</v>
      </c>
      <c r="B91" s="4"/>
      <c r="C91" s="13" t="s">
        <v>121</v>
      </c>
      <c r="D91" s="8">
        <v>0</v>
      </c>
      <c r="E91" s="8">
        <v>2</v>
      </c>
      <c r="F91" s="8">
        <v>2</v>
      </c>
      <c r="G91" s="8">
        <v>0</v>
      </c>
      <c r="H91" s="8">
        <v>36</v>
      </c>
      <c r="I91" s="8">
        <v>2</v>
      </c>
      <c r="J91" s="8" t="s">
        <v>122</v>
      </c>
    </row>
    <row r="92" spans="1:10" ht="81" x14ac:dyDescent="0.25">
      <c r="A92" s="8">
        <v>53</v>
      </c>
      <c r="B92" s="4"/>
      <c r="C92" s="7" t="s">
        <v>123</v>
      </c>
      <c r="D92" s="8">
        <v>2</v>
      </c>
      <c r="E92" s="8">
        <v>2</v>
      </c>
      <c r="F92" s="8">
        <v>4</v>
      </c>
      <c r="G92" s="8">
        <v>0</v>
      </c>
      <c r="H92" s="8">
        <v>72</v>
      </c>
      <c r="I92" s="8">
        <v>4</v>
      </c>
      <c r="J92" s="8" t="s">
        <v>124</v>
      </c>
    </row>
    <row r="93" spans="1:10" ht="67.5" x14ac:dyDescent="0.25">
      <c r="A93" s="8">
        <v>54</v>
      </c>
      <c r="B93" s="4"/>
      <c r="C93" s="7" t="s">
        <v>125</v>
      </c>
      <c r="D93" s="8">
        <v>0</v>
      </c>
      <c r="E93" s="8">
        <v>2</v>
      </c>
      <c r="F93" s="8">
        <v>2</v>
      </c>
      <c r="G93" s="8">
        <v>0</v>
      </c>
      <c r="H93" s="8">
        <v>36</v>
      </c>
      <c r="I93" s="8">
        <v>2</v>
      </c>
      <c r="J93" s="8" t="s">
        <v>126</v>
      </c>
    </row>
    <row r="94" spans="1:10" x14ac:dyDescent="0.25">
      <c r="A94" s="8">
        <v>55</v>
      </c>
      <c r="B94" s="4"/>
      <c r="C94" s="7" t="s">
        <v>127</v>
      </c>
      <c r="D94" s="6">
        <v>3</v>
      </c>
      <c r="E94" s="6">
        <v>3</v>
      </c>
      <c r="F94" s="6">
        <v>6</v>
      </c>
      <c r="G94" s="6">
        <v>0</v>
      </c>
      <c r="H94" s="6">
        <v>108</v>
      </c>
      <c r="I94" s="6">
        <v>7</v>
      </c>
      <c r="J94" s="8" t="s">
        <v>28</v>
      </c>
    </row>
    <row r="95" spans="1:10" x14ac:dyDescent="0.25">
      <c r="A95" s="8">
        <v>56</v>
      </c>
      <c r="B95" s="4"/>
      <c r="C95" s="7" t="s">
        <v>128</v>
      </c>
      <c r="D95" s="6">
        <v>2</v>
      </c>
      <c r="E95" s="6">
        <v>2</v>
      </c>
      <c r="F95" s="6">
        <v>4</v>
      </c>
      <c r="G95" s="6">
        <v>0</v>
      </c>
      <c r="H95" s="6">
        <v>72</v>
      </c>
      <c r="I95" s="6">
        <v>4</v>
      </c>
      <c r="J95" s="8" t="s">
        <v>28</v>
      </c>
    </row>
    <row r="96" spans="1:10" x14ac:dyDescent="0.25">
      <c r="A96" s="28"/>
      <c r="B96" s="29"/>
      <c r="C96" s="25" t="s">
        <v>91</v>
      </c>
      <c r="D96" s="11">
        <f>SUM(D90:D95)</f>
        <v>9</v>
      </c>
      <c r="E96" s="11">
        <f t="shared" ref="E96:I96" si="11">SUM(E90:E95)</f>
        <v>13</v>
      </c>
      <c r="F96" s="11">
        <f t="shared" si="11"/>
        <v>22</v>
      </c>
      <c r="G96" s="11">
        <f t="shared" si="11"/>
        <v>0</v>
      </c>
      <c r="H96" s="11">
        <f t="shared" si="11"/>
        <v>396</v>
      </c>
      <c r="I96" s="11">
        <f t="shared" si="11"/>
        <v>23</v>
      </c>
      <c r="J96" s="19"/>
    </row>
    <row r="97" spans="1:10" x14ac:dyDescent="0.25">
      <c r="A97" s="30" t="s">
        <v>129</v>
      </c>
      <c r="B97" s="30"/>
      <c r="C97" s="30"/>
      <c r="D97" s="30"/>
      <c r="E97" s="30"/>
      <c r="F97" s="30"/>
      <c r="G97" s="30"/>
      <c r="H97" s="30"/>
      <c r="I97" s="30"/>
      <c r="J97" s="30"/>
    </row>
    <row r="98" spans="1:10" x14ac:dyDescent="0.25">
      <c r="A98" s="8">
        <v>57</v>
      </c>
      <c r="B98" s="10"/>
      <c r="C98" s="7" t="s">
        <v>130</v>
      </c>
      <c r="D98" s="6">
        <v>2</v>
      </c>
      <c r="E98" s="6">
        <v>1</v>
      </c>
      <c r="F98" s="6">
        <v>3</v>
      </c>
      <c r="G98" s="6">
        <v>0</v>
      </c>
      <c r="H98" s="6">
        <v>54</v>
      </c>
      <c r="I98" s="6">
        <v>3</v>
      </c>
      <c r="J98" s="8" t="s">
        <v>28</v>
      </c>
    </row>
    <row r="99" spans="1:10" ht="121.5" x14ac:dyDescent="0.25">
      <c r="A99" s="8">
        <v>58</v>
      </c>
      <c r="B99" s="10"/>
      <c r="C99" s="7" t="s">
        <v>131</v>
      </c>
      <c r="D99" s="6">
        <v>2</v>
      </c>
      <c r="E99" s="6">
        <v>1</v>
      </c>
      <c r="F99" s="6">
        <v>3</v>
      </c>
      <c r="G99" s="6">
        <v>0</v>
      </c>
      <c r="H99" s="6">
        <v>54</v>
      </c>
      <c r="I99" s="6">
        <v>3</v>
      </c>
      <c r="J99" s="8" t="s">
        <v>132</v>
      </c>
    </row>
    <row r="100" spans="1:10" ht="36" customHeight="1" x14ac:dyDescent="0.25">
      <c r="A100" s="8">
        <v>59</v>
      </c>
      <c r="B100" s="4"/>
      <c r="C100" s="9" t="s">
        <v>133</v>
      </c>
      <c r="D100" s="6">
        <v>0</v>
      </c>
      <c r="E100" s="6">
        <v>3</v>
      </c>
      <c r="F100" s="6">
        <v>3</v>
      </c>
      <c r="G100" s="6">
        <v>0</v>
      </c>
      <c r="H100" s="6">
        <v>54</v>
      </c>
      <c r="I100" s="6">
        <v>3</v>
      </c>
      <c r="J100" s="8" t="s">
        <v>134</v>
      </c>
    </row>
    <row r="101" spans="1:10" x14ac:dyDescent="0.25">
      <c r="A101" s="8">
        <v>60</v>
      </c>
      <c r="B101" s="10"/>
      <c r="C101" s="7" t="s">
        <v>135</v>
      </c>
      <c r="D101" s="6">
        <v>2</v>
      </c>
      <c r="E101" s="6">
        <v>2</v>
      </c>
      <c r="F101" s="6">
        <v>4</v>
      </c>
      <c r="G101" s="6">
        <v>0</v>
      </c>
      <c r="H101" s="6">
        <v>72</v>
      </c>
      <c r="I101" s="6">
        <v>4</v>
      </c>
      <c r="J101" s="8" t="s">
        <v>48</v>
      </c>
    </row>
    <row r="102" spans="1:10" x14ac:dyDescent="0.25">
      <c r="A102" s="8">
        <v>61</v>
      </c>
      <c r="B102" s="4"/>
      <c r="C102" s="5" t="s">
        <v>136</v>
      </c>
      <c r="D102" s="6">
        <v>2</v>
      </c>
      <c r="E102" s="6">
        <v>1</v>
      </c>
      <c r="F102" s="6">
        <v>3</v>
      </c>
      <c r="G102" s="6">
        <v>0</v>
      </c>
      <c r="H102" s="6">
        <v>54</v>
      </c>
      <c r="I102" s="6">
        <v>3</v>
      </c>
      <c r="J102" s="8" t="s">
        <v>28</v>
      </c>
    </row>
    <row r="103" spans="1:10" ht="121.5" x14ac:dyDescent="0.25">
      <c r="A103" s="8">
        <v>62</v>
      </c>
      <c r="B103" s="10"/>
      <c r="C103" s="7" t="s">
        <v>137</v>
      </c>
      <c r="D103" s="6">
        <v>2</v>
      </c>
      <c r="E103" s="6">
        <v>1</v>
      </c>
      <c r="F103" s="6">
        <v>3</v>
      </c>
      <c r="G103" s="6">
        <v>0</v>
      </c>
      <c r="H103" s="6">
        <v>54</v>
      </c>
      <c r="I103" s="6">
        <v>3</v>
      </c>
      <c r="J103" s="8" t="s">
        <v>138</v>
      </c>
    </row>
    <row r="104" spans="1:10" ht="40.5" customHeight="1" x14ac:dyDescent="0.25">
      <c r="A104" s="8">
        <v>63</v>
      </c>
      <c r="B104" s="10"/>
      <c r="C104" s="7" t="s">
        <v>139</v>
      </c>
      <c r="D104" s="6">
        <v>0</v>
      </c>
      <c r="E104" s="6">
        <v>3</v>
      </c>
      <c r="F104" s="6">
        <v>3</v>
      </c>
      <c r="G104" s="6">
        <v>0</v>
      </c>
      <c r="H104" s="6">
        <v>54</v>
      </c>
      <c r="I104" s="6">
        <v>3</v>
      </c>
      <c r="J104" s="8" t="s">
        <v>140</v>
      </c>
    </row>
    <row r="105" spans="1:10" ht="41.25" customHeight="1" x14ac:dyDescent="0.25">
      <c r="A105" s="8">
        <v>64</v>
      </c>
      <c r="B105" s="10"/>
      <c r="C105" s="7" t="s">
        <v>141</v>
      </c>
      <c r="D105" s="6">
        <v>2</v>
      </c>
      <c r="E105" s="6">
        <v>1</v>
      </c>
      <c r="F105" s="6">
        <v>3</v>
      </c>
      <c r="G105" s="6">
        <v>0</v>
      </c>
      <c r="H105" s="6">
        <v>54</v>
      </c>
      <c r="I105" s="6">
        <v>3</v>
      </c>
      <c r="J105" s="8" t="s">
        <v>142</v>
      </c>
    </row>
    <row r="106" spans="1:10" ht="41.25" customHeight="1" x14ac:dyDescent="0.25">
      <c r="A106" s="8">
        <v>65</v>
      </c>
      <c r="B106" s="10"/>
      <c r="C106" s="7" t="s">
        <v>143</v>
      </c>
      <c r="D106" s="6">
        <v>0</v>
      </c>
      <c r="E106" s="6">
        <v>3</v>
      </c>
      <c r="F106" s="6">
        <v>3</v>
      </c>
      <c r="G106" s="6">
        <v>0</v>
      </c>
      <c r="H106" s="6">
        <v>54</v>
      </c>
      <c r="I106" s="6">
        <v>3</v>
      </c>
      <c r="J106" s="8" t="s">
        <v>144</v>
      </c>
    </row>
    <row r="107" spans="1:10" x14ac:dyDescent="0.25">
      <c r="A107" s="28"/>
      <c r="B107" s="29"/>
      <c r="C107" s="25" t="s">
        <v>145</v>
      </c>
      <c r="D107" s="11">
        <f>SUM(D98:D106)</f>
        <v>12</v>
      </c>
      <c r="E107" s="11">
        <f t="shared" ref="E107:I107" si="12">SUM(E98:E106)</f>
        <v>16</v>
      </c>
      <c r="F107" s="11">
        <f t="shared" si="12"/>
        <v>28</v>
      </c>
      <c r="G107" s="11">
        <f t="shared" si="12"/>
        <v>0</v>
      </c>
      <c r="H107" s="11">
        <f t="shared" si="12"/>
        <v>504</v>
      </c>
      <c r="I107" s="11">
        <f t="shared" si="12"/>
        <v>28</v>
      </c>
      <c r="J107" s="19"/>
    </row>
    <row r="108" spans="1:10" x14ac:dyDescent="0.25">
      <c r="A108" s="30" t="s">
        <v>92</v>
      </c>
      <c r="B108" s="30"/>
      <c r="C108" s="30"/>
      <c r="D108" s="30"/>
      <c r="E108" s="30"/>
      <c r="F108" s="30"/>
      <c r="G108" s="30"/>
      <c r="H108" s="30"/>
      <c r="I108" s="30"/>
      <c r="J108" s="30"/>
    </row>
    <row r="109" spans="1:10" ht="81" x14ac:dyDescent="0.25">
      <c r="A109" s="8">
        <v>66</v>
      </c>
      <c r="B109" s="4"/>
      <c r="C109" s="7" t="s">
        <v>146</v>
      </c>
      <c r="D109" s="6">
        <v>2</v>
      </c>
      <c r="E109" s="6">
        <v>2</v>
      </c>
      <c r="F109" s="6">
        <v>4</v>
      </c>
      <c r="G109" s="6">
        <v>0</v>
      </c>
      <c r="H109" s="6">
        <v>72</v>
      </c>
      <c r="I109" s="6">
        <v>4</v>
      </c>
      <c r="J109" s="8" t="s">
        <v>147</v>
      </c>
    </row>
    <row r="110" spans="1:10" ht="67.5" x14ac:dyDescent="0.25">
      <c r="A110" s="8">
        <v>67</v>
      </c>
      <c r="B110" s="4"/>
      <c r="C110" s="7" t="s">
        <v>148</v>
      </c>
      <c r="D110" s="6">
        <v>0</v>
      </c>
      <c r="E110" s="6">
        <v>2</v>
      </c>
      <c r="F110" s="6">
        <v>2</v>
      </c>
      <c r="G110" s="6">
        <v>0</v>
      </c>
      <c r="H110" s="6">
        <v>36</v>
      </c>
      <c r="I110" s="6">
        <v>2</v>
      </c>
      <c r="J110" s="8" t="s">
        <v>149</v>
      </c>
    </row>
    <row r="111" spans="1:10" ht="67.5" x14ac:dyDescent="0.25">
      <c r="A111" s="8">
        <v>68</v>
      </c>
      <c r="B111" s="4"/>
      <c r="C111" s="7" t="s">
        <v>150</v>
      </c>
      <c r="D111" s="6">
        <v>2</v>
      </c>
      <c r="E111" s="6">
        <v>2</v>
      </c>
      <c r="F111" s="6">
        <v>4</v>
      </c>
      <c r="G111" s="6">
        <v>0</v>
      </c>
      <c r="H111" s="6">
        <v>72</v>
      </c>
      <c r="I111" s="6">
        <v>4</v>
      </c>
      <c r="J111" s="8" t="s">
        <v>151</v>
      </c>
    </row>
    <row r="112" spans="1:10" ht="108" x14ac:dyDescent="0.25">
      <c r="A112" s="8">
        <v>69</v>
      </c>
      <c r="B112" s="4"/>
      <c r="C112" s="7" t="s">
        <v>152</v>
      </c>
      <c r="D112" s="6">
        <v>2</v>
      </c>
      <c r="E112" s="6">
        <v>1</v>
      </c>
      <c r="F112" s="6">
        <v>3</v>
      </c>
      <c r="G112" s="6">
        <v>0</v>
      </c>
      <c r="H112" s="6">
        <v>54</v>
      </c>
      <c r="I112" s="6">
        <v>3</v>
      </c>
      <c r="J112" s="8" t="s">
        <v>153</v>
      </c>
    </row>
    <row r="113" spans="1:10" ht="94.5" x14ac:dyDescent="0.25">
      <c r="A113" s="8">
        <v>70</v>
      </c>
      <c r="B113" s="4"/>
      <c r="C113" s="7" t="s">
        <v>154</v>
      </c>
      <c r="D113" s="6">
        <v>0</v>
      </c>
      <c r="E113" s="6">
        <v>2</v>
      </c>
      <c r="F113" s="6">
        <v>2</v>
      </c>
      <c r="G113" s="6">
        <v>0</v>
      </c>
      <c r="H113" s="6">
        <v>36</v>
      </c>
      <c r="I113" s="6">
        <v>2</v>
      </c>
      <c r="J113" s="8" t="s">
        <v>155</v>
      </c>
    </row>
    <row r="114" spans="1:10" ht="27" x14ac:dyDescent="0.25">
      <c r="A114" s="8">
        <v>71</v>
      </c>
      <c r="B114" s="4"/>
      <c r="C114" s="7" t="s">
        <v>156</v>
      </c>
      <c r="D114" s="6">
        <v>2</v>
      </c>
      <c r="E114" s="6">
        <v>1</v>
      </c>
      <c r="F114" s="6">
        <v>3</v>
      </c>
      <c r="G114" s="6">
        <v>0</v>
      </c>
      <c r="H114" s="6">
        <v>54</v>
      </c>
      <c r="I114" s="6">
        <v>3</v>
      </c>
      <c r="J114" s="8" t="s">
        <v>95</v>
      </c>
    </row>
    <row r="115" spans="1:10" ht="48.75" customHeight="1" x14ac:dyDescent="0.25">
      <c r="A115" s="8">
        <v>72</v>
      </c>
      <c r="B115" s="4"/>
      <c r="C115" s="7" t="s">
        <v>157</v>
      </c>
      <c r="D115" s="6">
        <v>2</v>
      </c>
      <c r="E115" s="6">
        <v>3</v>
      </c>
      <c r="F115" s="6">
        <v>5</v>
      </c>
      <c r="G115" s="6">
        <v>0</v>
      </c>
      <c r="H115" s="6">
        <v>90</v>
      </c>
      <c r="I115" s="6">
        <v>6</v>
      </c>
      <c r="J115" s="8" t="s">
        <v>158</v>
      </c>
    </row>
    <row r="116" spans="1:10" ht="121.5" x14ac:dyDescent="0.25">
      <c r="A116" s="8">
        <v>73</v>
      </c>
      <c r="B116" s="4"/>
      <c r="C116" s="7" t="s">
        <v>159</v>
      </c>
      <c r="D116" s="6">
        <v>2</v>
      </c>
      <c r="E116" s="6">
        <v>2</v>
      </c>
      <c r="F116" s="6">
        <v>4</v>
      </c>
      <c r="G116" s="6">
        <v>0</v>
      </c>
      <c r="H116" s="6">
        <v>72</v>
      </c>
      <c r="I116" s="6">
        <v>4</v>
      </c>
      <c r="J116" s="8" t="s">
        <v>160</v>
      </c>
    </row>
    <row r="117" spans="1:10" ht="108" x14ac:dyDescent="0.25">
      <c r="A117" s="8">
        <v>74</v>
      </c>
      <c r="B117" s="4"/>
      <c r="C117" s="7" t="s">
        <v>203</v>
      </c>
      <c r="D117" s="6">
        <v>0</v>
      </c>
      <c r="E117" s="6">
        <v>2</v>
      </c>
      <c r="F117" s="6">
        <v>2</v>
      </c>
      <c r="G117" s="6">
        <v>0</v>
      </c>
      <c r="H117" s="6">
        <v>36</v>
      </c>
      <c r="I117" s="6">
        <v>2</v>
      </c>
      <c r="J117" s="8" t="s">
        <v>161</v>
      </c>
    </row>
    <row r="118" spans="1:10" ht="29.25" customHeight="1" x14ac:dyDescent="0.25">
      <c r="A118" s="8">
        <v>75</v>
      </c>
      <c r="B118" s="4"/>
      <c r="C118" s="9" t="s">
        <v>204</v>
      </c>
      <c r="D118" s="6">
        <v>2</v>
      </c>
      <c r="E118" s="6">
        <v>1</v>
      </c>
      <c r="F118" s="6">
        <v>3</v>
      </c>
      <c r="G118" s="6">
        <v>0</v>
      </c>
      <c r="H118" s="6">
        <v>54</v>
      </c>
      <c r="I118" s="6">
        <v>3</v>
      </c>
      <c r="J118" s="8" t="s">
        <v>162</v>
      </c>
    </row>
    <row r="119" spans="1:10" ht="94.5" x14ac:dyDescent="0.25">
      <c r="A119" s="8">
        <v>76</v>
      </c>
      <c r="B119" s="10"/>
      <c r="C119" s="7" t="s">
        <v>205</v>
      </c>
      <c r="D119" s="6">
        <v>2</v>
      </c>
      <c r="E119" s="6">
        <v>2</v>
      </c>
      <c r="F119" s="6">
        <v>4</v>
      </c>
      <c r="G119" s="6">
        <v>0</v>
      </c>
      <c r="H119" s="6">
        <v>72</v>
      </c>
      <c r="I119" s="6">
        <v>4</v>
      </c>
      <c r="J119" s="8" t="s">
        <v>163</v>
      </c>
    </row>
    <row r="120" spans="1:10" ht="81" x14ac:dyDescent="0.25">
      <c r="A120" s="8">
        <v>77</v>
      </c>
      <c r="B120" s="4"/>
      <c r="C120" s="7" t="s">
        <v>164</v>
      </c>
      <c r="D120" s="6">
        <v>0</v>
      </c>
      <c r="E120" s="6">
        <v>3</v>
      </c>
      <c r="F120" s="6">
        <v>3</v>
      </c>
      <c r="G120" s="6">
        <v>0</v>
      </c>
      <c r="H120" s="6">
        <v>54</v>
      </c>
      <c r="I120" s="6">
        <v>3</v>
      </c>
      <c r="J120" s="8" t="s">
        <v>165</v>
      </c>
    </row>
    <row r="121" spans="1:10" ht="108" x14ac:dyDescent="0.25">
      <c r="A121" s="8">
        <v>78</v>
      </c>
      <c r="B121" s="10"/>
      <c r="C121" s="7" t="s">
        <v>158</v>
      </c>
      <c r="D121" s="6">
        <v>2</v>
      </c>
      <c r="E121" s="6">
        <v>2</v>
      </c>
      <c r="F121" s="6">
        <v>4</v>
      </c>
      <c r="G121" s="6">
        <v>0</v>
      </c>
      <c r="H121" s="6">
        <v>72</v>
      </c>
      <c r="I121" s="6">
        <v>4</v>
      </c>
      <c r="J121" s="8" t="s">
        <v>166</v>
      </c>
    </row>
    <row r="122" spans="1:10" ht="94.5" x14ac:dyDescent="0.25">
      <c r="A122" s="8">
        <v>79</v>
      </c>
      <c r="B122" s="10"/>
      <c r="C122" s="7" t="s">
        <v>167</v>
      </c>
      <c r="D122" s="6">
        <v>0</v>
      </c>
      <c r="E122" s="6">
        <v>2</v>
      </c>
      <c r="F122" s="6">
        <v>2</v>
      </c>
      <c r="G122" s="6">
        <v>0</v>
      </c>
      <c r="H122" s="6">
        <v>36</v>
      </c>
      <c r="I122" s="6">
        <v>2</v>
      </c>
      <c r="J122" s="8" t="s">
        <v>168</v>
      </c>
    </row>
    <row r="123" spans="1:10" x14ac:dyDescent="0.25">
      <c r="A123" s="8">
        <v>80</v>
      </c>
      <c r="B123" s="10"/>
      <c r="C123" s="7" t="s">
        <v>206</v>
      </c>
      <c r="D123" s="6">
        <v>2</v>
      </c>
      <c r="E123" s="6">
        <v>2</v>
      </c>
      <c r="F123" s="6">
        <v>4</v>
      </c>
      <c r="G123" s="6">
        <v>0</v>
      </c>
      <c r="H123" s="6">
        <v>72</v>
      </c>
      <c r="I123" s="6">
        <v>4</v>
      </c>
      <c r="J123" s="8" t="s">
        <v>28</v>
      </c>
    </row>
    <row r="124" spans="1:10" ht="27.75" customHeight="1" x14ac:dyDescent="0.25">
      <c r="A124" s="8">
        <v>81</v>
      </c>
      <c r="B124" s="10"/>
      <c r="C124" s="7" t="s">
        <v>169</v>
      </c>
      <c r="D124" s="6">
        <v>2</v>
      </c>
      <c r="E124" s="6">
        <v>2</v>
      </c>
      <c r="F124" s="6">
        <v>4</v>
      </c>
      <c r="G124" s="6">
        <v>0</v>
      </c>
      <c r="H124" s="6">
        <v>72</v>
      </c>
      <c r="I124" s="6">
        <v>4</v>
      </c>
      <c r="J124" s="8" t="s">
        <v>28</v>
      </c>
    </row>
    <row r="125" spans="1:10" ht="20.25" customHeight="1" x14ac:dyDescent="0.25">
      <c r="A125" s="8">
        <v>82</v>
      </c>
      <c r="B125" s="4"/>
      <c r="C125" s="5" t="s">
        <v>170</v>
      </c>
      <c r="D125" s="6">
        <v>2</v>
      </c>
      <c r="E125" s="6">
        <v>2</v>
      </c>
      <c r="F125" s="6">
        <v>4</v>
      </c>
      <c r="G125" s="6">
        <v>0</v>
      </c>
      <c r="H125" s="6">
        <v>72</v>
      </c>
      <c r="I125" s="6">
        <v>4</v>
      </c>
      <c r="J125" s="8" t="s">
        <v>28</v>
      </c>
    </row>
    <row r="126" spans="1:10" x14ac:dyDescent="0.25">
      <c r="A126" s="28"/>
      <c r="B126" s="28"/>
      <c r="C126" s="25" t="s">
        <v>96</v>
      </c>
      <c r="D126" s="11">
        <f>SUM(D109:D125)</f>
        <v>24</v>
      </c>
      <c r="E126" s="11">
        <f t="shared" ref="E126:I126" si="13">SUM(E109:E125)</f>
        <v>33</v>
      </c>
      <c r="F126" s="11">
        <f t="shared" si="13"/>
        <v>57</v>
      </c>
      <c r="G126" s="11">
        <f t="shared" si="13"/>
        <v>0</v>
      </c>
      <c r="H126" s="11">
        <f t="shared" si="13"/>
        <v>1026</v>
      </c>
      <c r="I126" s="11">
        <f t="shared" si="13"/>
        <v>58</v>
      </c>
      <c r="J126" s="19"/>
    </row>
    <row r="127" spans="1:10" ht="13.5" customHeight="1" x14ac:dyDescent="0.25">
      <c r="A127" s="30" t="s">
        <v>207</v>
      </c>
      <c r="B127" s="30"/>
      <c r="C127" s="30"/>
      <c r="D127" s="30"/>
      <c r="E127" s="30"/>
      <c r="F127" s="30"/>
      <c r="G127" s="30"/>
      <c r="H127" s="30"/>
      <c r="I127" s="30"/>
      <c r="J127" s="30"/>
    </row>
    <row r="128" spans="1:10" x14ac:dyDescent="0.25">
      <c r="A128" s="36"/>
      <c r="B128" s="36"/>
      <c r="C128" s="34" t="s">
        <v>171</v>
      </c>
      <c r="D128" s="34"/>
      <c r="E128" s="34"/>
      <c r="F128" s="34"/>
      <c r="G128" s="34"/>
      <c r="H128" s="34"/>
      <c r="I128" s="34"/>
      <c r="J128" s="34"/>
    </row>
    <row r="129" spans="1:10" ht="28.5" customHeight="1" x14ac:dyDescent="0.25">
      <c r="A129" s="6">
        <v>83</v>
      </c>
      <c r="B129" s="4"/>
      <c r="C129" s="15" t="s">
        <v>172</v>
      </c>
      <c r="D129" s="6">
        <v>2</v>
      </c>
      <c r="E129" s="6">
        <v>3</v>
      </c>
      <c r="F129" s="6">
        <v>5</v>
      </c>
      <c r="G129" s="16" t="s">
        <v>173</v>
      </c>
      <c r="H129" s="6">
        <v>122</v>
      </c>
      <c r="I129" s="6">
        <v>8</v>
      </c>
      <c r="J129" s="8" t="s">
        <v>95</v>
      </c>
    </row>
    <row r="130" spans="1:10" ht="23.25" customHeight="1" x14ac:dyDescent="0.25">
      <c r="A130" s="6">
        <v>84</v>
      </c>
      <c r="B130" s="10"/>
      <c r="C130" s="7" t="s">
        <v>174</v>
      </c>
      <c r="D130" s="6">
        <v>2</v>
      </c>
      <c r="E130" s="6">
        <v>3</v>
      </c>
      <c r="F130" s="6">
        <v>5</v>
      </c>
      <c r="G130" s="6">
        <v>0</v>
      </c>
      <c r="H130" s="6">
        <v>90</v>
      </c>
      <c r="I130" s="6">
        <v>6</v>
      </c>
      <c r="J130" s="8" t="s">
        <v>95</v>
      </c>
    </row>
    <row r="131" spans="1:10" x14ac:dyDescent="0.25">
      <c r="A131" s="36"/>
      <c r="B131" s="36"/>
      <c r="C131" s="34" t="s">
        <v>175</v>
      </c>
      <c r="D131" s="34"/>
      <c r="E131" s="34"/>
      <c r="F131" s="34"/>
      <c r="G131" s="34"/>
      <c r="H131" s="34"/>
      <c r="I131" s="34"/>
      <c r="J131" s="34"/>
    </row>
    <row r="132" spans="1:10" ht="18" customHeight="1" x14ac:dyDescent="0.25">
      <c r="A132" s="6">
        <v>85</v>
      </c>
      <c r="B132" s="10"/>
      <c r="C132" s="7" t="s">
        <v>208</v>
      </c>
      <c r="D132" s="35">
        <v>0</v>
      </c>
      <c r="E132" s="35"/>
      <c r="F132" s="35"/>
      <c r="G132" s="35"/>
      <c r="H132" s="8">
        <v>250</v>
      </c>
      <c r="I132" s="8">
        <v>15</v>
      </c>
      <c r="J132" s="8" t="s">
        <v>176</v>
      </c>
    </row>
    <row r="133" spans="1:10" x14ac:dyDescent="0.25">
      <c r="A133" s="28"/>
      <c r="B133" s="28"/>
      <c r="C133" s="25" t="s">
        <v>177</v>
      </c>
      <c r="D133" s="11">
        <f>D130+D129+D132</f>
        <v>4</v>
      </c>
      <c r="E133" s="11">
        <f>E130+E129+E132</f>
        <v>6</v>
      </c>
      <c r="F133" s="11">
        <f>F130+F129+F132</f>
        <v>10</v>
      </c>
      <c r="G133" s="11">
        <f>G130+32+G132</f>
        <v>32</v>
      </c>
      <c r="H133" s="11">
        <f>H130+H129+H132</f>
        <v>462</v>
      </c>
      <c r="I133" s="11">
        <f>I130+I129+I132</f>
        <v>29</v>
      </c>
      <c r="J133" s="19"/>
    </row>
    <row r="134" spans="1:10" ht="13.5" customHeight="1" x14ac:dyDescent="0.25">
      <c r="A134" s="30" t="s">
        <v>178</v>
      </c>
      <c r="B134" s="30"/>
      <c r="C134" s="30"/>
      <c r="D134" s="30"/>
      <c r="E134" s="30"/>
      <c r="F134" s="30"/>
      <c r="G134" s="30"/>
      <c r="H134" s="30"/>
      <c r="I134" s="30"/>
      <c r="J134" s="30"/>
    </row>
    <row r="135" spans="1:10" ht="30" customHeight="1" x14ac:dyDescent="0.25">
      <c r="A135" s="8">
        <v>86</v>
      </c>
      <c r="B135" s="12"/>
      <c r="C135" s="7" t="s">
        <v>179</v>
      </c>
      <c r="D135" s="6">
        <v>2</v>
      </c>
      <c r="E135" s="6">
        <v>2</v>
      </c>
      <c r="F135" s="6">
        <v>4</v>
      </c>
      <c r="G135" s="6">
        <v>0</v>
      </c>
      <c r="H135" s="6">
        <v>72</v>
      </c>
      <c r="I135" s="6">
        <v>4</v>
      </c>
      <c r="J135" s="8" t="s">
        <v>180</v>
      </c>
    </row>
    <row r="136" spans="1:10" x14ac:dyDescent="0.25">
      <c r="A136" s="28"/>
      <c r="B136" s="28"/>
      <c r="C136" s="25" t="s">
        <v>181</v>
      </c>
      <c r="D136" s="11">
        <f>SUM(D135:D135)</f>
        <v>2</v>
      </c>
      <c r="E136" s="11">
        <f t="shared" ref="E136:I136" si="14">SUM(E135:E135)</f>
        <v>2</v>
      </c>
      <c r="F136" s="11">
        <f t="shared" si="14"/>
        <v>4</v>
      </c>
      <c r="G136" s="11">
        <f t="shared" si="14"/>
        <v>0</v>
      </c>
      <c r="H136" s="11">
        <f t="shared" si="14"/>
        <v>72</v>
      </c>
      <c r="I136" s="11">
        <f t="shared" si="14"/>
        <v>4</v>
      </c>
      <c r="J136" s="19"/>
    </row>
    <row r="137" spans="1:10" x14ac:dyDescent="0.25">
      <c r="A137" s="33"/>
      <c r="B137" s="33"/>
      <c r="C137" s="26" t="s">
        <v>182</v>
      </c>
      <c r="D137" s="14">
        <f>D136+D133+D126+D107+D96+D82+D88</f>
        <v>56</v>
      </c>
      <c r="E137" s="14">
        <f t="shared" ref="E137:G137" si="15">E136+E133+E126+E107+E96+E82+E88</f>
        <v>80</v>
      </c>
      <c r="F137" s="14">
        <f t="shared" si="15"/>
        <v>136</v>
      </c>
      <c r="G137" s="14">
        <f t="shared" si="15"/>
        <v>48</v>
      </c>
      <c r="H137" s="14">
        <f>H136+H133+H126+H107+H96+H82+H88</f>
        <v>2746</v>
      </c>
      <c r="I137" s="14">
        <f t="shared" ref="I137" si="16">I136+I133+I126+I107+I96+I82+I88</f>
        <v>158</v>
      </c>
      <c r="J137" s="21"/>
    </row>
    <row r="138" spans="1:10" x14ac:dyDescent="0.25">
      <c r="A138" s="32" t="s">
        <v>183</v>
      </c>
      <c r="B138" s="32"/>
      <c r="C138" s="32"/>
      <c r="D138" s="17">
        <f>D137+D78</f>
        <v>114</v>
      </c>
      <c r="E138" s="17">
        <f t="shared" ref="E138:G138" si="17">E137+E78</f>
        <v>164</v>
      </c>
      <c r="F138" s="17">
        <f t="shared" si="17"/>
        <v>278</v>
      </c>
      <c r="G138" s="17">
        <f t="shared" si="17"/>
        <v>80</v>
      </c>
      <c r="H138" s="17">
        <f>H137+H78</f>
        <v>5334</v>
      </c>
      <c r="I138" s="17">
        <f t="shared" ref="I138" si="18">I137+I78</f>
        <v>304</v>
      </c>
      <c r="J138" s="22"/>
    </row>
    <row r="139" spans="1:10" ht="13.5" customHeight="1" x14ac:dyDescent="0.25">
      <c r="A139" s="30" t="s">
        <v>184</v>
      </c>
      <c r="B139" s="30"/>
      <c r="C139" s="30"/>
      <c r="D139" s="30"/>
      <c r="E139" s="30"/>
      <c r="F139" s="30"/>
      <c r="G139" s="30"/>
      <c r="H139" s="30"/>
      <c r="I139" s="30"/>
      <c r="J139" s="30"/>
    </row>
    <row r="140" spans="1:10" ht="30" customHeight="1" x14ac:dyDescent="0.25">
      <c r="A140" s="8">
        <v>87</v>
      </c>
      <c r="B140" s="12"/>
      <c r="C140" s="7" t="s">
        <v>179</v>
      </c>
      <c r="D140" s="6">
        <v>2</v>
      </c>
      <c r="E140" s="6">
        <v>2</v>
      </c>
      <c r="F140" s="6">
        <v>4</v>
      </c>
      <c r="G140" s="6">
        <v>0</v>
      </c>
      <c r="H140" s="6">
        <v>72</v>
      </c>
      <c r="I140" s="6">
        <v>4</v>
      </c>
      <c r="J140" s="8" t="s">
        <v>180</v>
      </c>
    </row>
    <row r="141" spans="1:10" x14ac:dyDescent="0.25">
      <c r="A141" s="28"/>
      <c r="B141" s="28"/>
      <c r="C141" s="25" t="s">
        <v>185</v>
      </c>
      <c r="D141" s="11">
        <f>SUM(D140:D140)</f>
        <v>2</v>
      </c>
      <c r="E141" s="11">
        <f t="shared" ref="E141:I141" si="19">SUM(E140:E140)</f>
        <v>2</v>
      </c>
      <c r="F141" s="11">
        <f t="shared" si="19"/>
        <v>4</v>
      </c>
      <c r="G141" s="11">
        <f t="shared" si="19"/>
        <v>0</v>
      </c>
      <c r="H141" s="11">
        <f t="shared" si="19"/>
        <v>72</v>
      </c>
      <c r="I141" s="11">
        <f t="shared" si="19"/>
        <v>4</v>
      </c>
      <c r="J141" s="19"/>
    </row>
    <row r="142" spans="1:10" x14ac:dyDescent="0.25">
      <c r="A142" s="32" t="s">
        <v>186</v>
      </c>
      <c r="B142" s="32"/>
      <c r="C142" s="32"/>
      <c r="D142" s="17">
        <f>D141+D138</f>
        <v>116</v>
      </c>
      <c r="E142" s="17">
        <f t="shared" ref="E142:G142" si="20">E141+E138</f>
        <v>166</v>
      </c>
      <c r="F142" s="17">
        <f t="shared" si="20"/>
        <v>282</v>
      </c>
      <c r="G142" s="17">
        <f t="shared" si="20"/>
        <v>80</v>
      </c>
      <c r="H142" s="17">
        <f>H141+H138</f>
        <v>5406</v>
      </c>
      <c r="I142" s="17">
        <f t="shared" ref="I142" si="21">I141+I138</f>
        <v>308</v>
      </c>
      <c r="J142" s="22"/>
    </row>
    <row r="144" spans="1:10" ht="26.25" customHeight="1" x14ac:dyDescent="0.25">
      <c r="B144" s="39" t="s">
        <v>209</v>
      </c>
      <c r="C144" s="39"/>
      <c r="D144" s="39"/>
      <c r="E144" s="39"/>
      <c r="F144" s="39"/>
      <c r="G144" s="39"/>
      <c r="H144" s="39"/>
      <c r="I144" s="39"/>
      <c r="J144" s="39"/>
    </row>
    <row r="145" spans="2:2" ht="15" x14ac:dyDescent="0.25">
      <c r="B145" s="3" t="s">
        <v>187</v>
      </c>
    </row>
    <row r="146" spans="2:2" ht="15" x14ac:dyDescent="0.25">
      <c r="B146" s="3" t="s">
        <v>196</v>
      </c>
    </row>
    <row r="147" spans="2:2" ht="15" x14ac:dyDescent="0.25">
      <c r="B147" s="3" t="s">
        <v>197</v>
      </c>
    </row>
  </sheetData>
  <mergeCells count="65">
    <mergeCell ref="B144:J144"/>
    <mergeCell ref="B12:J12"/>
    <mergeCell ref="A20:J20"/>
    <mergeCell ref="A21:J21"/>
    <mergeCell ref="A6:J6"/>
    <mergeCell ref="A7:J7"/>
    <mergeCell ref="A8:J8"/>
    <mergeCell ref="A9:J9"/>
    <mergeCell ref="B11:J11"/>
    <mergeCell ref="B10:J10"/>
    <mergeCell ref="A13:J13"/>
    <mergeCell ref="A18:A19"/>
    <mergeCell ref="B18:B19"/>
    <mergeCell ref="C18:C19"/>
    <mergeCell ref="A14:J14"/>
    <mergeCell ref="A15:J15"/>
    <mergeCell ref="A5:J5"/>
    <mergeCell ref="A1:J1"/>
    <mergeCell ref="A2:J2"/>
    <mergeCell ref="A3:J3"/>
    <mergeCell ref="A4:J4"/>
    <mergeCell ref="A16:J16"/>
    <mergeCell ref="D18:E18"/>
    <mergeCell ref="H18:H19"/>
    <mergeCell ref="I18:I19"/>
    <mergeCell ref="J18:J19"/>
    <mergeCell ref="G18:G19"/>
    <mergeCell ref="F18:F19"/>
    <mergeCell ref="A28:B28"/>
    <mergeCell ref="A56:J56"/>
    <mergeCell ref="A29:J29"/>
    <mergeCell ref="A77:B77"/>
    <mergeCell ref="A36:B36"/>
    <mergeCell ref="A55:B55"/>
    <mergeCell ref="A37:J37"/>
    <mergeCell ref="A65:J65"/>
    <mergeCell ref="A70:J70"/>
    <mergeCell ref="A69:B69"/>
    <mergeCell ref="A64:B64"/>
    <mergeCell ref="A142:C142"/>
    <mergeCell ref="A136:B136"/>
    <mergeCell ref="A137:B137"/>
    <mergeCell ref="A139:J139"/>
    <mergeCell ref="A88:B88"/>
    <mergeCell ref="A134:J134"/>
    <mergeCell ref="A133:B133"/>
    <mergeCell ref="A141:B141"/>
    <mergeCell ref="A138:C138"/>
    <mergeCell ref="C128:J128"/>
    <mergeCell ref="C131:J131"/>
    <mergeCell ref="D132:G132"/>
    <mergeCell ref="A131:B131"/>
    <mergeCell ref="A128:B128"/>
    <mergeCell ref="A78:B78"/>
    <mergeCell ref="A82:B82"/>
    <mergeCell ref="A83:J83"/>
    <mergeCell ref="A97:J97"/>
    <mergeCell ref="A127:J127"/>
    <mergeCell ref="A126:B126"/>
    <mergeCell ref="A107:B107"/>
    <mergeCell ref="A108:J108"/>
    <mergeCell ref="A96:B96"/>
    <mergeCell ref="A80:J80"/>
    <mergeCell ref="A89:J89"/>
    <mergeCell ref="A79:J79"/>
  </mergeCells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scale="70" orientation="portrait" r:id="rId1"/>
  <ignoredErrors>
    <ignoredError sqref="G129" numberStoredAsText="1"/>
    <ignoredError sqref="G13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bbb512-1571-4e07-b6d1-58a2f7b56e94">
      <Terms xmlns="http://schemas.microsoft.com/office/infopath/2007/PartnerControls"/>
    </lcf76f155ced4ddcb4097134ff3c332f>
    <TaxCatchAll xmlns="23ba8f61-b463-4306-8171-955c033565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71C6DF127524E98DE5C6998D084C2" ma:contentTypeVersion="17" ma:contentTypeDescription="Crear nuevo documento." ma:contentTypeScope="" ma:versionID="cf5ea3d61db5c70dc8c5d5e203494840">
  <xsd:schema xmlns:xsd="http://www.w3.org/2001/XMLSchema" xmlns:xs="http://www.w3.org/2001/XMLSchema" xmlns:p="http://schemas.microsoft.com/office/2006/metadata/properties" xmlns:ns2="20bbb512-1571-4e07-b6d1-58a2f7b56e94" xmlns:ns3="23ba8f61-b463-4306-8171-955c033565ec" targetNamespace="http://schemas.microsoft.com/office/2006/metadata/properties" ma:root="true" ma:fieldsID="25cc8b4b8fc313c8311f68ad90f86af8" ns2:_="" ns3:_="">
    <xsd:import namespace="20bbb512-1571-4e07-b6d1-58a2f7b56e94"/>
    <xsd:import namespace="23ba8f61-b463-4306-8171-955c03356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bb512-1571-4e07-b6d1-58a2f7b56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177ecfaa-47e7-4f14-b507-320617269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a8f61-b463-4306-8171-955c03356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efe680-5e5f-4900-b467-64a002080389}" ma:internalName="TaxCatchAll" ma:showField="CatchAllData" ma:web="23ba8f61-b463-4306-8171-955c033565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543F7-5415-4496-913C-A387BC1B3AF6}">
  <ds:schemaRefs>
    <ds:schemaRef ds:uri="http://schemas.microsoft.com/office/2006/metadata/properties"/>
    <ds:schemaRef ds:uri="http://schemas.microsoft.com/office/infopath/2007/PartnerControls"/>
    <ds:schemaRef ds:uri="20bbb512-1571-4e07-b6d1-58a2f7b56e94"/>
    <ds:schemaRef ds:uri="23ba8f61-b463-4306-8171-955c033565ec"/>
  </ds:schemaRefs>
</ds:datastoreItem>
</file>

<file path=customXml/itemProps2.xml><?xml version="1.0" encoding="utf-8"?>
<ds:datastoreItem xmlns:ds="http://schemas.openxmlformats.org/officeDocument/2006/customXml" ds:itemID="{2D1CB826-BF83-41DB-B9A2-4D2F7FB94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bb512-1571-4e07-b6d1-58a2f7b56e94"/>
    <ds:schemaRef ds:uri="23ba8f61-b463-4306-8171-955c03356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D17A5E-962A-4254-9EFE-7A4BBB9E1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FAR-2025</vt:lpstr>
      <vt:lpstr>'FAR-2025'!Área_de_impresión</vt:lpstr>
      <vt:lpstr>'FAR-2025'!Títulos_a_imprimir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CGDC_DES</dc:creator>
  <cp:keywords/>
  <dc:description/>
  <cp:lastModifiedBy>HERNANDEZ - ROMERO PAOLA</cp:lastModifiedBy>
  <cp:revision/>
  <dcterms:created xsi:type="dcterms:W3CDTF">2023-06-12T22:25:45Z</dcterms:created>
  <dcterms:modified xsi:type="dcterms:W3CDTF">2025-06-13T18:08:20Z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0x01010078371C6DF127524E98DE5C6998D084C2</vt:lpwstr>
  </property>
  <property fmtid="{D5CDD505-2E9C-101B-9397-08002B2CF9AE}" pid="3" name="MediaServiceImageTags">
    <vt:lpwstr/>
  </property>
</Properties>
</file>