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/"/>
    </mc:Choice>
  </mc:AlternateContent>
  <xr:revisionPtr revIDLastSave="533" documentId="8_{99218F57-E5D8-465B-9516-DCC319A26E64}" xr6:coauthVersionLast="47" xr6:coauthVersionMax="47" xr10:uidLastSave="{08C6A679-69A3-48A1-8F89-5570B97C9381}"/>
  <bookViews>
    <workbookView xWindow="-109" yWindow="-109" windowWidth="26301" windowHeight="14169" xr2:uid="{D8F7E47A-3F9E-41C9-A65C-4398D8BB1ABD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curricular'!$A$19:$M$120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" i="1" l="1"/>
  <c r="J106" i="1"/>
  <c r="I106" i="1"/>
  <c r="G106" i="1"/>
  <c r="H106" i="1"/>
  <c r="F106" i="1"/>
  <c r="G111" i="1" l="1"/>
  <c r="H111" i="1"/>
  <c r="I111" i="1"/>
  <c r="J111" i="1"/>
  <c r="K111" i="1"/>
  <c r="F111" i="1"/>
  <c r="G97" i="1"/>
  <c r="H97" i="1"/>
  <c r="I97" i="1"/>
  <c r="J97" i="1"/>
  <c r="K97" i="1"/>
  <c r="F97" i="1"/>
  <c r="G84" i="1"/>
  <c r="H84" i="1"/>
  <c r="I84" i="1"/>
  <c r="J84" i="1"/>
  <c r="K84" i="1"/>
  <c r="F84" i="1"/>
  <c r="G71" i="1"/>
  <c r="H71" i="1"/>
  <c r="I71" i="1"/>
  <c r="J71" i="1"/>
  <c r="K71" i="1"/>
  <c r="F71" i="1"/>
  <c r="G65" i="1"/>
  <c r="H65" i="1"/>
  <c r="I65" i="1"/>
  <c r="J65" i="1"/>
  <c r="K65" i="1"/>
  <c r="F65" i="1"/>
  <c r="G60" i="1"/>
  <c r="H60" i="1"/>
  <c r="I60" i="1"/>
  <c r="J60" i="1"/>
  <c r="K60" i="1"/>
  <c r="F60" i="1"/>
  <c r="G54" i="1"/>
  <c r="H54" i="1"/>
  <c r="I54" i="1"/>
  <c r="J54" i="1"/>
  <c r="K54" i="1"/>
  <c r="F54" i="1"/>
  <c r="G50" i="1"/>
  <c r="H50" i="1"/>
  <c r="I50" i="1"/>
  <c r="J50" i="1"/>
  <c r="K50" i="1"/>
  <c r="F50" i="1"/>
  <c r="G40" i="1"/>
  <c r="H40" i="1"/>
  <c r="I40" i="1"/>
  <c r="J40" i="1"/>
  <c r="K40" i="1"/>
  <c r="F40" i="1"/>
  <c r="G27" i="1"/>
  <c r="H27" i="1"/>
  <c r="I27" i="1"/>
  <c r="J27" i="1"/>
  <c r="K27" i="1"/>
  <c r="F27" i="1"/>
  <c r="G112" i="1" l="1"/>
  <c r="I112" i="1"/>
  <c r="F112" i="1"/>
  <c r="J55" i="1"/>
  <c r="I55" i="1"/>
  <c r="H112" i="1"/>
  <c r="K112" i="1"/>
  <c r="H55" i="1"/>
  <c r="J112" i="1"/>
  <c r="G55" i="1"/>
  <c r="F55" i="1"/>
  <c r="K55" i="1"/>
  <c r="J113" i="1" l="1"/>
  <c r="I113" i="1"/>
  <c r="I120" i="1" s="1"/>
  <c r="K113" i="1"/>
  <c r="G113" i="1"/>
  <c r="H113" i="1"/>
  <c r="F113" i="1"/>
</calcChain>
</file>

<file path=xl/sharedStrings.xml><?xml version="1.0" encoding="utf-8"?>
<sst xmlns="http://schemas.openxmlformats.org/spreadsheetml/2006/main" count="364" uniqueCount="208">
  <si>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</si>
  <si>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</si>
  <si>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</si>
  <si>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Horas Totales por Semana</t>
  </si>
  <si>
    <t>Nivel Básico</t>
  </si>
  <si>
    <t>Área de Formación General Universitaria</t>
  </si>
  <si>
    <t>Introducción a la Formación General Universitaria</t>
  </si>
  <si>
    <t>S/R</t>
  </si>
  <si>
    <t>Inglés I</t>
  </si>
  <si>
    <t>Inglés II</t>
  </si>
  <si>
    <t>Inglés III</t>
  </si>
  <si>
    <t>Inglés IV</t>
  </si>
  <si>
    <t>Subtotal Área de Formación General Universitaria</t>
  </si>
  <si>
    <t>Área de Ciencias Básicas</t>
  </si>
  <si>
    <t>Precálculo</t>
  </si>
  <si>
    <t>P</t>
  </si>
  <si>
    <t>Álgebra Lineal</t>
  </si>
  <si>
    <t>Cálculo Diferencial e Integral</t>
  </si>
  <si>
    <t>Informática y Programación</t>
  </si>
  <si>
    <t>Cálculo de Varias Variables</t>
  </si>
  <si>
    <t>Métodos Numéricos</t>
  </si>
  <si>
    <t>Ecuaciones Diferenciales</t>
  </si>
  <si>
    <t>Probabilidad y Estadística</t>
  </si>
  <si>
    <t>Metodología de la Investigación</t>
  </si>
  <si>
    <t>M</t>
  </si>
  <si>
    <t>Estática</t>
  </si>
  <si>
    <t>Dinámica</t>
  </si>
  <si>
    <t>Área de Ciencias de la Ingeniería</t>
  </si>
  <si>
    <t>Fundamentos de Mecánica y Electricidad</t>
  </si>
  <si>
    <t>Propiedades Mecánicas y Eléctricas de los Materiales</t>
  </si>
  <si>
    <t>Ciencia de los Materiales</t>
  </si>
  <si>
    <t>Mecánica de Sólidos I</t>
  </si>
  <si>
    <t>Mecánica de Sólidos II</t>
  </si>
  <si>
    <t>Mecánica de Fluidos</t>
  </si>
  <si>
    <t>Área de Ingeniería Aplicada en Eléctrica</t>
  </si>
  <si>
    <t>Dispositivos y Circuitos Electrónicos</t>
  </si>
  <si>
    <t>Máquinas Eléctricas Rotativas</t>
  </si>
  <si>
    <t>Nivel Formativo</t>
  </si>
  <si>
    <t>Formación General Disciplinaria</t>
  </si>
  <si>
    <t>Formación General Profesional</t>
  </si>
  <si>
    <t xml:space="preserve">Área de Integración Disciplinaria </t>
  </si>
  <si>
    <t>Asignaturas Integradoras</t>
  </si>
  <si>
    <t>Mantenimiento Industrial</t>
  </si>
  <si>
    <t>Higiene y Seguridad Industrial</t>
  </si>
  <si>
    <t>Gestión de Proyectos Innovadores</t>
  </si>
  <si>
    <t>Administración de Empresas</t>
  </si>
  <si>
    <t>Práctica Profesional Crítica</t>
  </si>
  <si>
    <t>Práctica Profesional</t>
  </si>
  <si>
    <t xml:space="preserve">Subtotal Área de Integración Disciplinaria </t>
  </si>
  <si>
    <t>Termodinámica</t>
  </si>
  <si>
    <t>Transferencia de Calor</t>
  </si>
  <si>
    <t xml:space="preserve">Subtotal Área de Ciencias de la Ingeniería </t>
  </si>
  <si>
    <t>Área de Ciencias Sociales y Administrativas</t>
  </si>
  <si>
    <t>Economía</t>
  </si>
  <si>
    <t>Desarrollo de Habilidades Gerenciales</t>
  </si>
  <si>
    <t>Contabilidad y Costos</t>
  </si>
  <si>
    <t>Subtotal Área de Ciencias Sociales y Administrativas</t>
  </si>
  <si>
    <t>Área de Ingeniería Aplicada en Mecánica</t>
  </si>
  <si>
    <t>Vibraciones Mecánicas</t>
  </si>
  <si>
    <t>Circuitos Neumáticos e Hidráulicos</t>
  </si>
  <si>
    <t>Ingeniería de Calidad</t>
  </si>
  <si>
    <t>Máquinas y Mecanismos</t>
  </si>
  <si>
    <t>Tecnología de los Materiales</t>
  </si>
  <si>
    <t>Diseño de Elementos de Máquinas</t>
  </si>
  <si>
    <t>Procesos de Manufactura</t>
  </si>
  <si>
    <t>Turbomaquinaria</t>
  </si>
  <si>
    <t>Manufactura Integrada por Computadora</t>
  </si>
  <si>
    <t>Diseño por Elementos Finitos</t>
  </si>
  <si>
    <t>Aire Acondicionado y Refrigeración</t>
  </si>
  <si>
    <t>Máquinas Síncronas</t>
  </si>
  <si>
    <t>Metrología</t>
  </si>
  <si>
    <t>Instalaciones Eléctricas</t>
  </si>
  <si>
    <t>Transformadores</t>
  </si>
  <si>
    <t>Control Industrial</t>
  </si>
  <si>
    <t>Subestaciones Eléctricas</t>
  </si>
  <si>
    <t>Sistemas de Control de Procesos</t>
  </si>
  <si>
    <t>Automatización y PLC</t>
  </si>
  <si>
    <t>Líneas de Transmisión y Redes de Distribución</t>
  </si>
  <si>
    <t>Análisis de Corto Circuito en Instalaciones Industriales</t>
  </si>
  <si>
    <t>Protección de Sistemas Eléctricos</t>
  </si>
  <si>
    <t>Área de Optativas Disciplinarias</t>
  </si>
  <si>
    <t>Optativa I</t>
  </si>
  <si>
    <t>Optativa II</t>
  </si>
  <si>
    <t>Optativa III</t>
  </si>
  <si>
    <t>Subtotal Área de Optativas Disciplinarias</t>
  </si>
  <si>
    <t>Área de Optativas Complementarias</t>
  </si>
  <si>
    <t>0 a 5</t>
  </si>
  <si>
    <t>3 a 5</t>
  </si>
  <si>
    <t>54 a 90</t>
  </si>
  <si>
    <t>3 a 6</t>
  </si>
  <si>
    <t>0 a 20</t>
  </si>
  <si>
    <t>12 a 20</t>
  </si>
  <si>
    <t>216 a 360</t>
  </si>
  <si>
    <t>12 a 24</t>
  </si>
  <si>
    <t>151 a 171</t>
  </si>
  <si>
    <t>143 a 163</t>
  </si>
  <si>
    <t>5838 a 5982</t>
  </si>
  <si>
    <t>368 a 380</t>
  </si>
  <si>
    <t>Dibujo Industrial (CAD)</t>
  </si>
  <si>
    <t>Análisis de Circuitos (Corriente Continua)</t>
  </si>
  <si>
    <t>Análisis de Circuitos (Corriente Alterna)</t>
  </si>
  <si>
    <t>No.</t>
  </si>
  <si>
    <t>Clave</t>
  </si>
  <si>
    <t>Nombre de la Asignatura</t>
  </si>
  <si>
    <t>Semestre</t>
  </si>
  <si>
    <t>Horas de Mediación Docente</t>
  </si>
  <si>
    <t>Horas de Trabajo Independiente por Periodo</t>
  </si>
  <si>
    <t>Total de Horas por Periodo</t>
  </si>
  <si>
    <t>Total de Créditos</t>
  </si>
  <si>
    <t>Requisitos</t>
  </si>
  <si>
    <t>FGMA 001</t>
  </si>
  <si>
    <t>FGMA 004</t>
  </si>
  <si>
    <t>INGA 001</t>
  </si>
  <si>
    <t>INGA 002</t>
  </si>
  <si>
    <t>INGA 003</t>
  </si>
  <si>
    <t>IMEA 001</t>
  </si>
  <si>
    <t>INGA 008</t>
  </si>
  <si>
    <t>Total  Nivel Formativo</t>
  </si>
  <si>
    <t>Total Nivel Básico</t>
  </si>
  <si>
    <t>Totales Mínimos</t>
  </si>
  <si>
    <t>Totales Máximos</t>
  </si>
  <si>
    <t>306 a 314</t>
  </si>
  <si>
    <t xml:space="preserve"> Plan de Estudios: Licenciatura en Ingeniería Mecánica y Eléctrica</t>
  </si>
  <si>
    <t xml:space="preserve">Vigencia: A partir de agosto 2024 </t>
  </si>
  <si>
    <t>Periodicidad: 5 años (10 semestres)</t>
  </si>
  <si>
    <t>Vinculación e Integración Social</t>
  </si>
  <si>
    <t>Subtotal Área de Ciencias Básicas</t>
  </si>
  <si>
    <t>Subtotal Área de Ciencias de la Ingeniería</t>
  </si>
  <si>
    <t>Subtotal Área de Ingeniería Aplicada en Eléctrica</t>
  </si>
  <si>
    <t>Subtotal Área de Ingeniería Aplicada en Mecánica</t>
  </si>
  <si>
    <t>Modalidad : Escolarizada</t>
  </si>
  <si>
    <t>Los definidos por la Unidad Académica</t>
  </si>
  <si>
    <t>FGMA 005</t>
  </si>
  <si>
    <t>FGMA 006</t>
  </si>
  <si>
    <t>FGMA 007</t>
  </si>
  <si>
    <t>INGA 009</t>
  </si>
  <si>
    <t>INGA 011</t>
  </si>
  <si>
    <t>INGA 010</t>
  </si>
  <si>
    <t>INGA 012</t>
  </si>
  <si>
    <t>INGA 004</t>
  </si>
  <si>
    <t>INGA 007</t>
  </si>
  <si>
    <t>INGA 016</t>
  </si>
  <si>
    <t>INGA 014</t>
  </si>
  <si>
    <t>INGA 017</t>
  </si>
  <si>
    <t>INGA 018</t>
  </si>
  <si>
    <t>INGA 013</t>
  </si>
  <si>
    <t>FGMA 003</t>
  </si>
  <si>
    <t>FGMA 002</t>
  </si>
  <si>
    <t>IMEA 002</t>
  </si>
  <si>
    <t>IMEA 003</t>
  </si>
  <si>
    <t>IMEA 004</t>
  </si>
  <si>
    <t>IMEA 005</t>
  </si>
  <si>
    <t>IMEA 006</t>
  </si>
  <si>
    <t>IMEA 007</t>
  </si>
  <si>
    <t>IMEA 008</t>
  </si>
  <si>
    <t>IMEA 009</t>
  </si>
  <si>
    <t>IMEA 010</t>
  </si>
  <si>
    <t>IMEA 250</t>
  </si>
  <si>
    <t>IMEA 251</t>
  </si>
  <si>
    <t>IMEA 252</t>
  </si>
  <si>
    <t>IMEA 253</t>
  </si>
  <si>
    <t>IMEA 254</t>
  </si>
  <si>
    <t>IMEA 255</t>
  </si>
  <si>
    <t>IMEA 256</t>
  </si>
  <si>
    <t>IMEA 257</t>
  </si>
  <si>
    <t>IMEA 258</t>
  </si>
  <si>
    <t>IMEA 268</t>
  </si>
  <si>
    <t>IMEA 259</t>
  </si>
  <si>
    <t>IMEA 260</t>
  </si>
  <si>
    <t>IMEA 261</t>
  </si>
  <si>
    <t>IMEA 262</t>
  </si>
  <si>
    <t>IMEA 263</t>
  </si>
  <si>
    <t>IMEA 264</t>
  </si>
  <si>
    <t>IMEA 265</t>
  </si>
  <si>
    <t>IMEA 266</t>
  </si>
  <si>
    <t>IMEA 267</t>
  </si>
  <si>
    <t>IMEA 269</t>
  </si>
  <si>
    <t>IMEA 270</t>
  </si>
  <si>
    <t>IMEA 271</t>
  </si>
  <si>
    <t>IMEA 272</t>
  </si>
  <si>
    <t>IMEA 273</t>
  </si>
  <si>
    <t>IMEA 274</t>
  </si>
  <si>
    <t>IAME 200</t>
  </si>
  <si>
    <t>IAME 201</t>
  </si>
  <si>
    <t>PPME 501</t>
  </si>
  <si>
    <t>ICU2 200</t>
  </si>
  <si>
    <t>VSME 500</t>
  </si>
  <si>
    <t>Duración del Plan</t>
  </si>
  <si>
    <t>70% de créditos</t>
  </si>
  <si>
    <t>85% de créditos</t>
  </si>
  <si>
    <t>Optativa IV</t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</si>
  <si>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</si>
  <si>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</si>
  <si>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</si>
  <si>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rPr>
        <sz val="10"/>
        <rFont val="Source Sans Pro"/>
        <family val="2"/>
      </rPr>
      <t>Nivel Educativo:</t>
    </r>
    <r>
      <rPr>
        <b/>
        <sz val="10"/>
        <rFont val="Source Sans Pro"/>
        <family val="2"/>
      </rPr>
      <t xml:space="preserve"> 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</si>
  <si>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356 / 380</t>
    </r>
  </si>
  <si>
    <r>
      <t xml:space="preserve">Tiempo Mínimo y Máximo: </t>
    </r>
    <r>
      <rPr>
        <b/>
        <sz val="10"/>
        <rFont val="Source Sans Pro"/>
        <family val="2"/>
      </rPr>
      <t>3.5 a 7.0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</si>
  <si>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5622 / 5982</t>
    </r>
  </si>
  <si>
    <r>
      <rPr>
        <sz val="10"/>
        <rFont val="Source Sans Pro"/>
        <family val="2"/>
      </rPr>
      <t xml:space="preserve">Tipo de Plan de Estudios: </t>
    </r>
    <r>
      <rPr>
        <b/>
        <sz val="10"/>
        <rFont val="Source Sans Pro"/>
        <family val="2"/>
      </rPr>
      <t>Científico-práctico</t>
    </r>
  </si>
  <si>
    <r>
      <rPr>
        <sz val="10"/>
        <rFont val="Source Sans Pro"/>
        <family val="2"/>
      </rPr>
      <t>Título que se otorga:</t>
    </r>
    <r>
      <rPr>
        <b/>
        <sz val="10"/>
        <rFont val="Source Sans Pro"/>
        <family val="2"/>
      </rPr>
      <t xml:space="preserve"> Licenciado (a) en Ingeniería Mecánica y Eléctrica</t>
    </r>
  </si>
  <si>
    <r>
      <rPr>
        <sz val="10"/>
        <rFont val="Source Sans Pro"/>
        <family val="2"/>
      </rPr>
      <t>Certificado que se otorga:</t>
    </r>
    <r>
      <rPr>
        <b/>
        <sz val="10"/>
        <rFont val="Source Sans Pro"/>
        <family val="2"/>
      </rPr>
      <t xml:space="preserve">  Licenciado (a) en Ingeniería Mecánica y Eléctrica</t>
    </r>
  </si>
  <si>
    <r>
      <rPr>
        <sz val="10"/>
        <rFont val="Source Sans Pro"/>
        <family val="2"/>
      </rPr>
      <t xml:space="preserve">Unidad Académica: </t>
    </r>
    <r>
      <rPr>
        <b/>
        <sz val="10"/>
        <rFont val="Source Sans Pro"/>
        <family val="2"/>
      </rPr>
      <t>Facultad de Ingeniería</t>
    </r>
  </si>
  <si>
    <r>
      <t>P</t>
    </r>
    <r>
      <rPr>
        <vertAlign val="superscript"/>
        <sz val="10"/>
        <rFont val="Source Sans Pro"/>
        <family val="2"/>
      </rPr>
      <t>4</t>
    </r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</si>
  <si>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</si>
  <si>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</si>
  <si>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</si>
  <si>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</si>
  <si>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Optativas Complementarias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</si>
</sst>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Source Sans Pro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  <font>
      <vertAlign val="superscript"/>
      <sz val="10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theme="9" tint="-0.499984740745262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54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9" borderId="8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4">
    <cellStyle name="Excel Built-in Normal" xfId="2" xr:uid="{54D0F4C0-8E59-4825-8F69-41E58471341D}"/>
    <cellStyle name="Normal" xfId="0" builtinId="0"/>
    <cellStyle name="Normal 2" xfId="3" xr:uid="{FC3CACEA-CD0D-4122-A347-019A210151A6}"/>
    <cellStyle name="Normal 3" xfId="1" xr:uid="{4DED9EB9-A303-420F-8A61-F63D2F6FAC89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B543-E11C-45B7-98FA-16F95AEE7541}">
  <dimension ref="A1:L127"/>
  <sheetViews>
    <sheetView showGridLines="0" tabSelected="1" zoomScaleNormal="100" workbookViewId="0">
      <selection activeCell="I18" sqref="I18:I19"/>
    </sheetView>
  </sheetViews>
  <sheetFormatPr baseColWidth="10" defaultColWidth="11.375" defaultRowHeight="13.6" x14ac:dyDescent="0.25"/>
  <cols>
    <col min="1" max="1" width="3.625" style="22" bestFit="1" customWidth="1"/>
    <col min="2" max="2" width="9.625" style="21" customWidth="1"/>
    <col min="3" max="3" width="35.25" style="22" customWidth="1"/>
    <col min="4" max="4" width="8.875" style="22" hidden="1" customWidth="1"/>
    <col min="5" max="5" width="10.75" style="22" hidden="1" customWidth="1"/>
    <col min="6" max="6" width="8.125" style="22" customWidth="1"/>
    <col min="7" max="7" width="8.625" style="22" bestFit="1" customWidth="1"/>
    <col min="8" max="8" width="11.125" style="22" customWidth="1"/>
    <col min="9" max="9" width="15" style="22" customWidth="1"/>
    <col min="10" max="10" width="10.25" style="22" customWidth="1"/>
    <col min="11" max="11" width="7.875" style="22" customWidth="1"/>
    <col min="12" max="12" width="16" style="28" bestFit="1" customWidth="1"/>
    <col min="13" max="16384" width="11.375" style="22"/>
  </cols>
  <sheetData>
    <row r="1" spans="1:1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25">
      <c r="A4" s="44" t="s">
        <v>122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44" t="s">
        <v>130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25">
      <c r="A6" s="44" t="s">
        <v>124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5">
      <c r="A7" s="44" t="s">
        <v>123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x14ac:dyDescent="0.25">
      <c r="A8" s="45" t="s">
        <v>194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5">
      <c r="A9" s="49" t="s">
        <v>187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25">
      <c r="A10" s="24"/>
      <c r="B10" s="49" t="s">
        <v>195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</row>
    <row r="11" spans="1:12" x14ac:dyDescent="0.25">
      <c r="A11" s="24"/>
      <c r="B11" s="49" t="s">
        <v>196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 x14ac:dyDescent="0.25">
      <c r="A12" s="24"/>
      <c r="B12" s="49" t="s">
        <v>197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 x14ac:dyDescent="0.25">
      <c r="A13" s="45" t="s">
        <v>198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 x14ac:dyDescent="0.25">
      <c r="A14" s="45" t="s">
        <v>199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1:12" x14ac:dyDescent="0.25">
      <c r="A15" s="45" t="s">
        <v>200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 x14ac:dyDescent="0.25">
      <c r="A16" s="45" t="s">
        <v>201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26.5" customHeight="1" x14ac:dyDescent="0.25">
      <c r="A18" s="53" t="s">
        <v>101</v>
      </c>
      <c r="B18" s="50" t="s">
        <v>102</v>
      </c>
      <c r="C18" s="50" t="s">
        <v>103</v>
      </c>
      <c r="D18" s="50" t="s">
        <v>104</v>
      </c>
      <c r="E18" s="50" t="s">
        <v>191</v>
      </c>
      <c r="F18" s="50" t="s">
        <v>105</v>
      </c>
      <c r="G18" s="50"/>
      <c r="H18" s="51" t="s">
        <v>3</v>
      </c>
      <c r="I18" s="50" t="s">
        <v>106</v>
      </c>
      <c r="J18" s="50" t="s">
        <v>107</v>
      </c>
      <c r="K18" s="50" t="s">
        <v>108</v>
      </c>
      <c r="L18" s="50" t="s">
        <v>109</v>
      </c>
    </row>
    <row r="19" spans="1:12" ht="14.95" x14ac:dyDescent="0.25">
      <c r="A19" s="53"/>
      <c r="B19" s="50"/>
      <c r="C19" s="50"/>
      <c r="D19" s="50"/>
      <c r="E19" s="50"/>
      <c r="F19" s="11" t="s">
        <v>192</v>
      </c>
      <c r="G19" s="11" t="s">
        <v>193</v>
      </c>
      <c r="H19" s="52"/>
      <c r="I19" s="50"/>
      <c r="J19" s="50"/>
      <c r="K19" s="50"/>
      <c r="L19" s="50"/>
    </row>
    <row r="20" spans="1:12" x14ac:dyDescent="0.25">
      <c r="A20" s="46" t="s">
        <v>4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1:12" ht="13.1" customHeight="1" x14ac:dyDescent="0.25">
      <c r="A21" s="32" t="s">
        <v>5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ht="27.2" x14ac:dyDescent="0.25">
      <c r="A22" s="3">
        <v>1</v>
      </c>
      <c r="B22" s="9" t="s">
        <v>110</v>
      </c>
      <c r="C22" s="6" t="s">
        <v>6</v>
      </c>
      <c r="D22" s="3">
        <v>1</v>
      </c>
      <c r="E22" s="3" t="s">
        <v>202</v>
      </c>
      <c r="F22" s="3">
        <v>1</v>
      </c>
      <c r="G22" s="3">
        <v>2</v>
      </c>
      <c r="H22" s="3">
        <v>3</v>
      </c>
      <c r="I22" s="3">
        <v>16</v>
      </c>
      <c r="J22" s="3">
        <v>70</v>
      </c>
      <c r="K22" s="3">
        <v>4</v>
      </c>
      <c r="L22" s="3" t="s">
        <v>7</v>
      </c>
    </row>
    <row r="23" spans="1:12" ht="14.95" x14ac:dyDescent="0.25">
      <c r="A23" s="3">
        <v>2</v>
      </c>
      <c r="B23" s="9" t="s">
        <v>111</v>
      </c>
      <c r="C23" s="6" t="s">
        <v>8</v>
      </c>
      <c r="D23" s="3">
        <v>1</v>
      </c>
      <c r="E23" s="3" t="s">
        <v>202</v>
      </c>
      <c r="F23" s="3">
        <v>2</v>
      </c>
      <c r="G23" s="3">
        <v>2</v>
      </c>
      <c r="H23" s="3">
        <v>4</v>
      </c>
      <c r="I23" s="3">
        <v>0</v>
      </c>
      <c r="J23" s="3">
        <v>72</v>
      </c>
      <c r="K23" s="3">
        <v>4</v>
      </c>
      <c r="L23" s="3" t="s">
        <v>7</v>
      </c>
    </row>
    <row r="24" spans="1:12" ht="14.95" x14ac:dyDescent="0.25">
      <c r="A24" s="3">
        <v>3</v>
      </c>
      <c r="B24" s="9" t="s">
        <v>132</v>
      </c>
      <c r="C24" s="6" t="s">
        <v>9</v>
      </c>
      <c r="D24" s="3">
        <v>2</v>
      </c>
      <c r="E24" s="3" t="s">
        <v>202</v>
      </c>
      <c r="F24" s="3">
        <v>2</v>
      </c>
      <c r="G24" s="3">
        <v>2</v>
      </c>
      <c r="H24" s="3">
        <v>4</v>
      </c>
      <c r="I24" s="3">
        <v>0</v>
      </c>
      <c r="J24" s="3">
        <v>72</v>
      </c>
      <c r="K24" s="3">
        <v>4</v>
      </c>
      <c r="L24" s="3" t="s">
        <v>111</v>
      </c>
    </row>
    <row r="25" spans="1:12" ht="14.95" x14ac:dyDescent="0.25">
      <c r="A25" s="3">
        <v>4</v>
      </c>
      <c r="B25" s="9" t="s">
        <v>133</v>
      </c>
      <c r="C25" s="6" t="s">
        <v>10</v>
      </c>
      <c r="D25" s="3">
        <v>3</v>
      </c>
      <c r="E25" s="3" t="s">
        <v>202</v>
      </c>
      <c r="F25" s="3">
        <v>2</v>
      </c>
      <c r="G25" s="3">
        <v>2</v>
      </c>
      <c r="H25" s="3">
        <v>4</v>
      </c>
      <c r="I25" s="3">
        <v>0</v>
      </c>
      <c r="J25" s="3">
        <v>72</v>
      </c>
      <c r="K25" s="3">
        <v>4</v>
      </c>
      <c r="L25" s="3" t="s">
        <v>132</v>
      </c>
    </row>
    <row r="26" spans="1:12" ht="14.95" x14ac:dyDescent="0.25">
      <c r="A26" s="3">
        <v>5</v>
      </c>
      <c r="B26" s="9" t="s">
        <v>134</v>
      </c>
      <c r="C26" s="6" t="s">
        <v>11</v>
      </c>
      <c r="D26" s="3">
        <v>4</v>
      </c>
      <c r="E26" s="3" t="s">
        <v>202</v>
      </c>
      <c r="F26" s="3">
        <v>2</v>
      </c>
      <c r="G26" s="3">
        <v>2</v>
      </c>
      <c r="H26" s="3">
        <v>4</v>
      </c>
      <c r="I26" s="3">
        <v>0</v>
      </c>
      <c r="J26" s="3">
        <v>72</v>
      </c>
      <c r="K26" s="3">
        <v>4</v>
      </c>
      <c r="L26" s="3" t="s">
        <v>133</v>
      </c>
    </row>
    <row r="27" spans="1:12" ht="28.05" customHeight="1" x14ac:dyDescent="0.25">
      <c r="A27" s="33"/>
      <c r="B27" s="34"/>
      <c r="C27" s="35" t="s">
        <v>12</v>
      </c>
      <c r="D27" s="35"/>
      <c r="E27" s="35"/>
      <c r="F27" s="14">
        <f>SUM(F22:F26)</f>
        <v>9</v>
      </c>
      <c r="G27" s="14">
        <f t="shared" ref="G27:K27" si="0">SUM(G22:G26)</f>
        <v>10</v>
      </c>
      <c r="H27" s="14">
        <f t="shared" si="0"/>
        <v>19</v>
      </c>
      <c r="I27" s="14">
        <f t="shared" si="0"/>
        <v>16</v>
      </c>
      <c r="J27" s="14">
        <f t="shared" si="0"/>
        <v>358</v>
      </c>
      <c r="K27" s="14">
        <f t="shared" si="0"/>
        <v>20</v>
      </c>
      <c r="L27" s="14"/>
    </row>
    <row r="28" spans="1:12" ht="13.1" customHeight="1" x14ac:dyDescent="0.25">
      <c r="A28" s="32" t="s">
        <v>13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 spans="1:12" x14ac:dyDescent="0.25">
      <c r="A29" s="3">
        <v>6</v>
      </c>
      <c r="B29" s="9" t="s">
        <v>112</v>
      </c>
      <c r="C29" s="6" t="s">
        <v>14</v>
      </c>
      <c r="D29" s="3">
        <v>1</v>
      </c>
      <c r="E29" s="3" t="s">
        <v>15</v>
      </c>
      <c r="F29" s="3">
        <v>4</v>
      </c>
      <c r="G29" s="3">
        <v>1</v>
      </c>
      <c r="H29" s="3">
        <v>5</v>
      </c>
      <c r="I29" s="3">
        <v>0</v>
      </c>
      <c r="J29" s="3">
        <v>90</v>
      </c>
      <c r="K29" s="3">
        <v>6</v>
      </c>
      <c r="L29" s="3" t="s">
        <v>7</v>
      </c>
    </row>
    <row r="30" spans="1:12" x14ac:dyDescent="0.25">
      <c r="A30" s="3">
        <v>7</v>
      </c>
      <c r="B30" s="9" t="s">
        <v>113</v>
      </c>
      <c r="C30" s="6" t="s">
        <v>16</v>
      </c>
      <c r="D30" s="3">
        <v>1</v>
      </c>
      <c r="E30" s="3" t="s">
        <v>15</v>
      </c>
      <c r="F30" s="3">
        <v>4</v>
      </c>
      <c r="G30" s="3">
        <v>1</v>
      </c>
      <c r="H30" s="3">
        <v>5</v>
      </c>
      <c r="I30" s="3">
        <v>0</v>
      </c>
      <c r="J30" s="3">
        <v>90</v>
      </c>
      <c r="K30" s="3">
        <v>6</v>
      </c>
      <c r="L30" s="3" t="s">
        <v>7</v>
      </c>
    </row>
    <row r="31" spans="1:12" x14ac:dyDescent="0.25">
      <c r="A31" s="3">
        <v>8</v>
      </c>
      <c r="B31" s="9" t="s">
        <v>135</v>
      </c>
      <c r="C31" s="6" t="s">
        <v>17</v>
      </c>
      <c r="D31" s="3">
        <v>2</v>
      </c>
      <c r="E31" s="3" t="s">
        <v>15</v>
      </c>
      <c r="F31" s="3">
        <v>4</v>
      </c>
      <c r="G31" s="3">
        <v>1</v>
      </c>
      <c r="H31" s="3">
        <v>5</v>
      </c>
      <c r="I31" s="3">
        <v>0</v>
      </c>
      <c r="J31" s="3">
        <v>90</v>
      </c>
      <c r="K31" s="3">
        <v>6</v>
      </c>
      <c r="L31" s="3" t="s">
        <v>112</v>
      </c>
    </row>
    <row r="32" spans="1:12" x14ac:dyDescent="0.25">
      <c r="A32" s="3">
        <v>9</v>
      </c>
      <c r="B32" s="9" t="s">
        <v>114</v>
      </c>
      <c r="C32" s="6" t="s">
        <v>18</v>
      </c>
      <c r="D32" s="3">
        <v>1</v>
      </c>
      <c r="E32" s="3" t="s">
        <v>15</v>
      </c>
      <c r="F32" s="3">
        <v>1</v>
      </c>
      <c r="G32" s="3">
        <v>4</v>
      </c>
      <c r="H32" s="3">
        <v>5</v>
      </c>
      <c r="I32" s="3">
        <v>0</v>
      </c>
      <c r="J32" s="3">
        <v>90</v>
      </c>
      <c r="K32" s="3">
        <v>6</v>
      </c>
      <c r="L32" s="3" t="s">
        <v>7</v>
      </c>
    </row>
    <row r="33" spans="1:12" x14ac:dyDescent="0.25">
      <c r="A33" s="3">
        <v>10</v>
      </c>
      <c r="B33" s="9" t="s">
        <v>136</v>
      </c>
      <c r="C33" s="6" t="s">
        <v>19</v>
      </c>
      <c r="D33" s="3">
        <v>3</v>
      </c>
      <c r="E33" s="3" t="s">
        <v>15</v>
      </c>
      <c r="F33" s="3">
        <v>4</v>
      </c>
      <c r="G33" s="3">
        <v>1</v>
      </c>
      <c r="H33" s="3">
        <v>5</v>
      </c>
      <c r="I33" s="3">
        <v>0</v>
      </c>
      <c r="J33" s="3">
        <v>90</v>
      </c>
      <c r="K33" s="3">
        <v>6</v>
      </c>
      <c r="L33" s="3" t="s">
        <v>135</v>
      </c>
    </row>
    <row r="34" spans="1:12" x14ac:dyDescent="0.25">
      <c r="A34" s="3">
        <v>11</v>
      </c>
      <c r="B34" s="9" t="s">
        <v>137</v>
      </c>
      <c r="C34" s="6" t="s">
        <v>20</v>
      </c>
      <c r="D34" s="3">
        <v>4</v>
      </c>
      <c r="E34" s="3" t="s">
        <v>15</v>
      </c>
      <c r="F34" s="3">
        <v>3</v>
      </c>
      <c r="G34" s="3">
        <v>2</v>
      </c>
      <c r="H34" s="3">
        <v>5</v>
      </c>
      <c r="I34" s="3">
        <v>0</v>
      </c>
      <c r="J34" s="3">
        <v>90</v>
      </c>
      <c r="K34" s="3">
        <v>6</v>
      </c>
      <c r="L34" s="3" t="s">
        <v>114</v>
      </c>
    </row>
    <row r="35" spans="1:12" x14ac:dyDescent="0.25">
      <c r="A35" s="3">
        <v>12</v>
      </c>
      <c r="B35" s="9" t="s">
        <v>138</v>
      </c>
      <c r="C35" s="6" t="s">
        <v>21</v>
      </c>
      <c r="D35" s="3">
        <v>4</v>
      </c>
      <c r="E35" s="3" t="s">
        <v>15</v>
      </c>
      <c r="F35" s="3">
        <v>4</v>
      </c>
      <c r="G35" s="3">
        <v>1</v>
      </c>
      <c r="H35" s="3">
        <v>5</v>
      </c>
      <c r="I35" s="3">
        <v>0</v>
      </c>
      <c r="J35" s="3">
        <v>90</v>
      </c>
      <c r="K35" s="3">
        <v>6</v>
      </c>
      <c r="L35" s="3" t="s">
        <v>136</v>
      </c>
    </row>
    <row r="36" spans="1:12" x14ac:dyDescent="0.25">
      <c r="A36" s="3">
        <v>13</v>
      </c>
      <c r="B36" s="9" t="s">
        <v>139</v>
      </c>
      <c r="C36" s="6" t="s">
        <v>22</v>
      </c>
      <c r="D36" s="3">
        <v>2</v>
      </c>
      <c r="E36" s="3" t="s">
        <v>15</v>
      </c>
      <c r="F36" s="3">
        <v>2</v>
      </c>
      <c r="G36" s="3">
        <v>3</v>
      </c>
      <c r="H36" s="3">
        <v>5</v>
      </c>
      <c r="I36" s="3">
        <v>0</v>
      </c>
      <c r="J36" s="3">
        <v>90</v>
      </c>
      <c r="K36" s="3">
        <v>6</v>
      </c>
      <c r="L36" s="3" t="s">
        <v>7</v>
      </c>
    </row>
    <row r="37" spans="1:12" x14ac:dyDescent="0.25">
      <c r="A37" s="3">
        <v>14</v>
      </c>
      <c r="B37" s="9" t="s">
        <v>140</v>
      </c>
      <c r="C37" s="6" t="s">
        <v>23</v>
      </c>
      <c r="D37" s="3">
        <v>2</v>
      </c>
      <c r="E37" s="3" t="s">
        <v>24</v>
      </c>
      <c r="F37" s="3">
        <v>3</v>
      </c>
      <c r="G37" s="3">
        <v>1</v>
      </c>
      <c r="H37" s="3">
        <v>4</v>
      </c>
      <c r="I37" s="3">
        <v>0</v>
      </c>
      <c r="J37" s="3">
        <v>72</v>
      </c>
      <c r="K37" s="3">
        <v>4</v>
      </c>
      <c r="L37" s="3" t="s">
        <v>7</v>
      </c>
    </row>
    <row r="38" spans="1:12" x14ac:dyDescent="0.25">
      <c r="A38" s="3">
        <v>15</v>
      </c>
      <c r="B38" s="9" t="s">
        <v>148</v>
      </c>
      <c r="C38" s="6" t="s">
        <v>25</v>
      </c>
      <c r="D38" s="3">
        <v>2</v>
      </c>
      <c r="E38" s="3" t="s">
        <v>15</v>
      </c>
      <c r="F38" s="3">
        <v>2</v>
      </c>
      <c r="G38" s="3">
        <v>3</v>
      </c>
      <c r="H38" s="3">
        <v>5</v>
      </c>
      <c r="I38" s="3">
        <v>0</v>
      </c>
      <c r="J38" s="3">
        <v>90</v>
      </c>
      <c r="K38" s="3">
        <v>6</v>
      </c>
      <c r="L38" s="3" t="s">
        <v>7</v>
      </c>
    </row>
    <row r="39" spans="1:12" x14ac:dyDescent="0.25">
      <c r="A39" s="3">
        <v>16</v>
      </c>
      <c r="B39" s="9" t="s">
        <v>149</v>
      </c>
      <c r="C39" s="6" t="s">
        <v>26</v>
      </c>
      <c r="D39" s="3">
        <v>3</v>
      </c>
      <c r="E39" s="3" t="s">
        <v>15</v>
      </c>
      <c r="F39" s="3">
        <v>3</v>
      </c>
      <c r="G39" s="3">
        <v>2</v>
      </c>
      <c r="H39" s="3">
        <v>5</v>
      </c>
      <c r="I39" s="3">
        <v>0</v>
      </c>
      <c r="J39" s="3">
        <v>90</v>
      </c>
      <c r="K39" s="3">
        <v>6</v>
      </c>
      <c r="L39" s="3" t="s">
        <v>148</v>
      </c>
    </row>
    <row r="40" spans="1:12" x14ac:dyDescent="0.25">
      <c r="A40" s="33"/>
      <c r="B40" s="34"/>
      <c r="C40" s="35" t="s">
        <v>126</v>
      </c>
      <c r="D40" s="35"/>
      <c r="E40" s="35"/>
      <c r="F40" s="14">
        <f>SUM(F29:F39)</f>
        <v>34</v>
      </c>
      <c r="G40" s="14">
        <f t="shared" ref="G40:K40" si="1">SUM(G29:G39)</f>
        <v>20</v>
      </c>
      <c r="H40" s="14">
        <f t="shared" si="1"/>
        <v>54</v>
      </c>
      <c r="I40" s="14">
        <f t="shared" si="1"/>
        <v>0</v>
      </c>
      <c r="J40" s="14">
        <f t="shared" si="1"/>
        <v>972</v>
      </c>
      <c r="K40" s="14">
        <f t="shared" si="1"/>
        <v>64</v>
      </c>
      <c r="L40" s="14"/>
    </row>
    <row r="41" spans="1:12" ht="13.1" customHeight="1" x14ac:dyDescent="0.25">
      <c r="A41" s="32" t="s">
        <v>27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1:12" x14ac:dyDescent="0.25">
      <c r="A42" s="3">
        <v>17</v>
      </c>
      <c r="B42" s="9" t="s">
        <v>115</v>
      </c>
      <c r="C42" s="6" t="s">
        <v>28</v>
      </c>
      <c r="D42" s="3">
        <v>1</v>
      </c>
      <c r="E42" s="3" t="s">
        <v>15</v>
      </c>
      <c r="F42" s="3">
        <v>2</v>
      </c>
      <c r="G42" s="3">
        <v>3</v>
      </c>
      <c r="H42" s="3">
        <v>5</v>
      </c>
      <c r="I42" s="3">
        <v>0</v>
      </c>
      <c r="J42" s="3">
        <v>90</v>
      </c>
      <c r="K42" s="3">
        <v>6</v>
      </c>
      <c r="L42" s="3" t="s">
        <v>7</v>
      </c>
    </row>
    <row r="43" spans="1:12" x14ac:dyDescent="0.25">
      <c r="A43" s="3">
        <v>18</v>
      </c>
      <c r="B43" s="9" t="s">
        <v>116</v>
      </c>
      <c r="C43" s="6" t="s">
        <v>98</v>
      </c>
      <c r="D43" s="3">
        <v>1</v>
      </c>
      <c r="E43" s="3" t="s">
        <v>15</v>
      </c>
      <c r="F43" s="3">
        <v>1</v>
      </c>
      <c r="G43" s="3">
        <v>4</v>
      </c>
      <c r="H43" s="3">
        <v>5</v>
      </c>
      <c r="I43" s="3">
        <v>0</v>
      </c>
      <c r="J43" s="3">
        <v>90</v>
      </c>
      <c r="K43" s="3">
        <v>6</v>
      </c>
      <c r="L43" s="3" t="s">
        <v>7</v>
      </c>
    </row>
    <row r="44" spans="1:12" x14ac:dyDescent="0.25">
      <c r="A44" s="3">
        <v>19</v>
      </c>
      <c r="B44" s="9" t="s">
        <v>150</v>
      </c>
      <c r="C44" s="6" t="s">
        <v>99</v>
      </c>
      <c r="D44" s="3">
        <v>2</v>
      </c>
      <c r="E44" s="3" t="s">
        <v>15</v>
      </c>
      <c r="F44" s="3">
        <v>2</v>
      </c>
      <c r="G44" s="3">
        <v>3</v>
      </c>
      <c r="H44" s="3">
        <v>5</v>
      </c>
      <c r="I44" s="3">
        <v>0</v>
      </c>
      <c r="J44" s="3">
        <v>90</v>
      </c>
      <c r="K44" s="3">
        <v>6</v>
      </c>
      <c r="L44" s="3" t="s">
        <v>113</v>
      </c>
    </row>
    <row r="45" spans="1:12" ht="27.2" x14ac:dyDescent="0.25">
      <c r="A45" s="3">
        <v>20</v>
      </c>
      <c r="B45" s="9" t="s">
        <v>151</v>
      </c>
      <c r="C45" s="6" t="s">
        <v>29</v>
      </c>
      <c r="D45" s="3">
        <v>3</v>
      </c>
      <c r="E45" s="3" t="s">
        <v>15</v>
      </c>
      <c r="F45" s="3">
        <v>3</v>
      </c>
      <c r="G45" s="3">
        <v>2</v>
      </c>
      <c r="H45" s="3">
        <v>5</v>
      </c>
      <c r="I45" s="3">
        <v>0</v>
      </c>
      <c r="J45" s="3">
        <v>90</v>
      </c>
      <c r="K45" s="3">
        <v>6</v>
      </c>
      <c r="L45" s="3" t="s">
        <v>157</v>
      </c>
    </row>
    <row r="46" spans="1:12" x14ac:dyDescent="0.25">
      <c r="A46" s="3">
        <v>21</v>
      </c>
      <c r="B46" s="9" t="s">
        <v>152</v>
      </c>
      <c r="C46" s="1" t="s">
        <v>31</v>
      </c>
      <c r="D46" s="3">
        <v>4</v>
      </c>
      <c r="E46" s="3" t="s">
        <v>15</v>
      </c>
      <c r="F46" s="3">
        <v>2</v>
      </c>
      <c r="G46" s="3">
        <v>3</v>
      </c>
      <c r="H46" s="3">
        <v>5</v>
      </c>
      <c r="I46" s="3">
        <v>0</v>
      </c>
      <c r="J46" s="3">
        <v>90</v>
      </c>
      <c r="K46" s="3">
        <v>6</v>
      </c>
      <c r="L46" s="3" t="s">
        <v>7</v>
      </c>
    </row>
    <row r="47" spans="1:12" x14ac:dyDescent="0.25">
      <c r="A47" s="3">
        <v>22</v>
      </c>
      <c r="B47" s="9" t="s">
        <v>153</v>
      </c>
      <c r="C47" s="2" t="s">
        <v>100</v>
      </c>
      <c r="D47" s="3">
        <v>3</v>
      </c>
      <c r="E47" s="3" t="s">
        <v>15</v>
      </c>
      <c r="F47" s="3">
        <v>2</v>
      </c>
      <c r="G47" s="3">
        <v>3</v>
      </c>
      <c r="H47" s="3">
        <v>5</v>
      </c>
      <c r="I47" s="3">
        <v>0</v>
      </c>
      <c r="J47" s="3">
        <v>90</v>
      </c>
      <c r="K47" s="3">
        <v>6</v>
      </c>
      <c r="L47" s="3" t="s">
        <v>7</v>
      </c>
    </row>
    <row r="48" spans="1:12" x14ac:dyDescent="0.25">
      <c r="A48" s="3">
        <v>23</v>
      </c>
      <c r="B48" s="9" t="s">
        <v>154</v>
      </c>
      <c r="C48" s="1" t="s">
        <v>32</v>
      </c>
      <c r="D48" s="3">
        <v>5</v>
      </c>
      <c r="E48" s="3" t="s">
        <v>15</v>
      </c>
      <c r="F48" s="3">
        <v>2</v>
      </c>
      <c r="G48" s="3">
        <v>3</v>
      </c>
      <c r="H48" s="3">
        <v>5</v>
      </c>
      <c r="I48" s="3">
        <v>0</v>
      </c>
      <c r="J48" s="3">
        <v>90</v>
      </c>
      <c r="K48" s="3">
        <v>6</v>
      </c>
      <c r="L48" s="3" t="s">
        <v>152</v>
      </c>
    </row>
    <row r="49" spans="1:12" x14ac:dyDescent="0.25">
      <c r="A49" s="3">
        <v>24</v>
      </c>
      <c r="B49" s="9" t="s">
        <v>141</v>
      </c>
      <c r="C49" s="1" t="s">
        <v>33</v>
      </c>
      <c r="D49" s="3">
        <v>5</v>
      </c>
      <c r="E49" s="3" t="s">
        <v>15</v>
      </c>
      <c r="F49" s="3">
        <v>3</v>
      </c>
      <c r="G49" s="3">
        <v>2</v>
      </c>
      <c r="H49" s="3">
        <v>5</v>
      </c>
      <c r="I49" s="3">
        <v>0</v>
      </c>
      <c r="J49" s="3">
        <v>90</v>
      </c>
      <c r="K49" s="3">
        <v>6</v>
      </c>
      <c r="L49" s="3" t="s">
        <v>7</v>
      </c>
    </row>
    <row r="50" spans="1:12" ht="28.05" customHeight="1" x14ac:dyDescent="0.25">
      <c r="A50" s="33"/>
      <c r="B50" s="34"/>
      <c r="C50" s="35" t="s">
        <v>127</v>
      </c>
      <c r="D50" s="35"/>
      <c r="E50" s="35"/>
      <c r="F50" s="14">
        <f>SUM(F42:F49)</f>
        <v>17</v>
      </c>
      <c r="G50" s="14">
        <f t="shared" ref="G50:K50" si="2">SUM(G42:G49)</f>
        <v>23</v>
      </c>
      <c r="H50" s="14">
        <f t="shared" si="2"/>
        <v>40</v>
      </c>
      <c r="I50" s="14">
        <f t="shared" si="2"/>
        <v>0</v>
      </c>
      <c r="J50" s="14">
        <f t="shared" si="2"/>
        <v>720</v>
      </c>
      <c r="K50" s="14">
        <f t="shared" si="2"/>
        <v>48</v>
      </c>
      <c r="L50" s="14"/>
    </row>
    <row r="51" spans="1:12" ht="13.1" customHeight="1" x14ac:dyDescent="0.25">
      <c r="A51" s="32" t="s">
        <v>34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1:12" x14ac:dyDescent="0.25">
      <c r="A52" s="3">
        <v>25</v>
      </c>
      <c r="B52" s="7" t="s">
        <v>155</v>
      </c>
      <c r="C52" s="2" t="s">
        <v>35</v>
      </c>
      <c r="D52" s="3">
        <v>5</v>
      </c>
      <c r="E52" s="3" t="s">
        <v>15</v>
      </c>
      <c r="F52" s="3">
        <v>3</v>
      </c>
      <c r="G52" s="3">
        <v>2</v>
      </c>
      <c r="H52" s="3">
        <v>5</v>
      </c>
      <c r="I52" s="3">
        <v>0</v>
      </c>
      <c r="J52" s="3">
        <v>90</v>
      </c>
      <c r="K52" s="3">
        <v>6</v>
      </c>
      <c r="L52" s="3" t="s">
        <v>7</v>
      </c>
    </row>
    <row r="53" spans="1:12" x14ac:dyDescent="0.25">
      <c r="A53" s="3">
        <v>26</v>
      </c>
      <c r="B53" s="7" t="s">
        <v>156</v>
      </c>
      <c r="C53" s="2" t="s">
        <v>36</v>
      </c>
      <c r="D53" s="3">
        <v>3</v>
      </c>
      <c r="E53" s="3" t="s">
        <v>15</v>
      </c>
      <c r="F53" s="3">
        <v>2</v>
      </c>
      <c r="G53" s="3">
        <v>3</v>
      </c>
      <c r="H53" s="3">
        <v>5</v>
      </c>
      <c r="I53" s="3">
        <v>0</v>
      </c>
      <c r="J53" s="3">
        <v>90</v>
      </c>
      <c r="K53" s="3">
        <v>6</v>
      </c>
      <c r="L53" s="3" t="s">
        <v>150</v>
      </c>
    </row>
    <row r="54" spans="1:12" ht="28.05" customHeight="1" x14ac:dyDescent="0.25">
      <c r="A54" s="33"/>
      <c r="B54" s="34"/>
      <c r="C54" s="35" t="s">
        <v>128</v>
      </c>
      <c r="D54" s="35"/>
      <c r="E54" s="35"/>
      <c r="F54" s="14">
        <f>SUM(F52:F53)</f>
        <v>5</v>
      </c>
      <c r="G54" s="14">
        <f t="shared" ref="G54:K54" si="3">SUM(G52:G53)</f>
        <v>5</v>
      </c>
      <c r="H54" s="14">
        <f t="shared" si="3"/>
        <v>10</v>
      </c>
      <c r="I54" s="14">
        <f t="shared" si="3"/>
        <v>0</v>
      </c>
      <c r="J54" s="14">
        <f t="shared" si="3"/>
        <v>180</v>
      </c>
      <c r="K54" s="14">
        <f t="shared" si="3"/>
        <v>12</v>
      </c>
      <c r="L54" s="14"/>
    </row>
    <row r="55" spans="1:12" s="29" customFormat="1" x14ac:dyDescent="0.25">
      <c r="A55" s="47"/>
      <c r="B55" s="48"/>
      <c r="C55" s="17" t="s">
        <v>118</v>
      </c>
      <c r="D55" s="17"/>
      <c r="E55" s="18"/>
      <c r="F55" s="19">
        <f>F54+F50+F40+F27</f>
        <v>65</v>
      </c>
      <c r="G55" s="19">
        <f t="shared" ref="G55:K55" si="4">G54+G50+G40+G27</f>
        <v>58</v>
      </c>
      <c r="H55" s="19">
        <f t="shared" si="4"/>
        <v>123</v>
      </c>
      <c r="I55" s="19">
        <f t="shared" si="4"/>
        <v>16</v>
      </c>
      <c r="J55" s="19">
        <f t="shared" si="4"/>
        <v>2230</v>
      </c>
      <c r="K55" s="19">
        <f t="shared" si="4"/>
        <v>144</v>
      </c>
      <c r="L55" s="20"/>
    </row>
    <row r="56" spans="1:12" x14ac:dyDescent="0.25">
      <c r="A56" s="46" t="s">
        <v>37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</row>
    <row r="57" spans="1:12" ht="13.1" customHeight="1" x14ac:dyDescent="0.25">
      <c r="A57" s="32" t="s">
        <v>5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ht="14.95" x14ac:dyDescent="0.25">
      <c r="A58" s="3">
        <v>27</v>
      </c>
      <c r="B58" s="9" t="s">
        <v>147</v>
      </c>
      <c r="C58" s="6" t="s">
        <v>38</v>
      </c>
      <c r="D58" s="3">
        <v>5</v>
      </c>
      <c r="E58" s="3" t="s">
        <v>202</v>
      </c>
      <c r="F58" s="3">
        <v>1</v>
      </c>
      <c r="G58" s="3">
        <v>2</v>
      </c>
      <c r="H58" s="3">
        <v>3</v>
      </c>
      <c r="I58" s="3">
        <v>16</v>
      </c>
      <c r="J58" s="3">
        <v>70</v>
      </c>
      <c r="K58" s="3">
        <v>4</v>
      </c>
      <c r="L58" s="3" t="s">
        <v>110</v>
      </c>
    </row>
    <row r="59" spans="1:12" ht="14.95" x14ac:dyDescent="0.25">
      <c r="A59" s="4">
        <v>28</v>
      </c>
      <c r="B59" s="9" t="s">
        <v>146</v>
      </c>
      <c r="C59" s="6" t="s">
        <v>39</v>
      </c>
      <c r="D59" s="3">
        <v>9</v>
      </c>
      <c r="E59" s="3" t="s">
        <v>202</v>
      </c>
      <c r="F59" s="3">
        <v>1</v>
      </c>
      <c r="G59" s="3">
        <v>2</v>
      </c>
      <c r="H59" s="3">
        <v>3</v>
      </c>
      <c r="I59" s="3">
        <v>16</v>
      </c>
      <c r="J59" s="3">
        <v>70</v>
      </c>
      <c r="K59" s="3">
        <v>4</v>
      </c>
      <c r="L59" s="3" t="s">
        <v>147</v>
      </c>
    </row>
    <row r="60" spans="1:12" ht="28.05" customHeight="1" x14ac:dyDescent="0.25">
      <c r="A60" s="33"/>
      <c r="B60" s="34"/>
      <c r="C60" s="35" t="s">
        <v>12</v>
      </c>
      <c r="D60" s="35"/>
      <c r="E60" s="35"/>
      <c r="F60" s="14">
        <f>SUM(F58:F59)</f>
        <v>2</v>
      </c>
      <c r="G60" s="14">
        <f t="shared" ref="G60:K60" si="5">SUM(G58:G59)</f>
        <v>4</v>
      </c>
      <c r="H60" s="14">
        <f t="shared" si="5"/>
        <v>6</v>
      </c>
      <c r="I60" s="14">
        <f t="shared" si="5"/>
        <v>32</v>
      </c>
      <c r="J60" s="14">
        <f t="shared" si="5"/>
        <v>140</v>
      </c>
      <c r="K60" s="14">
        <f t="shared" si="5"/>
        <v>8</v>
      </c>
      <c r="L60" s="14"/>
    </row>
    <row r="61" spans="1:12" ht="13.1" customHeight="1" x14ac:dyDescent="0.25">
      <c r="A61" s="32" t="s">
        <v>27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1:12" x14ac:dyDescent="0.25">
      <c r="A62" s="3">
        <v>29</v>
      </c>
      <c r="B62" s="9" t="s">
        <v>157</v>
      </c>
      <c r="C62" s="6" t="s">
        <v>30</v>
      </c>
      <c r="D62" s="3">
        <v>2</v>
      </c>
      <c r="E62" s="3" t="s">
        <v>15</v>
      </c>
      <c r="F62" s="4">
        <v>2</v>
      </c>
      <c r="G62" s="4">
        <v>3</v>
      </c>
      <c r="H62" s="3">
        <v>5</v>
      </c>
      <c r="I62" s="4">
        <v>0</v>
      </c>
      <c r="J62" s="4">
        <v>90</v>
      </c>
      <c r="K62" s="4">
        <v>6</v>
      </c>
      <c r="L62" s="3" t="s">
        <v>7</v>
      </c>
    </row>
    <row r="63" spans="1:12" x14ac:dyDescent="0.25">
      <c r="A63" s="3">
        <v>30</v>
      </c>
      <c r="B63" s="9" t="s">
        <v>158</v>
      </c>
      <c r="C63" s="6" t="s">
        <v>49</v>
      </c>
      <c r="D63" s="3">
        <v>6</v>
      </c>
      <c r="E63" s="3" t="s">
        <v>15</v>
      </c>
      <c r="F63" s="4">
        <v>3</v>
      </c>
      <c r="G63" s="4">
        <v>2</v>
      </c>
      <c r="H63" s="3">
        <v>5</v>
      </c>
      <c r="I63" s="4">
        <v>0</v>
      </c>
      <c r="J63" s="4">
        <v>90</v>
      </c>
      <c r="K63" s="4">
        <v>6</v>
      </c>
      <c r="L63" s="3" t="s">
        <v>141</v>
      </c>
    </row>
    <row r="64" spans="1:12" x14ac:dyDescent="0.25">
      <c r="A64" s="3">
        <v>31</v>
      </c>
      <c r="B64" s="9" t="s">
        <v>159</v>
      </c>
      <c r="C64" s="6" t="s">
        <v>50</v>
      </c>
      <c r="D64" s="3">
        <v>7</v>
      </c>
      <c r="E64" s="3" t="s">
        <v>15</v>
      </c>
      <c r="F64" s="4">
        <v>2</v>
      </c>
      <c r="G64" s="4">
        <v>2</v>
      </c>
      <c r="H64" s="3">
        <v>4</v>
      </c>
      <c r="I64" s="4">
        <v>0</v>
      </c>
      <c r="J64" s="4">
        <v>72</v>
      </c>
      <c r="K64" s="4">
        <v>4</v>
      </c>
      <c r="L64" s="3" t="s">
        <v>158</v>
      </c>
    </row>
    <row r="65" spans="1:12" ht="28.05" customHeight="1" x14ac:dyDescent="0.25">
      <c r="A65" s="33"/>
      <c r="B65" s="34"/>
      <c r="C65" s="35" t="s">
        <v>51</v>
      </c>
      <c r="D65" s="35"/>
      <c r="E65" s="35"/>
      <c r="F65" s="14">
        <f>SUM(F62:F64)</f>
        <v>7</v>
      </c>
      <c r="G65" s="14">
        <f t="shared" ref="G65:K65" si="6">SUM(G62:G64)</f>
        <v>7</v>
      </c>
      <c r="H65" s="14">
        <f t="shared" si="6"/>
        <v>14</v>
      </c>
      <c r="I65" s="14">
        <f t="shared" si="6"/>
        <v>0</v>
      </c>
      <c r="J65" s="14">
        <f t="shared" si="6"/>
        <v>252</v>
      </c>
      <c r="K65" s="14">
        <f t="shared" si="6"/>
        <v>16</v>
      </c>
      <c r="L65" s="14"/>
    </row>
    <row r="66" spans="1:12" ht="13.1" customHeight="1" x14ac:dyDescent="0.25">
      <c r="A66" s="32" t="s">
        <v>52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1:12" x14ac:dyDescent="0.25">
      <c r="A67" s="3">
        <v>32</v>
      </c>
      <c r="B67" s="9" t="s">
        <v>160</v>
      </c>
      <c r="C67" s="1" t="s">
        <v>45</v>
      </c>
      <c r="D67" s="3">
        <v>7</v>
      </c>
      <c r="E67" s="3" t="s">
        <v>15</v>
      </c>
      <c r="F67" s="4">
        <v>2</v>
      </c>
      <c r="G67" s="4">
        <v>2</v>
      </c>
      <c r="H67" s="3">
        <v>4</v>
      </c>
      <c r="I67" s="4">
        <v>0</v>
      </c>
      <c r="J67" s="4">
        <v>72</v>
      </c>
      <c r="K67" s="4">
        <v>4</v>
      </c>
      <c r="L67" s="3" t="s">
        <v>7</v>
      </c>
    </row>
    <row r="68" spans="1:12" x14ac:dyDescent="0.25">
      <c r="A68" s="3">
        <v>33</v>
      </c>
      <c r="B68" s="9" t="s">
        <v>161</v>
      </c>
      <c r="C68" s="1" t="s">
        <v>53</v>
      </c>
      <c r="D68" s="3">
        <v>6</v>
      </c>
      <c r="E68" s="3" t="s">
        <v>15</v>
      </c>
      <c r="F68" s="3">
        <v>2</v>
      </c>
      <c r="G68" s="3">
        <v>2</v>
      </c>
      <c r="H68" s="3">
        <v>4</v>
      </c>
      <c r="I68" s="3">
        <v>0</v>
      </c>
      <c r="J68" s="3">
        <v>72</v>
      </c>
      <c r="K68" s="3">
        <v>4</v>
      </c>
      <c r="L68" s="3" t="s">
        <v>7</v>
      </c>
    </row>
    <row r="69" spans="1:12" x14ac:dyDescent="0.25">
      <c r="A69" s="3">
        <v>34</v>
      </c>
      <c r="B69" s="9" t="s">
        <v>162</v>
      </c>
      <c r="C69" s="6" t="s">
        <v>54</v>
      </c>
      <c r="D69" s="3">
        <v>9</v>
      </c>
      <c r="E69" s="3" t="s">
        <v>15</v>
      </c>
      <c r="F69" s="4">
        <v>2</v>
      </c>
      <c r="G69" s="4">
        <v>2</v>
      </c>
      <c r="H69" s="3">
        <v>4</v>
      </c>
      <c r="I69" s="4">
        <v>0</v>
      </c>
      <c r="J69" s="4">
        <v>72</v>
      </c>
      <c r="K69" s="4">
        <v>4</v>
      </c>
      <c r="L69" s="3" t="s">
        <v>7</v>
      </c>
    </row>
    <row r="70" spans="1:12" x14ac:dyDescent="0.25">
      <c r="A70" s="3">
        <v>35</v>
      </c>
      <c r="B70" s="9" t="s">
        <v>142</v>
      </c>
      <c r="C70" s="6" t="s">
        <v>55</v>
      </c>
      <c r="D70" s="3">
        <v>7</v>
      </c>
      <c r="E70" s="3" t="s">
        <v>15</v>
      </c>
      <c r="F70" s="4">
        <v>3</v>
      </c>
      <c r="G70" s="4">
        <v>2</v>
      </c>
      <c r="H70" s="3">
        <v>5</v>
      </c>
      <c r="I70" s="4">
        <v>0</v>
      </c>
      <c r="J70" s="4">
        <v>90</v>
      </c>
      <c r="K70" s="4">
        <v>6</v>
      </c>
      <c r="L70" s="3" t="s">
        <v>7</v>
      </c>
    </row>
    <row r="71" spans="1:12" ht="28.05" customHeight="1" x14ac:dyDescent="0.25">
      <c r="A71" s="33"/>
      <c r="B71" s="34"/>
      <c r="C71" s="35" t="s">
        <v>56</v>
      </c>
      <c r="D71" s="35"/>
      <c r="E71" s="35"/>
      <c r="F71" s="14">
        <f>SUM(F67:F70)</f>
        <v>9</v>
      </c>
      <c r="G71" s="14">
        <f t="shared" ref="G71:K71" si="7">SUM(G67:G70)</f>
        <v>8</v>
      </c>
      <c r="H71" s="14">
        <f t="shared" si="7"/>
        <v>17</v>
      </c>
      <c r="I71" s="14">
        <f t="shared" si="7"/>
        <v>0</v>
      </c>
      <c r="J71" s="14">
        <f t="shared" si="7"/>
        <v>306</v>
      </c>
      <c r="K71" s="14">
        <f t="shared" si="7"/>
        <v>18</v>
      </c>
      <c r="L71" s="14"/>
    </row>
    <row r="72" spans="1:12" ht="13.1" customHeight="1" x14ac:dyDescent="0.25">
      <c r="A72" s="32" t="s">
        <v>57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2" x14ac:dyDescent="0.25">
      <c r="A73" s="3">
        <v>36</v>
      </c>
      <c r="B73" s="9" t="s">
        <v>163</v>
      </c>
      <c r="C73" s="6" t="s">
        <v>58</v>
      </c>
      <c r="D73" s="3">
        <v>6</v>
      </c>
      <c r="E73" s="3" t="s">
        <v>15</v>
      </c>
      <c r="F73" s="4">
        <v>3</v>
      </c>
      <c r="G73" s="4">
        <v>2</v>
      </c>
      <c r="H73" s="3">
        <v>5</v>
      </c>
      <c r="I73" s="4">
        <v>0</v>
      </c>
      <c r="J73" s="4">
        <v>90</v>
      </c>
      <c r="K73" s="4">
        <v>6</v>
      </c>
      <c r="L73" s="3" t="s">
        <v>138</v>
      </c>
    </row>
    <row r="74" spans="1:12" x14ac:dyDescent="0.25">
      <c r="A74" s="3">
        <v>37</v>
      </c>
      <c r="B74" s="9" t="s">
        <v>164</v>
      </c>
      <c r="C74" s="6" t="s">
        <v>59</v>
      </c>
      <c r="D74" s="3">
        <v>6</v>
      </c>
      <c r="E74" s="3" t="s">
        <v>15</v>
      </c>
      <c r="F74" s="4">
        <v>2</v>
      </c>
      <c r="G74" s="4">
        <v>3</v>
      </c>
      <c r="H74" s="3">
        <v>5</v>
      </c>
      <c r="I74" s="4">
        <v>0</v>
      </c>
      <c r="J74" s="4">
        <v>90</v>
      </c>
      <c r="K74" s="4">
        <v>6</v>
      </c>
      <c r="L74" s="3" t="s">
        <v>7</v>
      </c>
    </row>
    <row r="75" spans="1:12" x14ac:dyDescent="0.25">
      <c r="A75" s="3">
        <v>38</v>
      </c>
      <c r="B75" s="9" t="s">
        <v>143</v>
      </c>
      <c r="C75" s="6" t="s">
        <v>60</v>
      </c>
      <c r="D75" s="3">
        <v>8</v>
      </c>
      <c r="E75" s="3" t="s">
        <v>15</v>
      </c>
      <c r="F75" s="4">
        <v>3</v>
      </c>
      <c r="G75" s="4">
        <v>2</v>
      </c>
      <c r="H75" s="3">
        <v>5</v>
      </c>
      <c r="I75" s="4">
        <v>0</v>
      </c>
      <c r="J75" s="4">
        <v>90</v>
      </c>
      <c r="K75" s="4">
        <v>6</v>
      </c>
      <c r="L75" s="3" t="s">
        <v>142</v>
      </c>
    </row>
    <row r="76" spans="1:12" x14ac:dyDescent="0.25">
      <c r="A76" s="3">
        <v>39</v>
      </c>
      <c r="B76" s="9" t="s">
        <v>165</v>
      </c>
      <c r="C76" s="6" t="s">
        <v>61</v>
      </c>
      <c r="D76" s="3">
        <v>5</v>
      </c>
      <c r="E76" s="3" t="s">
        <v>15</v>
      </c>
      <c r="F76" s="4">
        <v>3</v>
      </c>
      <c r="G76" s="4">
        <v>2</v>
      </c>
      <c r="H76" s="3">
        <v>5</v>
      </c>
      <c r="I76" s="4">
        <v>0</v>
      </c>
      <c r="J76" s="4">
        <v>90</v>
      </c>
      <c r="K76" s="4">
        <v>6</v>
      </c>
      <c r="L76" s="3" t="s">
        <v>149</v>
      </c>
    </row>
    <row r="77" spans="1:12" x14ac:dyDescent="0.25">
      <c r="A77" s="3">
        <v>40</v>
      </c>
      <c r="B77" s="9" t="s">
        <v>167</v>
      </c>
      <c r="C77" s="6" t="s">
        <v>62</v>
      </c>
      <c r="D77" s="3">
        <v>4</v>
      </c>
      <c r="E77" s="3" t="s">
        <v>15</v>
      </c>
      <c r="F77" s="4">
        <v>2</v>
      </c>
      <c r="G77" s="4">
        <v>3</v>
      </c>
      <c r="H77" s="3">
        <v>5</v>
      </c>
      <c r="I77" s="4">
        <v>0</v>
      </c>
      <c r="J77" s="4">
        <v>90</v>
      </c>
      <c r="K77" s="4">
        <v>6</v>
      </c>
      <c r="L77" s="3" t="s">
        <v>7</v>
      </c>
    </row>
    <row r="78" spans="1:12" x14ac:dyDescent="0.25">
      <c r="A78" s="3">
        <v>41</v>
      </c>
      <c r="B78" s="9" t="s">
        <v>168</v>
      </c>
      <c r="C78" s="6" t="s">
        <v>63</v>
      </c>
      <c r="D78" s="3">
        <v>6</v>
      </c>
      <c r="E78" s="3" t="s">
        <v>15</v>
      </c>
      <c r="F78" s="4">
        <v>3</v>
      </c>
      <c r="G78" s="4">
        <v>2</v>
      </c>
      <c r="H78" s="3">
        <v>5</v>
      </c>
      <c r="I78" s="4">
        <v>0</v>
      </c>
      <c r="J78" s="4">
        <v>90</v>
      </c>
      <c r="K78" s="4">
        <v>6</v>
      </c>
      <c r="L78" s="3" t="s">
        <v>7</v>
      </c>
    </row>
    <row r="79" spans="1:12" x14ac:dyDescent="0.25">
      <c r="A79" s="3">
        <v>42</v>
      </c>
      <c r="B79" s="9" t="s">
        <v>169</v>
      </c>
      <c r="C79" s="6" t="s">
        <v>64</v>
      </c>
      <c r="D79" s="3">
        <v>5</v>
      </c>
      <c r="E79" s="3" t="s">
        <v>15</v>
      </c>
      <c r="F79" s="4">
        <v>2</v>
      </c>
      <c r="G79" s="4">
        <v>3</v>
      </c>
      <c r="H79" s="3">
        <v>5</v>
      </c>
      <c r="I79" s="4">
        <v>0</v>
      </c>
      <c r="J79" s="4">
        <v>90</v>
      </c>
      <c r="K79" s="4">
        <v>6</v>
      </c>
      <c r="L79" s="3" t="s">
        <v>7</v>
      </c>
    </row>
    <row r="80" spans="1:12" x14ac:dyDescent="0.25">
      <c r="A80" s="3">
        <v>43</v>
      </c>
      <c r="B80" s="9" t="s">
        <v>170</v>
      </c>
      <c r="C80" s="6" t="s">
        <v>65</v>
      </c>
      <c r="D80" s="3">
        <v>8</v>
      </c>
      <c r="E80" s="3" t="s">
        <v>15</v>
      </c>
      <c r="F80" s="4">
        <v>3</v>
      </c>
      <c r="G80" s="4">
        <v>2</v>
      </c>
      <c r="H80" s="3">
        <v>5</v>
      </c>
      <c r="I80" s="4">
        <v>0</v>
      </c>
      <c r="J80" s="4">
        <v>90</v>
      </c>
      <c r="K80" s="4">
        <v>6</v>
      </c>
      <c r="L80" s="3" t="s">
        <v>7</v>
      </c>
    </row>
    <row r="81" spans="1:12" x14ac:dyDescent="0.25">
      <c r="A81" s="3">
        <v>44</v>
      </c>
      <c r="B81" s="9" t="s">
        <v>144</v>
      </c>
      <c r="C81" s="6" t="s">
        <v>66</v>
      </c>
      <c r="D81" s="3">
        <v>6</v>
      </c>
      <c r="E81" s="3" t="s">
        <v>15</v>
      </c>
      <c r="F81" s="4">
        <v>2</v>
      </c>
      <c r="G81" s="4">
        <v>3</v>
      </c>
      <c r="H81" s="3">
        <v>5</v>
      </c>
      <c r="I81" s="4">
        <v>0</v>
      </c>
      <c r="J81" s="4">
        <v>90</v>
      </c>
      <c r="K81" s="4">
        <v>6</v>
      </c>
      <c r="L81" s="3" t="s">
        <v>169</v>
      </c>
    </row>
    <row r="82" spans="1:12" x14ac:dyDescent="0.25">
      <c r="A82" s="3">
        <v>45</v>
      </c>
      <c r="B82" s="9" t="s">
        <v>171</v>
      </c>
      <c r="C82" s="6" t="s">
        <v>67</v>
      </c>
      <c r="D82" s="3">
        <v>7</v>
      </c>
      <c r="E82" s="3" t="s">
        <v>15</v>
      </c>
      <c r="F82" s="4">
        <v>2</v>
      </c>
      <c r="G82" s="4">
        <v>2</v>
      </c>
      <c r="H82" s="3">
        <v>4</v>
      </c>
      <c r="I82" s="4">
        <v>0</v>
      </c>
      <c r="J82" s="4">
        <v>72</v>
      </c>
      <c r="K82" s="4">
        <v>4</v>
      </c>
      <c r="L82" s="3" t="s">
        <v>7</v>
      </c>
    </row>
    <row r="83" spans="1:12" x14ac:dyDescent="0.25">
      <c r="A83" s="3">
        <v>46</v>
      </c>
      <c r="B83" s="9" t="s">
        <v>172</v>
      </c>
      <c r="C83" s="6" t="s">
        <v>68</v>
      </c>
      <c r="D83" s="3">
        <v>9</v>
      </c>
      <c r="E83" s="3" t="s">
        <v>15</v>
      </c>
      <c r="F83" s="4">
        <v>2</v>
      </c>
      <c r="G83" s="4">
        <v>2</v>
      </c>
      <c r="H83" s="3">
        <v>4</v>
      </c>
      <c r="I83" s="4">
        <v>0</v>
      </c>
      <c r="J83" s="4">
        <v>72</v>
      </c>
      <c r="K83" s="4">
        <v>4</v>
      </c>
      <c r="L83" s="3" t="s">
        <v>7</v>
      </c>
    </row>
    <row r="84" spans="1:12" ht="28.05" customHeight="1" x14ac:dyDescent="0.25">
      <c r="A84" s="33"/>
      <c r="B84" s="34"/>
      <c r="C84" s="35" t="s">
        <v>129</v>
      </c>
      <c r="D84" s="35"/>
      <c r="E84" s="35"/>
      <c r="F84" s="14">
        <f>SUM(F73:F83)</f>
        <v>27</v>
      </c>
      <c r="G84" s="14">
        <f t="shared" ref="G84:K84" si="8">SUM(G73:G83)</f>
        <v>26</v>
      </c>
      <c r="H84" s="14">
        <f t="shared" si="8"/>
        <v>53</v>
      </c>
      <c r="I84" s="14">
        <f t="shared" si="8"/>
        <v>0</v>
      </c>
      <c r="J84" s="14">
        <f t="shared" si="8"/>
        <v>954</v>
      </c>
      <c r="K84" s="14">
        <f t="shared" si="8"/>
        <v>62</v>
      </c>
      <c r="L84" s="14"/>
    </row>
    <row r="85" spans="1:12" ht="13.1" customHeight="1" x14ac:dyDescent="0.25">
      <c r="A85" s="32" t="s">
        <v>34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 spans="1:12" x14ac:dyDescent="0.25">
      <c r="A86" s="3">
        <v>47</v>
      </c>
      <c r="B86" s="9" t="s">
        <v>173</v>
      </c>
      <c r="C86" s="6" t="s">
        <v>69</v>
      </c>
      <c r="D86" s="3">
        <v>4</v>
      </c>
      <c r="E86" s="3" t="s">
        <v>15</v>
      </c>
      <c r="F86" s="4">
        <v>3</v>
      </c>
      <c r="G86" s="4">
        <v>2</v>
      </c>
      <c r="H86" s="3">
        <v>5</v>
      </c>
      <c r="I86" s="4">
        <v>0</v>
      </c>
      <c r="J86" s="4">
        <v>90</v>
      </c>
      <c r="K86" s="4">
        <v>6</v>
      </c>
      <c r="L86" s="3" t="s">
        <v>153</v>
      </c>
    </row>
    <row r="87" spans="1:12" x14ac:dyDescent="0.25">
      <c r="A87" s="3">
        <v>48</v>
      </c>
      <c r="B87" s="9" t="s">
        <v>145</v>
      </c>
      <c r="C87" s="6" t="s">
        <v>70</v>
      </c>
      <c r="D87" s="3">
        <v>3</v>
      </c>
      <c r="E87" s="3" t="s">
        <v>15</v>
      </c>
      <c r="F87" s="4">
        <v>2</v>
      </c>
      <c r="G87" s="4">
        <v>3</v>
      </c>
      <c r="H87" s="3">
        <v>5</v>
      </c>
      <c r="I87" s="4">
        <v>0</v>
      </c>
      <c r="J87" s="4">
        <v>90</v>
      </c>
      <c r="K87" s="4">
        <v>6</v>
      </c>
      <c r="L87" s="3" t="s">
        <v>7</v>
      </c>
    </row>
    <row r="88" spans="1:12" x14ac:dyDescent="0.25">
      <c r="A88" s="3">
        <v>49</v>
      </c>
      <c r="B88" s="9" t="s">
        <v>174</v>
      </c>
      <c r="C88" s="6" t="s">
        <v>71</v>
      </c>
      <c r="D88" s="3">
        <v>4</v>
      </c>
      <c r="E88" s="3" t="s">
        <v>15</v>
      </c>
      <c r="F88" s="4">
        <v>3</v>
      </c>
      <c r="G88" s="4">
        <v>2</v>
      </c>
      <c r="H88" s="3">
        <v>5</v>
      </c>
      <c r="I88" s="4">
        <v>0</v>
      </c>
      <c r="J88" s="4">
        <v>90</v>
      </c>
      <c r="K88" s="4">
        <v>6</v>
      </c>
      <c r="L88" s="3" t="s">
        <v>153</v>
      </c>
    </row>
    <row r="89" spans="1:12" x14ac:dyDescent="0.25">
      <c r="A89" s="3">
        <v>50</v>
      </c>
      <c r="B89" s="9" t="s">
        <v>175</v>
      </c>
      <c r="C89" s="6" t="s">
        <v>72</v>
      </c>
      <c r="D89" s="3">
        <v>5</v>
      </c>
      <c r="E89" s="3" t="s">
        <v>15</v>
      </c>
      <c r="F89" s="4">
        <v>3</v>
      </c>
      <c r="G89" s="4">
        <v>2</v>
      </c>
      <c r="H89" s="3">
        <v>5</v>
      </c>
      <c r="I89" s="4">
        <v>0</v>
      </c>
      <c r="J89" s="4">
        <v>90</v>
      </c>
      <c r="K89" s="4">
        <v>6</v>
      </c>
      <c r="L89" s="3" t="s">
        <v>173</v>
      </c>
    </row>
    <row r="90" spans="1:12" x14ac:dyDescent="0.25">
      <c r="A90" s="3">
        <v>51</v>
      </c>
      <c r="B90" s="9" t="s">
        <v>166</v>
      </c>
      <c r="C90" s="6" t="s">
        <v>73</v>
      </c>
      <c r="D90" s="3">
        <v>7</v>
      </c>
      <c r="E90" s="3" t="s">
        <v>15</v>
      </c>
      <c r="F90" s="4">
        <v>2</v>
      </c>
      <c r="G90" s="4">
        <v>3</v>
      </c>
      <c r="H90" s="3">
        <v>5</v>
      </c>
      <c r="I90" s="4">
        <v>0</v>
      </c>
      <c r="J90" s="4">
        <v>90</v>
      </c>
      <c r="K90" s="4">
        <v>6</v>
      </c>
      <c r="L90" s="3" t="s">
        <v>7</v>
      </c>
    </row>
    <row r="91" spans="1:12" x14ac:dyDescent="0.25">
      <c r="A91" s="3">
        <v>52</v>
      </c>
      <c r="B91" s="9" t="s">
        <v>176</v>
      </c>
      <c r="C91" s="6" t="s">
        <v>74</v>
      </c>
      <c r="D91" s="3">
        <v>6</v>
      </c>
      <c r="E91" s="3" t="s">
        <v>15</v>
      </c>
      <c r="F91" s="4">
        <v>2</v>
      </c>
      <c r="G91" s="4">
        <v>3</v>
      </c>
      <c r="H91" s="3">
        <v>5</v>
      </c>
      <c r="I91" s="4">
        <v>0</v>
      </c>
      <c r="J91" s="4">
        <v>90</v>
      </c>
      <c r="K91" s="4">
        <v>6</v>
      </c>
      <c r="L91" s="3" t="s">
        <v>175</v>
      </c>
    </row>
    <row r="92" spans="1:12" x14ac:dyDescent="0.25">
      <c r="A92" s="3">
        <v>53</v>
      </c>
      <c r="B92" s="9" t="s">
        <v>177</v>
      </c>
      <c r="C92" s="6" t="s">
        <v>75</v>
      </c>
      <c r="D92" s="3">
        <v>9</v>
      </c>
      <c r="E92" s="3" t="s">
        <v>15</v>
      </c>
      <c r="F92" s="4">
        <v>2</v>
      </c>
      <c r="G92" s="4">
        <v>2</v>
      </c>
      <c r="H92" s="3">
        <v>4</v>
      </c>
      <c r="I92" s="4">
        <v>0</v>
      </c>
      <c r="J92" s="4">
        <v>72</v>
      </c>
      <c r="K92" s="4">
        <v>4</v>
      </c>
      <c r="L92" s="3" t="s">
        <v>179</v>
      </c>
    </row>
    <row r="93" spans="1:12" ht="27.2" x14ac:dyDescent="0.25">
      <c r="A93" s="3">
        <v>54</v>
      </c>
      <c r="B93" s="9" t="s">
        <v>178</v>
      </c>
      <c r="C93" s="6" t="s">
        <v>77</v>
      </c>
      <c r="D93" s="3">
        <v>7</v>
      </c>
      <c r="E93" s="3" t="s">
        <v>15</v>
      </c>
      <c r="F93" s="4">
        <v>3</v>
      </c>
      <c r="G93" s="4">
        <v>2</v>
      </c>
      <c r="H93" s="3">
        <v>5</v>
      </c>
      <c r="I93" s="4">
        <v>0</v>
      </c>
      <c r="J93" s="4">
        <v>90</v>
      </c>
      <c r="K93" s="4">
        <v>6</v>
      </c>
      <c r="L93" s="3" t="s">
        <v>7</v>
      </c>
    </row>
    <row r="94" spans="1:12" x14ac:dyDescent="0.25">
      <c r="A94" s="3">
        <v>55</v>
      </c>
      <c r="B94" s="9" t="s">
        <v>179</v>
      </c>
      <c r="C94" s="6" t="s">
        <v>76</v>
      </c>
      <c r="D94" s="3">
        <v>8</v>
      </c>
      <c r="E94" s="3" t="s">
        <v>15</v>
      </c>
      <c r="F94" s="4">
        <v>3</v>
      </c>
      <c r="G94" s="4">
        <v>2</v>
      </c>
      <c r="H94" s="3">
        <v>5</v>
      </c>
      <c r="I94" s="4">
        <v>0</v>
      </c>
      <c r="J94" s="4">
        <v>90</v>
      </c>
      <c r="K94" s="4">
        <v>6</v>
      </c>
      <c r="L94" s="3" t="s">
        <v>166</v>
      </c>
    </row>
    <row r="95" spans="1:12" ht="27.2" x14ac:dyDescent="0.25">
      <c r="A95" s="3">
        <v>56</v>
      </c>
      <c r="B95" s="9" t="s">
        <v>180</v>
      </c>
      <c r="C95" s="6" t="s">
        <v>78</v>
      </c>
      <c r="D95" s="3">
        <v>8</v>
      </c>
      <c r="E95" s="3" t="s">
        <v>15</v>
      </c>
      <c r="F95" s="4">
        <v>3</v>
      </c>
      <c r="G95" s="4">
        <v>2</v>
      </c>
      <c r="H95" s="3">
        <v>5</v>
      </c>
      <c r="I95" s="4">
        <v>0</v>
      </c>
      <c r="J95" s="4">
        <v>90</v>
      </c>
      <c r="K95" s="4">
        <v>6</v>
      </c>
      <c r="L95" s="3" t="s">
        <v>7</v>
      </c>
    </row>
    <row r="96" spans="1:12" x14ac:dyDescent="0.25">
      <c r="A96" s="3">
        <v>57</v>
      </c>
      <c r="B96" s="9" t="s">
        <v>181</v>
      </c>
      <c r="C96" s="6" t="s">
        <v>79</v>
      </c>
      <c r="D96" s="3">
        <v>9</v>
      </c>
      <c r="E96" s="3" t="s">
        <v>15</v>
      </c>
      <c r="F96" s="4">
        <v>3</v>
      </c>
      <c r="G96" s="4">
        <v>2</v>
      </c>
      <c r="H96" s="3">
        <v>5</v>
      </c>
      <c r="I96" s="4">
        <v>0</v>
      </c>
      <c r="J96" s="4">
        <v>90</v>
      </c>
      <c r="K96" s="4">
        <v>6</v>
      </c>
      <c r="L96" s="3" t="s">
        <v>180</v>
      </c>
    </row>
    <row r="97" spans="1:12" ht="28.05" customHeight="1" x14ac:dyDescent="0.25">
      <c r="A97" s="33"/>
      <c r="B97" s="34"/>
      <c r="C97" s="35" t="s">
        <v>128</v>
      </c>
      <c r="D97" s="35"/>
      <c r="E97" s="35"/>
      <c r="F97" s="14">
        <f>SUM(F86:F96)</f>
        <v>29</v>
      </c>
      <c r="G97" s="14">
        <f t="shared" ref="G97:K97" si="9">SUM(G86:G96)</f>
        <v>25</v>
      </c>
      <c r="H97" s="14">
        <f t="shared" si="9"/>
        <v>54</v>
      </c>
      <c r="I97" s="14">
        <f t="shared" si="9"/>
        <v>0</v>
      </c>
      <c r="J97" s="14">
        <f t="shared" si="9"/>
        <v>972</v>
      </c>
      <c r="K97" s="14">
        <f t="shared" si="9"/>
        <v>64</v>
      </c>
      <c r="L97" s="14"/>
    </row>
    <row r="98" spans="1:12" ht="13.1" customHeight="1" x14ac:dyDescent="0.25">
      <c r="A98" s="32" t="s">
        <v>40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1:12" x14ac:dyDescent="0.25">
      <c r="A99" s="38"/>
      <c r="B99" s="39"/>
      <c r="C99" s="40" t="s">
        <v>41</v>
      </c>
      <c r="D99" s="41"/>
      <c r="E99" s="41"/>
      <c r="F99" s="41"/>
      <c r="G99" s="41"/>
      <c r="H99" s="41"/>
      <c r="I99" s="41"/>
      <c r="J99" s="41"/>
      <c r="K99" s="41"/>
      <c r="L99" s="42"/>
    </row>
    <row r="100" spans="1:12" x14ac:dyDescent="0.25">
      <c r="A100" s="4">
        <v>58</v>
      </c>
      <c r="B100" s="7" t="s">
        <v>182</v>
      </c>
      <c r="C100" s="1" t="s">
        <v>42</v>
      </c>
      <c r="D100" s="3">
        <v>8</v>
      </c>
      <c r="E100" s="3" t="s">
        <v>15</v>
      </c>
      <c r="F100" s="3">
        <v>2</v>
      </c>
      <c r="G100" s="3">
        <v>2</v>
      </c>
      <c r="H100" s="3">
        <v>4</v>
      </c>
      <c r="I100" s="4">
        <v>0</v>
      </c>
      <c r="J100" s="4">
        <v>72</v>
      </c>
      <c r="K100" s="4">
        <v>4</v>
      </c>
      <c r="L100" s="3" t="s">
        <v>7</v>
      </c>
    </row>
    <row r="101" spans="1:12" x14ac:dyDescent="0.25">
      <c r="A101" s="4">
        <v>59</v>
      </c>
      <c r="B101" s="7" t="s">
        <v>183</v>
      </c>
      <c r="C101" s="1" t="s">
        <v>43</v>
      </c>
      <c r="D101" s="3">
        <v>7</v>
      </c>
      <c r="E101" s="3" t="s">
        <v>15</v>
      </c>
      <c r="F101" s="4">
        <v>2</v>
      </c>
      <c r="G101" s="4">
        <v>2</v>
      </c>
      <c r="H101" s="3">
        <v>4</v>
      </c>
      <c r="I101" s="4">
        <v>0</v>
      </c>
      <c r="J101" s="4">
        <v>72</v>
      </c>
      <c r="K101" s="4">
        <v>4</v>
      </c>
      <c r="L101" s="3" t="s">
        <v>7</v>
      </c>
    </row>
    <row r="102" spans="1:12" ht="14.95" x14ac:dyDescent="0.25">
      <c r="A102" s="4">
        <v>60</v>
      </c>
      <c r="B102" s="7" t="s">
        <v>185</v>
      </c>
      <c r="C102" s="5" t="s">
        <v>44</v>
      </c>
      <c r="D102" s="3">
        <v>8</v>
      </c>
      <c r="E102" s="3" t="s">
        <v>15</v>
      </c>
      <c r="F102" s="4">
        <v>1</v>
      </c>
      <c r="G102" s="4">
        <v>2</v>
      </c>
      <c r="H102" s="3">
        <v>3</v>
      </c>
      <c r="I102" s="25" t="s">
        <v>203</v>
      </c>
      <c r="J102" s="4">
        <v>86</v>
      </c>
      <c r="K102" s="4">
        <v>5</v>
      </c>
      <c r="L102" s="3" t="s">
        <v>160</v>
      </c>
    </row>
    <row r="103" spans="1:12" x14ac:dyDescent="0.25">
      <c r="A103" s="38"/>
      <c r="B103" s="39"/>
      <c r="C103" s="40" t="s">
        <v>46</v>
      </c>
      <c r="D103" s="41"/>
      <c r="E103" s="41"/>
      <c r="F103" s="41"/>
      <c r="G103" s="41"/>
      <c r="H103" s="41"/>
      <c r="I103" s="41"/>
      <c r="J103" s="41"/>
      <c r="K103" s="41"/>
      <c r="L103" s="42"/>
    </row>
    <row r="104" spans="1:12" x14ac:dyDescent="0.25">
      <c r="A104" s="4">
        <v>61</v>
      </c>
      <c r="B104" s="10" t="s">
        <v>186</v>
      </c>
      <c r="C104" s="6" t="s">
        <v>125</v>
      </c>
      <c r="D104" s="3">
        <v>8</v>
      </c>
      <c r="E104" s="3" t="s">
        <v>15</v>
      </c>
      <c r="F104" s="4">
        <v>1</v>
      </c>
      <c r="G104" s="4">
        <v>3</v>
      </c>
      <c r="H104" s="3">
        <v>4</v>
      </c>
      <c r="I104" s="4">
        <v>0</v>
      </c>
      <c r="J104" s="4">
        <v>72</v>
      </c>
      <c r="K104" s="4">
        <v>4</v>
      </c>
      <c r="L104" s="3" t="s">
        <v>188</v>
      </c>
    </row>
    <row r="105" spans="1:12" x14ac:dyDescent="0.25">
      <c r="A105" s="3">
        <v>62</v>
      </c>
      <c r="B105" s="9" t="s">
        <v>184</v>
      </c>
      <c r="C105" s="2" t="s">
        <v>47</v>
      </c>
      <c r="D105" s="8">
        <v>10</v>
      </c>
      <c r="E105" s="8" t="s">
        <v>15</v>
      </c>
      <c r="F105" s="43">
        <v>0</v>
      </c>
      <c r="G105" s="43">
        <v>0</v>
      </c>
      <c r="H105" s="43">
        <v>0</v>
      </c>
      <c r="I105" s="43">
        <v>0</v>
      </c>
      <c r="J105" s="26">
        <v>250</v>
      </c>
      <c r="K105" s="26">
        <v>15</v>
      </c>
      <c r="L105" s="3" t="s">
        <v>189</v>
      </c>
    </row>
    <row r="106" spans="1:12" ht="28.05" customHeight="1" x14ac:dyDescent="0.25">
      <c r="A106" s="33"/>
      <c r="B106" s="34"/>
      <c r="C106" s="35" t="s">
        <v>48</v>
      </c>
      <c r="D106" s="35"/>
      <c r="E106" s="35"/>
      <c r="F106" s="14">
        <f>F100+F101+F102+F104+F105</f>
        <v>6</v>
      </c>
      <c r="G106" s="14">
        <f t="shared" ref="G106:H106" si="10">G100+G101+G102+G104+G105</f>
        <v>9</v>
      </c>
      <c r="H106" s="14">
        <f t="shared" si="10"/>
        <v>15</v>
      </c>
      <c r="I106" s="14">
        <f>I100+I101+32+I104+I105</f>
        <v>32</v>
      </c>
      <c r="J106" s="14">
        <f t="shared" ref="J106" si="11">J100+J101+J102+J104+J105</f>
        <v>552</v>
      </c>
      <c r="K106" s="14">
        <f t="shared" ref="K106" si="12">K100+K101+K102+K104+K105</f>
        <v>32</v>
      </c>
      <c r="L106" s="14"/>
    </row>
    <row r="107" spans="1:12" ht="13.1" customHeight="1" x14ac:dyDescent="0.25">
      <c r="A107" s="32" t="s">
        <v>80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</row>
    <row r="108" spans="1:12" ht="27.2" x14ac:dyDescent="0.25">
      <c r="A108" s="3">
        <v>63</v>
      </c>
      <c r="B108" s="30"/>
      <c r="C108" s="6" t="s">
        <v>81</v>
      </c>
      <c r="D108" s="3">
        <v>9</v>
      </c>
      <c r="E108" s="3" t="s">
        <v>15</v>
      </c>
      <c r="F108" s="4">
        <v>2</v>
      </c>
      <c r="G108" s="4">
        <v>2</v>
      </c>
      <c r="H108" s="3">
        <v>4</v>
      </c>
      <c r="I108" s="4">
        <v>0</v>
      </c>
      <c r="J108" s="4">
        <v>72</v>
      </c>
      <c r="K108" s="4">
        <v>4</v>
      </c>
      <c r="L108" s="3" t="s">
        <v>131</v>
      </c>
    </row>
    <row r="109" spans="1:12" ht="27.2" x14ac:dyDescent="0.25">
      <c r="A109" s="3">
        <v>64</v>
      </c>
      <c r="B109" s="30"/>
      <c r="C109" s="6" t="s">
        <v>82</v>
      </c>
      <c r="D109" s="3">
        <v>9</v>
      </c>
      <c r="E109" s="3" t="s">
        <v>15</v>
      </c>
      <c r="F109" s="4">
        <v>2</v>
      </c>
      <c r="G109" s="4">
        <v>2</v>
      </c>
      <c r="H109" s="3">
        <v>4</v>
      </c>
      <c r="I109" s="4">
        <v>0</v>
      </c>
      <c r="J109" s="4">
        <v>72</v>
      </c>
      <c r="K109" s="4">
        <v>4</v>
      </c>
      <c r="L109" s="3" t="s">
        <v>131</v>
      </c>
    </row>
    <row r="110" spans="1:12" ht="27.2" x14ac:dyDescent="0.25">
      <c r="A110" s="4">
        <v>65</v>
      </c>
      <c r="B110" s="30"/>
      <c r="C110" s="6" t="s">
        <v>83</v>
      </c>
      <c r="D110" s="3">
        <v>10</v>
      </c>
      <c r="E110" s="3" t="s">
        <v>15</v>
      </c>
      <c r="F110" s="4">
        <v>2</v>
      </c>
      <c r="G110" s="4">
        <v>2</v>
      </c>
      <c r="H110" s="3">
        <v>4</v>
      </c>
      <c r="I110" s="4">
        <v>0</v>
      </c>
      <c r="J110" s="4">
        <v>72</v>
      </c>
      <c r="K110" s="4">
        <v>4</v>
      </c>
      <c r="L110" s="3" t="s">
        <v>131</v>
      </c>
    </row>
    <row r="111" spans="1:12" x14ac:dyDescent="0.25">
      <c r="A111" s="33"/>
      <c r="B111" s="34"/>
      <c r="C111" s="35" t="s">
        <v>84</v>
      </c>
      <c r="D111" s="35"/>
      <c r="E111" s="35"/>
      <c r="F111" s="14">
        <f>SUM(F108:F110)</f>
        <v>6</v>
      </c>
      <c r="G111" s="14">
        <f t="shared" ref="G111:K111" si="13">SUM(G108:G110)</f>
        <v>6</v>
      </c>
      <c r="H111" s="14">
        <f t="shared" si="13"/>
        <v>12</v>
      </c>
      <c r="I111" s="14">
        <f t="shared" si="13"/>
        <v>0</v>
      </c>
      <c r="J111" s="14">
        <f t="shared" si="13"/>
        <v>216</v>
      </c>
      <c r="K111" s="14">
        <f t="shared" si="13"/>
        <v>12</v>
      </c>
      <c r="L111" s="14"/>
    </row>
    <row r="112" spans="1:12" x14ac:dyDescent="0.25">
      <c r="A112" s="36"/>
      <c r="B112" s="37"/>
      <c r="C112" s="17" t="s">
        <v>117</v>
      </c>
      <c r="D112" s="17"/>
      <c r="E112" s="18"/>
      <c r="F112" s="19">
        <f t="shared" ref="F112:K112" si="14">F111+F106+F97+F84+F71+F65+F60</f>
        <v>86</v>
      </c>
      <c r="G112" s="19">
        <f t="shared" si="14"/>
        <v>85</v>
      </c>
      <c r="H112" s="19">
        <f t="shared" si="14"/>
        <v>171</v>
      </c>
      <c r="I112" s="19">
        <f t="shared" si="14"/>
        <v>64</v>
      </c>
      <c r="J112" s="19">
        <f t="shared" si="14"/>
        <v>3392</v>
      </c>
      <c r="K112" s="19">
        <f t="shared" si="14"/>
        <v>212</v>
      </c>
      <c r="L112" s="20"/>
    </row>
    <row r="113" spans="1:12" x14ac:dyDescent="0.25">
      <c r="A113" s="31" t="s">
        <v>119</v>
      </c>
      <c r="B113" s="31"/>
      <c r="C113" s="31"/>
      <c r="D113" s="31"/>
      <c r="E113" s="31"/>
      <c r="F113" s="12">
        <f t="shared" ref="F113:K113" si="15">F112+F55</f>
        <v>151</v>
      </c>
      <c r="G113" s="12">
        <f t="shared" si="15"/>
        <v>143</v>
      </c>
      <c r="H113" s="12">
        <f t="shared" si="15"/>
        <v>294</v>
      </c>
      <c r="I113" s="12">
        <f t="shared" si="15"/>
        <v>80</v>
      </c>
      <c r="J113" s="12">
        <f t="shared" si="15"/>
        <v>5622</v>
      </c>
      <c r="K113" s="12">
        <f t="shared" si="15"/>
        <v>356</v>
      </c>
      <c r="L113" s="27"/>
    </row>
    <row r="114" spans="1:12" ht="13.1" customHeight="1" x14ac:dyDescent="0.25">
      <c r="A114" s="32" t="s">
        <v>85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</row>
    <row r="115" spans="1:12" ht="27.2" x14ac:dyDescent="0.25">
      <c r="A115" s="3">
        <v>66</v>
      </c>
      <c r="B115" s="30"/>
      <c r="C115" s="6" t="s">
        <v>81</v>
      </c>
      <c r="D115" s="3">
        <v>7</v>
      </c>
      <c r="E115" s="3" t="s">
        <v>15</v>
      </c>
      <c r="F115" s="4" t="s">
        <v>86</v>
      </c>
      <c r="G115" s="4" t="s">
        <v>86</v>
      </c>
      <c r="H115" s="4" t="s">
        <v>87</v>
      </c>
      <c r="I115" s="4">
        <v>0</v>
      </c>
      <c r="J115" s="4" t="s">
        <v>88</v>
      </c>
      <c r="K115" s="4" t="s">
        <v>89</v>
      </c>
      <c r="L115" s="3" t="s">
        <v>131</v>
      </c>
    </row>
    <row r="116" spans="1:12" ht="27.2" x14ac:dyDescent="0.25">
      <c r="A116" s="3">
        <v>67</v>
      </c>
      <c r="B116" s="30"/>
      <c r="C116" s="6" t="s">
        <v>82</v>
      </c>
      <c r="D116" s="3">
        <v>8</v>
      </c>
      <c r="E116" s="3" t="s">
        <v>15</v>
      </c>
      <c r="F116" s="4" t="s">
        <v>86</v>
      </c>
      <c r="G116" s="4" t="s">
        <v>86</v>
      </c>
      <c r="H116" s="4" t="s">
        <v>87</v>
      </c>
      <c r="I116" s="4">
        <v>0</v>
      </c>
      <c r="J116" s="4" t="s">
        <v>88</v>
      </c>
      <c r="K116" s="4" t="s">
        <v>89</v>
      </c>
      <c r="L116" s="3" t="s">
        <v>131</v>
      </c>
    </row>
    <row r="117" spans="1:12" ht="27.2" x14ac:dyDescent="0.25">
      <c r="A117" s="3">
        <v>68</v>
      </c>
      <c r="B117" s="30"/>
      <c r="C117" s="6" t="s">
        <v>83</v>
      </c>
      <c r="D117" s="3">
        <v>9</v>
      </c>
      <c r="E117" s="3" t="s">
        <v>15</v>
      </c>
      <c r="F117" s="4" t="s">
        <v>86</v>
      </c>
      <c r="G117" s="4" t="s">
        <v>86</v>
      </c>
      <c r="H117" s="4" t="s">
        <v>87</v>
      </c>
      <c r="I117" s="4">
        <v>0</v>
      </c>
      <c r="J117" s="4" t="s">
        <v>88</v>
      </c>
      <c r="K117" s="4" t="s">
        <v>89</v>
      </c>
      <c r="L117" s="3" t="s">
        <v>131</v>
      </c>
    </row>
    <row r="118" spans="1:12" ht="27.2" x14ac:dyDescent="0.25">
      <c r="A118" s="3">
        <v>69</v>
      </c>
      <c r="B118" s="30"/>
      <c r="C118" s="6" t="s">
        <v>190</v>
      </c>
      <c r="D118" s="3">
        <v>10</v>
      </c>
      <c r="E118" s="3" t="s">
        <v>15</v>
      </c>
      <c r="F118" s="4" t="s">
        <v>86</v>
      </c>
      <c r="G118" s="4" t="s">
        <v>86</v>
      </c>
      <c r="H118" s="4" t="s">
        <v>87</v>
      </c>
      <c r="I118" s="4">
        <v>0</v>
      </c>
      <c r="J118" s="4" t="s">
        <v>88</v>
      </c>
      <c r="K118" s="4" t="s">
        <v>89</v>
      </c>
      <c r="L118" s="3" t="s">
        <v>131</v>
      </c>
    </row>
    <row r="119" spans="1:12" ht="28.05" customHeight="1" x14ac:dyDescent="0.25">
      <c r="A119" s="15"/>
      <c r="B119" s="13"/>
      <c r="C119" s="16" t="s">
        <v>207</v>
      </c>
      <c r="D119" s="16"/>
      <c r="E119" s="16"/>
      <c r="F119" s="14" t="s">
        <v>90</v>
      </c>
      <c r="G119" s="14" t="s">
        <v>90</v>
      </c>
      <c r="H119" s="14" t="s">
        <v>91</v>
      </c>
      <c r="I119" s="14">
        <v>0</v>
      </c>
      <c r="J119" s="14" t="s">
        <v>92</v>
      </c>
      <c r="K119" s="14" t="s">
        <v>93</v>
      </c>
      <c r="L119" s="14"/>
    </row>
    <row r="120" spans="1:12" x14ac:dyDescent="0.25">
      <c r="A120" s="31" t="s">
        <v>120</v>
      </c>
      <c r="B120" s="31"/>
      <c r="C120" s="31"/>
      <c r="D120" s="31"/>
      <c r="E120" s="31"/>
      <c r="F120" s="12" t="s">
        <v>94</v>
      </c>
      <c r="G120" s="12" t="s">
        <v>95</v>
      </c>
      <c r="H120" s="12" t="s">
        <v>121</v>
      </c>
      <c r="I120" s="12">
        <f>I113+I119</f>
        <v>80</v>
      </c>
      <c r="J120" s="12" t="s">
        <v>96</v>
      </c>
      <c r="K120" s="12" t="s">
        <v>97</v>
      </c>
      <c r="L120" s="27"/>
    </row>
    <row r="122" spans="1:12" ht="14.95" x14ac:dyDescent="0.25">
      <c r="B122" s="24" t="s">
        <v>204</v>
      </c>
    </row>
    <row r="123" spans="1:12" ht="14.95" x14ac:dyDescent="0.25">
      <c r="B123" s="24" t="s">
        <v>205</v>
      </c>
    </row>
    <row r="124" spans="1:12" ht="14.95" x14ac:dyDescent="0.25">
      <c r="B124" s="24" t="s">
        <v>206</v>
      </c>
    </row>
    <row r="125" spans="1:12" x14ac:dyDescent="0.25">
      <c r="B125" s="22"/>
    </row>
    <row r="126" spans="1:12" x14ac:dyDescent="0.25">
      <c r="B126" s="22"/>
    </row>
    <row r="127" spans="1:12" x14ac:dyDescent="0.25">
      <c r="B127" s="22"/>
    </row>
  </sheetData>
  <mergeCells count="72">
    <mergeCell ref="A21:L21"/>
    <mergeCell ref="A27:B27"/>
    <mergeCell ref="C27:E27"/>
    <mergeCell ref="B12:L12"/>
    <mergeCell ref="A13:L13"/>
    <mergeCell ref="A14:L14"/>
    <mergeCell ref="A15:L15"/>
    <mergeCell ref="A16:L16"/>
    <mergeCell ref="A18:A19"/>
    <mergeCell ref="A20:L20"/>
    <mergeCell ref="A9:L9"/>
    <mergeCell ref="B10:L10"/>
    <mergeCell ref="B11:L11"/>
    <mergeCell ref="J18:J19"/>
    <mergeCell ref="K18:K19"/>
    <mergeCell ref="L18:L19"/>
    <mergeCell ref="B18:B19"/>
    <mergeCell ref="C18:C19"/>
    <mergeCell ref="D18:D19"/>
    <mergeCell ref="E18:E19"/>
    <mergeCell ref="F18:G18"/>
    <mergeCell ref="H18:H19"/>
    <mergeCell ref="I18:I19"/>
    <mergeCell ref="A1:L1"/>
    <mergeCell ref="A2:L2"/>
    <mergeCell ref="A3:L3"/>
    <mergeCell ref="A4:L4"/>
    <mergeCell ref="A5:L5"/>
    <mergeCell ref="A6:L6"/>
    <mergeCell ref="A7:L7"/>
    <mergeCell ref="A8:L8"/>
    <mergeCell ref="A61:L61"/>
    <mergeCell ref="A65:B65"/>
    <mergeCell ref="C65:E65"/>
    <mergeCell ref="A40:B40"/>
    <mergeCell ref="C40:E40"/>
    <mergeCell ref="A56:L56"/>
    <mergeCell ref="A57:L57"/>
    <mergeCell ref="A60:B60"/>
    <mergeCell ref="C60:E60"/>
    <mergeCell ref="A55:B55"/>
    <mergeCell ref="A41:L41"/>
    <mergeCell ref="A50:B50"/>
    <mergeCell ref="A28:L28"/>
    <mergeCell ref="C50:E50"/>
    <mergeCell ref="A51:L51"/>
    <mergeCell ref="A54:B54"/>
    <mergeCell ref="C54:E54"/>
    <mergeCell ref="A66:L66"/>
    <mergeCell ref="A71:B71"/>
    <mergeCell ref="C71:E71"/>
    <mergeCell ref="A106:B106"/>
    <mergeCell ref="C106:E106"/>
    <mergeCell ref="A72:L72"/>
    <mergeCell ref="A84:B84"/>
    <mergeCell ref="C84:E84"/>
    <mergeCell ref="A85:L85"/>
    <mergeCell ref="A97:B97"/>
    <mergeCell ref="C97:E97"/>
    <mergeCell ref="A99:B99"/>
    <mergeCell ref="A103:B103"/>
    <mergeCell ref="A98:L98"/>
    <mergeCell ref="C99:L99"/>
    <mergeCell ref="C103:L103"/>
    <mergeCell ref="F105:I105"/>
    <mergeCell ref="A120:E120"/>
    <mergeCell ref="A107:L107"/>
    <mergeCell ref="A111:B111"/>
    <mergeCell ref="C111:E111"/>
    <mergeCell ref="A113:E113"/>
    <mergeCell ref="A114:L114"/>
    <mergeCell ref="A112:B112"/>
  </mergeCells>
  <phoneticPr fontId="6" type="noConversion"/>
  <printOptions horizontalCentered="1"/>
  <pageMargins left="0.23622047244094491" right="0.23622047244094491" top="0.35433070866141736" bottom="0.35433070866141736" header="0.31496062992125984" footer="0.31496062992125984"/>
  <pageSetup scale="8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S q T i W G x B b Z C l A A A A 9 w A A A B I A H A B D b 2 5 m a W c v U G F j a 2 F n Z S 5 4 b W w g o h g A K K A U A A A A A A A A A A A A A A A A A A A A A A A A A A A A h Y 8 x D o I w G I W v Q r r T l p o Q I T 9 l c J X E x M S w N q V C I x R D i + V u D h 7 J K 4 h R 1 M 3 x f e 8 b 3 r t f b 5 B P X R t c 1 G B 1 b z I U Y Y o C Z W R f a V N n a H T H c I 1 y D j s h T 6 J W w S w b m 0 6 2 y l D j 3 D k l x H u P / Q r 3 Q 0 0 Y p R E p i + 1 e N q o T 6 C P r / 3 K o j X X C S I U 4 H F 5 j O M N J j K M k j h m m Q B Y K h T Z f g 8 2 D n + 0 P h M 3 Y u n F Q X N m w K I E s E c j 7 B H 8 A U E s D B B Q A A g A I A E q k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p O J Y K I p H u A 4 A A A A R A A A A E w A c A E Z v c m 1 1 b G F z L 1 N l Y 3 R p b 2 4 x L m 0 g o h g A K K A U A A A A A A A A A A A A A A A A A A A A A A A A A A A A K 0 5 N L s n M z 1 M I h t C G 1 g B Q S w E C L Q A U A A I A C A B K p O J Y b E F t k K U A A A D 3 A A A A E g A A A A A A A A A A A A A A A A A A A A A A Q 2 9 u Z m l n L 1 B h Y 2 t h Z 2 U u e G 1 s U E s B A i 0 A F A A C A A g A S q T i W A / K 6 a u k A A A A 6 Q A A A B M A A A A A A A A A A A A A A A A A 8 Q A A A F t D b 2 5 0 Z W 5 0 X 1 R 5 c G V z X S 5 4 b W x Q S w E C L Q A U A A I A C A B K p O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r b u u 8 x 2 8 E m W 4 8 u P t v C N 8 w A A A A A C A A A A A A A Q Z g A A A A E A A C A A A A A w y / t W V j Q a 0 z n r b g K b q H W q p + J 8 S m 5 m 1 G a / / v k F l q m J U g A A A A A O g A A A A A I A A C A A A A A F 5 T Y L p F + z z n T t J 5 6 m y 2 A A e p W i w N f O D n 6 D 8 i n G O W y H h 1 A A A A C V A t T 6 k q s I n c G 7 O 3 E J K x P + K d m u U x E X 2 F I 7 c P C M H Q R 7 k A x k 7 z j j v / q 3 B 7 t J o A 4 R g i O I L 5 I l n D H T T H / g H u Z p F q x 9 S F Q 3 V r 5 A Z h n Z r K 1 T J 4 p N + k A A A A A f Z 3 p z g B 0 0 o B Y C 0 R h I T 8 M I 9 f T r F / N 5 1 I 6 M k H H 9 P Q Q 3 T O A z E / U W v U 3 I Y h V 2 C a k a K j K c / l i H 7 E 6 l l N s + U e Z b U D K +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Props1.xml><?xml version="1.0" encoding="utf-8"?>
<ds:datastoreItem xmlns:ds="http://schemas.openxmlformats.org/officeDocument/2006/customXml" ds:itemID="{7E8C8C82-6C16-47BA-9D9B-166FEBA64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1D5092-4BBF-4800-890F-25A7DE853C7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417C3E4-084D-4CCA-A5B2-7A0086B93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3CBF63-1CA1-457F-8E43-14A91934D3DD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20bbb512-1571-4e07-b6d1-58a2f7b56e94"/>
    <ds:schemaRef ds:uri="23ba8f61-b463-4306-8171-955c033565e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CARMONA - RENDON</dc:creator>
  <cp:keywords/>
  <dc:description/>
  <cp:lastModifiedBy>GOMEZ - HERRERA MARGARITA</cp:lastModifiedBy>
  <cp:revision/>
  <cp:lastPrinted>2024-11-27T17:14:56Z</cp:lastPrinted>
  <dcterms:created xsi:type="dcterms:W3CDTF">2024-07-01T23:42:20Z</dcterms:created>
  <dcterms:modified xsi:type="dcterms:W3CDTF">2025-02-05T19:44:59Z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