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 Química/"/>
    </mc:Choice>
  </mc:AlternateContent>
  <xr:revisionPtr revIDLastSave="579" documentId="13_ncr:1_{12AF1CC2-E301-4D7B-A146-78666744FF37}" xr6:coauthVersionLast="47" xr6:coauthVersionMax="47" xr10:uidLastSave="{298FD5E5-ED37-4EAD-B5BB-710299E08231}"/>
  <bookViews>
    <workbookView xWindow="-109" yWindow="-109" windowWidth="26301" windowHeight="14169" xr2:uid="{7EAF93A8-A0B1-46BB-AB92-0A11A7412218}"/>
  </bookViews>
  <sheets>
    <sheet name="Malla curricular final" sheetId="2" r:id="rId1"/>
  </sheets>
  <definedNames>
    <definedName name="__xlnm.Print_Titles">#REF!</definedName>
    <definedName name="_xlnm._FilterDatabase" localSheetId="0" hidden="1">'Malla curricular final'!$A$19:$L$111</definedName>
    <definedName name="_xlnm.Print_Titles" localSheetId="0">'Malla curricular final'!$18:$19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2" l="1"/>
  <c r="I97" i="2"/>
  <c r="G97" i="2"/>
  <c r="H97" i="2"/>
  <c r="K97" i="2"/>
  <c r="F97" i="2"/>
  <c r="G79" i="2"/>
  <c r="G102" i="2"/>
  <c r="H102" i="2"/>
  <c r="I102" i="2"/>
  <c r="J102" i="2"/>
  <c r="K102" i="2"/>
  <c r="F102" i="2"/>
  <c r="G87" i="2"/>
  <c r="H87" i="2"/>
  <c r="I87" i="2"/>
  <c r="J87" i="2"/>
  <c r="K87" i="2"/>
  <c r="F87" i="2"/>
  <c r="H79" i="2"/>
  <c r="I79" i="2"/>
  <c r="J79" i="2"/>
  <c r="K79" i="2"/>
  <c r="F79" i="2"/>
  <c r="G72" i="2"/>
  <c r="H72" i="2"/>
  <c r="I72" i="2"/>
  <c r="J72" i="2"/>
  <c r="K72" i="2"/>
  <c r="F72" i="2"/>
  <c r="G67" i="2"/>
  <c r="H67" i="2"/>
  <c r="I67" i="2"/>
  <c r="J67" i="2"/>
  <c r="K67" i="2"/>
  <c r="F67" i="2"/>
  <c r="G58" i="2"/>
  <c r="H58" i="2"/>
  <c r="I58" i="2"/>
  <c r="J58" i="2"/>
  <c r="K58" i="2"/>
  <c r="F58" i="2"/>
  <c r="G41" i="2"/>
  <c r="H41" i="2"/>
  <c r="I41" i="2"/>
  <c r="J41" i="2"/>
  <c r="K41" i="2"/>
  <c r="F41" i="2"/>
  <c r="G28" i="2"/>
  <c r="H28" i="2"/>
  <c r="I28" i="2"/>
  <c r="J28" i="2"/>
  <c r="K28" i="2"/>
  <c r="F28" i="2"/>
  <c r="I103" i="2" l="1"/>
  <c r="H103" i="2"/>
  <c r="J68" i="2"/>
  <c r="I68" i="2"/>
  <c r="G103" i="2"/>
  <c r="J103" i="2"/>
  <c r="H68" i="2"/>
  <c r="K103" i="2"/>
  <c r="G68" i="2"/>
  <c r="F103" i="2"/>
  <c r="F68" i="2"/>
  <c r="K68" i="2"/>
  <c r="I104" i="2" l="1"/>
  <c r="I111" i="2" s="1"/>
  <c r="H104" i="2"/>
  <c r="K104" i="2"/>
  <c r="J104" i="2"/>
  <c r="G104" i="2"/>
  <c r="F104" i="2"/>
</calcChain>
</file>

<file path=xl/sharedStrings.xml><?xml version="1.0" encoding="utf-8"?>
<sst xmlns="http://schemas.openxmlformats.org/spreadsheetml/2006/main" count="340" uniqueCount="193">
  <si>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</si>
  <si>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</si>
  <si>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</si>
  <si>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Horas Totales por Semana</t>
  </si>
  <si>
    <t>Nivel Básico</t>
  </si>
  <si>
    <t>Área de Formación General Universitaria</t>
  </si>
  <si>
    <t>Introducción a la Formación General Universitaria</t>
  </si>
  <si>
    <t>S/R</t>
  </si>
  <si>
    <t>Inglés I</t>
  </si>
  <si>
    <t>Inglés II</t>
  </si>
  <si>
    <t>Inglés III</t>
  </si>
  <si>
    <t>Inglés IV</t>
  </si>
  <si>
    <t>Formación General Disciplinaria</t>
  </si>
  <si>
    <t>Subtotal Área de Formación General Universitaria</t>
  </si>
  <si>
    <t>Área de Formación General en Ingeniería</t>
  </si>
  <si>
    <t>Álgebra lineal</t>
  </si>
  <si>
    <t>P</t>
  </si>
  <si>
    <t>Química General</t>
  </si>
  <si>
    <t>Cálculo Diferencial</t>
  </si>
  <si>
    <t>Cálculo Integral</t>
  </si>
  <si>
    <t>Ecuaciones Diferenciales</t>
  </si>
  <si>
    <t>Química Analítica</t>
  </si>
  <si>
    <t>Análisis Numérico y Programación</t>
  </si>
  <si>
    <t>Análisis Instrumental</t>
  </si>
  <si>
    <t>Probabilidad y Estadística</t>
  </si>
  <si>
    <t>M</t>
  </si>
  <si>
    <t>Instrumentación y Control Automático</t>
  </si>
  <si>
    <t>Subtotal Área de Formación General en Ingeniería</t>
  </si>
  <si>
    <t>Área de Procesos Industriales</t>
  </si>
  <si>
    <t>Taller de Introducción a Ingenierías del Área Química</t>
  </si>
  <si>
    <t>Desarrollo Sostenible para Ingeniería</t>
  </si>
  <si>
    <t>Toxicología Ambiental</t>
  </si>
  <si>
    <t>Microbiología General</t>
  </si>
  <si>
    <t>Laboratorio de Microbiología General</t>
  </si>
  <si>
    <t>Balance de Materia y Energía</t>
  </si>
  <si>
    <t>Laboratorio de Ingeniería I</t>
  </si>
  <si>
    <t>Fenómenos de Transporte I</t>
  </si>
  <si>
    <t>Fisicoquímica II</t>
  </si>
  <si>
    <t>Ingeniería Económica</t>
  </si>
  <si>
    <t>Legislación Ambiental</t>
  </si>
  <si>
    <t>Microbiología Ambiental con Laboratorio</t>
  </si>
  <si>
    <t>Transporte de Calor y Ahorro de Energía</t>
  </si>
  <si>
    <t>Investigación de Operaciones</t>
  </si>
  <si>
    <t>Seguridad e Higiene Industrial</t>
  </si>
  <si>
    <t>Auditoría e Impacto Ambiental</t>
  </si>
  <si>
    <t>Subtotal Área de Procesos Industriales</t>
  </si>
  <si>
    <t>Área de Ciencia y Tecnología Ambiental</t>
  </si>
  <si>
    <t>Fisicoquímica I</t>
  </si>
  <si>
    <t>Física I</t>
  </si>
  <si>
    <t>Bioquímica General</t>
  </si>
  <si>
    <t>Química Orgánica</t>
  </si>
  <si>
    <t>Equilibrio Químico y Catálisis</t>
  </si>
  <si>
    <t>Flujo de Fluidos</t>
  </si>
  <si>
    <t>Subtotal Área de Ciencia y Tecnología Ambiental</t>
  </si>
  <si>
    <t>Nivel Formativo</t>
  </si>
  <si>
    <t>Formación General Profesional</t>
  </si>
  <si>
    <t>Subtotal Área de  Formación General Universitaria</t>
  </si>
  <si>
    <t>Residuos Sólidos y Peligrosos</t>
  </si>
  <si>
    <t>Ingeniería de Biorreactores</t>
  </si>
  <si>
    <t>Laboratorio de Residuos Sólidos y Peligrosos</t>
  </si>
  <si>
    <t>Gestión y Tratamiento de Agua I</t>
  </si>
  <si>
    <t>Gestión y Tratamiento de Agua II</t>
  </si>
  <si>
    <t>Gestión de Seguridad de Procesos</t>
  </si>
  <si>
    <t>Biorremediación</t>
  </si>
  <si>
    <t>Sistemas de Información Geográfica</t>
  </si>
  <si>
    <t>Laboratorio de Biorremediación</t>
  </si>
  <si>
    <t>Sistemas de Gestión Ambiental</t>
  </si>
  <si>
    <t>Área de Integración Disciplinaria</t>
  </si>
  <si>
    <t>Gestión de Proyectos Innovadores</t>
  </si>
  <si>
    <t>Laboratorio de Análisis de Suelo</t>
  </si>
  <si>
    <t>Laboratorio de Análisis de Aire</t>
  </si>
  <si>
    <t>Laboratorio de Análisis de Agua</t>
  </si>
  <si>
    <t>Práctica Profesional Crítica</t>
  </si>
  <si>
    <t>Vinculación e Integración Social</t>
  </si>
  <si>
    <t>Área de Optativas Disciplinarias</t>
  </si>
  <si>
    <t>Área de Optativas complementarias</t>
  </si>
  <si>
    <t>Subtotal Área de Optativas  Complementarias</t>
  </si>
  <si>
    <t>12 a 20</t>
  </si>
  <si>
    <t>0 a 5</t>
  </si>
  <si>
    <t>3 a 5</t>
  </si>
  <si>
    <t>54 a 90</t>
  </si>
  <si>
    <t>3 a 6</t>
  </si>
  <si>
    <t>216 a 360</t>
  </si>
  <si>
    <t>12 a 24</t>
  </si>
  <si>
    <t>No.</t>
  </si>
  <si>
    <t>Clave</t>
  </si>
  <si>
    <t>Nombre de la Asignatura</t>
  </si>
  <si>
    <t>Semestre</t>
  </si>
  <si>
    <t>Horas de Mediación Docente</t>
  </si>
  <si>
    <t>Horas de Trabajo Independiente por Periodo</t>
  </si>
  <si>
    <t>Total de Horas por Periodo</t>
  </si>
  <si>
    <t>Total de Créditos</t>
  </si>
  <si>
    <t>Requisitos</t>
  </si>
  <si>
    <t>Total Nivel Básico</t>
  </si>
  <si>
    <t>4776 a 4920</t>
  </si>
  <si>
    <t>275 a 287</t>
  </si>
  <si>
    <t>Total  Nivel Formativo</t>
  </si>
  <si>
    <t>Totales Mínimos</t>
  </si>
  <si>
    <t>Totales Máximos</t>
  </si>
  <si>
    <t>FGMA 001</t>
  </si>
  <si>
    <t>FGMA 004</t>
  </si>
  <si>
    <t>INQA 003</t>
  </si>
  <si>
    <t>INQA 001</t>
  </si>
  <si>
    <t>INQA 002</t>
  </si>
  <si>
    <t>INQA 005</t>
  </si>
  <si>
    <t>Periodicidad: 4.5 años (9 semestres)</t>
  </si>
  <si>
    <t>Vigencia: A partir de agosto 2024</t>
  </si>
  <si>
    <t>Modalidad educativa: Escolarizada</t>
  </si>
  <si>
    <t>Los definidos por la Unidad Académica</t>
  </si>
  <si>
    <t>Optativa I</t>
  </si>
  <si>
    <t>Optativa II</t>
  </si>
  <si>
    <t>Optativa III</t>
  </si>
  <si>
    <t>Optativa IV</t>
  </si>
  <si>
    <t>INQA 004</t>
  </si>
  <si>
    <t>INQA 006</t>
  </si>
  <si>
    <t>INQA 007</t>
  </si>
  <si>
    <t>INQA 010</t>
  </si>
  <si>
    <t>INQA 011</t>
  </si>
  <si>
    <t>INQA 014</t>
  </si>
  <si>
    <t>INQA 013</t>
  </si>
  <si>
    <t>INQA 012</t>
  </si>
  <si>
    <t>INQA 023</t>
  </si>
  <si>
    <t>INQA 024</t>
  </si>
  <si>
    <t>INQA 016</t>
  </si>
  <si>
    <t>INQA 026</t>
  </si>
  <si>
    <t>INQA 019</t>
  </si>
  <si>
    <t>INQA 022</t>
  </si>
  <si>
    <t>INQA 021</t>
  </si>
  <si>
    <t>INQA 015</t>
  </si>
  <si>
    <t>INQA 017</t>
  </si>
  <si>
    <t>INQA 025</t>
  </si>
  <si>
    <t>INQA 020</t>
  </si>
  <si>
    <t>FGMA 005</t>
  </si>
  <si>
    <t>FGMA 006</t>
  </si>
  <si>
    <t>FGMA 007</t>
  </si>
  <si>
    <t>FGMA 002</t>
  </si>
  <si>
    <t>FGMA 003</t>
  </si>
  <si>
    <t>IAMA 001</t>
  </si>
  <si>
    <t>IAMA 002</t>
  </si>
  <si>
    <t>IAMA 003</t>
  </si>
  <si>
    <t>IAMA 004</t>
  </si>
  <si>
    <t>IAMA 005</t>
  </si>
  <si>
    <t>IAMA 006</t>
  </si>
  <si>
    <t>IAMA 007</t>
  </si>
  <si>
    <t>IAMA 009</t>
  </si>
  <si>
    <t>IAMA 010</t>
  </si>
  <si>
    <t>IAMA 250</t>
  </si>
  <si>
    <t>IAMA 254</t>
  </si>
  <si>
    <t>IAMA 251</t>
  </si>
  <si>
    <t>IAMA 252</t>
  </si>
  <si>
    <t>IAMA 253</t>
  </si>
  <si>
    <t>IAMA 255</t>
  </si>
  <si>
    <t>IAMA 256</t>
  </si>
  <si>
    <t>IAMA 257</t>
  </si>
  <si>
    <t>IAMA 258</t>
  </si>
  <si>
    <t>IAMA 259</t>
  </si>
  <si>
    <t>IAMA 260</t>
  </si>
  <si>
    <t>0 a 20</t>
  </si>
  <si>
    <t>145 a 165</t>
  </si>
  <si>
    <t>87 a 107</t>
  </si>
  <si>
    <t>244 a 252</t>
  </si>
  <si>
    <t>Práctica Profesional</t>
  </si>
  <si>
    <t>Plan de Estudios: Licenciatura en Ingeniería Ambiental</t>
  </si>
  <si>
    <t>IAIA 200</t>
  </si>
  <si>
    <t>IAIA 201</t>
  </si>
  <si>
    <t>IAIA 202</t>
  </si>
  <si>
    <t>PPIA 501</t>
  </si>
  <si>
    <t>ICU2 200</t>
  </si>
  <si>
    <t>VSIA 500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</si>
  <si>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</si>
  <si>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</si>
  <si>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263 / 287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</si>
  <si>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</si>
  <si>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>Horas mínimas y máximas para la obtención del título:</t>
    </r>
    <r>
      <rPr>
        <b/>
        <sz val="10"/>
        <rFont val="Source Sans Pro"/>
        <family val="2"/>
      </rPr>
      <t xml:space="preserve"> 4560 / 4920</t>
    </r>
  </si>
  <si>
    <r>
      <t xml:space="preserve">Tipo de Plan de Estudios: </t>
    </r>
    <r>
      <rPr>
        <b/>
        <sz val="10"/>
        <rFont val="Source Sans Pro"/>
        <family val="2"/>
      </rPr>
      <t>Teórico-práctico</t>
    </r>
  </si>
  <si>
    <r>
      <t>Título que se otorga:</t>
    </r>
    <r>
      <rPr>
        <b/>
        <sz val="10"/>
        <rFont val="Source Sans Pro"/>
        <family val="2"/>
      </rPr>
      <t xml:space="preserve"> Licenciado(a) en Ingeniería Ambiental</t>
    </r>
  </si>
  <si>
    <r>
      <t xml:space="preserve">Certificado que se otorga: </t>
    </r>
    <r>
      <rPr>
        <b/>
        <sz val="10"/>
        <rFont val="Source Sans Pro"/>
        <family val="2"/>
      </rPr>
      <t>Licenciado(a) en Ingeniería Ambiental</t>
    </r>
  </si>
  <si>
    <r>
      <t>Unidad Académica:</t>
    </r>
    <r>
      <rPr>
        <b/>
        <sz val="10"/>
        <rFont val="Source Sans Pro"/>
        <family val="2"/>
      </rPr>
      <t xml:space="preserve"> Facultad de Ingeniería Química</t>
    </r>
  </si>
  <si>
    <r>
      <t>P</t>
    </r>
    <r>
      <rPr>
        <vertAlign val="superscript"/>
        <sz val="10"/>
        <rFont val="Source Sans Pro"/>
        <family val="2"/>
      </rPr>
      <t>4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</si>
  <si>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</si>
  <si>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</si>
  <si>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Tipo de Asignatura</t>
  </si>
  <si>
    <t>70% de créditos</t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</si>
  <si>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</si>
  <si>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</si>
  <si>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</si>
  <si>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</si>
  <si>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Integración Disciplinaria</t>
  </si>
  <si>
    <t>Subtotal Área de Optativas Disciplinarias</t>
  </si>
  <si>
    <t>Asignaturas Integradoras</t>
  </si>
  <si>
    <t>INQA 008</t>
  </si>
  <si>
    <t>Tecnologías para la Prevención y Control de Contaminación del Suelo</t>
  </si>
  <si>
    <t>Tecnologías para la Prevención y Control de Contaminación del 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</si>
</sst>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Source Sans Pro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80C4E8"/>
        <bgColor rgb="FF000000"/>
      </patternFill>
    </fill>
    <fill>
      <patternFill patternType="solid">
        <fgColor theme="9" tint="-0.499984740745262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2" fillId="0" borderId="0"/>
  </cellStyleXfs>
  <cellXfs count="57">
    <xf numFmtId="0" fontId="0" fillId="0" borderId="0" xfId="0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left" vertical="center" wrapText="1"/>
    </xf>
    <xf numFmtId="0" fontId="8" fillId="11" borderId="9" xfId="0" applyFont="1" applyFill="1" applyBorder="1" applyAlignment="1">
      <alignment horizontal="left" vertical="center" wrapText="1"/>
    </xf>
    <xf numFmtId="0" fontId="8" fillId="11" borderId="10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</cellXfs>
  <cellStyles count="4">
    <cellStyle name="Excel Built-in Normal" xfId="2" xr:uid="{DB5F9D8D-D334-4F65-8774-BBC2BA66FFA4}"/>
    <cellStyle name="Normal" xfId="0" builtinId="0"/>
    <cellStyle name="Normal 3 2" xfId="3" xr:uid="{B2D93409-0275-4F37-8D63-FFC02B06C97C}"/>
    <cellStyle name="Normal 4 2" xfId="1" xr:uid="{041AEA99-B42E-46A0-B2D4-1C66E227B604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1608-9C35-4C87-9610-C8DF3222DEF0}">
  <sheetPr codeName="Hoja1"/>
  <dimension ref="A1:L116"/>
  <sheetViews>
    <sheetView showGridLines="0" tabSelected="1" zoomScaleNormal="100" workbookViewId="0">
      <selection sqref="A1:L1"/>
    </sheetView>
  </sheetViews>
  <sheetFormatPr baseColWidth="10" defaultColWidth="11.375" defaultRowHeight="13.6" x14ac:dyDescent="0.25"/>
  <cols>
    <col min="1" max="1" width="3.5" style="10" bestFit="1" customWidth="1"/>
    <col min="2" max="2" width="9.5" style="22" customWidth="1"/>
    <col min="3" max="3" width="35.25" style="10" customWidth="1"/>
    <col min="4" max="4" width="8.875" style="10" customWidth="1"/>
    <col min="5" max="5" width="10.75" style="10" customWidth="1"/>
    <col min="6" max="6" width="8.125" style="10" customWidth="1"/>
    <col min="7" max="7" width="8.5" style="10" bestFit="1" customWidth="1"/>
    <col min="8" max="8" width="11.125" style="10" customWidth="1"/>
    <col min="9" max="9" width="15" style="10" customWidth="1"/>
    <col min="10" max="10" width="10.25" style="10" customWidth="1"/>
    <col min="11" max="11" width="7.875" style="10" customWidth="1"/>
    <col min="12" max="12" width="16" style="12" bestFit="1" customWidth="1"/>
    <col min="13" max="16384" width="11.375" style="10"/>
  </cols>
  <sheetData>
    <row r="1" spans="1:12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5">
      <c r="A4" s="36" t="s">
        <v>162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6" t="s">
        <v>107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 t="s">
        <v>105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36" t="s">
        <v>106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32" t="s">
        <v>170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x14ac:dyDescent="0.25">
      <c r="A9" s="32" t="s">
        <v>169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x14ac:dyDescent="0.25">
      <c r="A10" s="11"/>
      <c r="B10" s="32" t="s">
        <v>171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x14ac:dyDescent="0.25">
      <c r="A11" s="11"/>
      <c r="B11" s="32" t="s">
        <v>172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x14ac:dyDescent="0.25">
      <c r="A12" s="11"/>
      <c r="B12" s="32" t="s">
        <v>173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x14ac:dyDescent="0.25">
      <c r="A13" s="32" t="s">
        <v>174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x14ac:dyDescent="0.25">
      <c r="A14" s="32" t="s">
        <v>175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x14ac:dyDescent="0.25">
      <c r="A15" s="32" t="s">
        <v>176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2" x14ac:dyDescent="0.25">
      <c r="A16" s="32" t="s">
        <v>177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2" ht="25.5" customHeight="1" x14ac:dyDescent="0.25">
      <c r="A18" s="34" t="s">
        <v>84</v>
      </c>
      <c r="B18" s="33" t="s">
        <v>85</v>
      </c>
      <c r="C18" s="33" t="s">
        <v>86</v>
      </c>
      <c r="D18" s="33" t="s">
        <v>87</v>
      </c>
      <c r="E18" s="33" t="s">
        <v>181</v>
      </c>
      <c r="F18" s="33" t="s">
        <v>88</v>
      </c>
      <c r="G18" s="33"/>
      <c r="H18" s="46" t="s">
        <v>3</v>
      </c>
      <c r="I18" s="33" t="s">
        <v>89</v>
      </c>
      <c r="J18" s="33" t="s">
        <v>90</v>
      </c>
      <c r="K18" s="33" t="s">
        <v>91</v>
      </c>
      <c r="L18" s="33" t="s">
        <v>92</v>
      </c>
    </row>
    <row r="19" spans="1:12" ht="14.95" x14ac:dyDescent="0.25">
      <c r="A19" s="34"/>
      <c r="B19" s="33"/>
      <c r="C19" s="33"/>
      <c r="D19" s="33"/>
      <c r="E19" s="33"/>
      <c r="F19" s="23" t="s">
        <v>179</v>
      </c>
      <c r="G19" s="23" t="s">
        <v>180</v>
      </c>
      <c r="H19" s="47"/>
      <c r="I19" s="33"/>
      <c r="J19" s="33"/>
      <c r="K19" s="33"/>
      <c r="L19" s="33"/>
    </row>
    <row r="20" spans="1:12" x14ac:dyDescent="0.25">
      <c r="A20" s="40" t="s">
        <v>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2" ht="13.1" customHeight="1" x14ac:dyDescent="0.25">
      <c r="A21" s="35" t="s">
        <v>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ht="27.2" x14ac:dyDescent="0.25">
      <c r="A22" s="6">
        <v>1</v>
      </c>
      <c r="B22" s="13" t="s">
        <v>99</v>
      </c>
      <c r="C22" s="14" t="s">
        <v>6</v>
      </c>
      <c r="D22" s="6">
        <v>1</v>
      </c>
      <c r="E22" s="6" t="s">
        <v>178</v>
      </c>
      <c r="F22" s="6">
        <v>1</v>
      </c>
      <c r="G22" s="6">
        <v>2</v>
      </c>
      <c r="H22" s="6">
        <v>3</v>
      </c>
      <c r="I22" s="6">
        <v>16</v>
      </c>
      <c r="J22" s="6">
        <v>70</v>
      </c>
      <c r="K22" s="6">
        <v>4</v>
      </c>
      <c r="L22" s="6" t="s">
        <v>7</v>
      </c>
    </row>
    <row r="23" spans="1:12" ht="14.95" x14ac:dyDescent="0.25">
      <c r="A23" s="6">
        <v>2</v>
      </c>
      <c r="B23" s="13" t="s">
        <v>100</v>
      </c>
      <c r="C23" s="14" t="s">
        <v>8</v>
      </c>
      <c r="D23" s="6">
        <v>1</v>
      </c>
      <c r="E23" s="6" t="s">
        <v>178</v>
      </c>
      <c r="F23" s="6">
        <v>2</v>
      </c>
      <c r="G23" s="6">
        <v>2</v>
      </c>
      <c r="H23" s="6">
        <v>4</v>
      </c>
      <c r="I23" s="6">
        <v>0</v>
      </c>
      <c r="J23" s="6">
        <v>72</v>
      </c>
      <c r="K23" s="6">
        <v>4</v>
      </c>
      <c r="L23" s="6" t="s">
        <v>7</v>
      </c>
    </row>
    <row r="24" spans="1:12" ht="14.95" x14ac:dyDescent="0.25">
      <c r="A24" s="6">
        <v>3</v>
      </c>
      <c r="B24" s="13" t="s">
        <v>132</v>
      </c>
      <c r="C24" s="14" t="s">
        <v>9</v>
      </c>
      <c r="D24" s="6">
        <v>2</v>
      </c>
      <c r="E24" s="6" t="s">
        <v>178</v>
      </c>
      <c r="F24" s="6">
        <v>2</v>
      </c>
      <c r="G24" s="6">
        <v>2</v>
      </c>
      <c r="H24" s="6">
        <v>4</v>
      </c>
      <c r="I24" s="6">
        <v>0</v>
      </c>
      <c r="J24" s="6">
        <v>72</v>
      </c>
      <c r="K24" s="6">
        <v>4</v>
      </c>
      <c r="L24" s="6" t="s">
        <v>100</v>
      </c>
    </row>
    <row r="25" spans="1:12" ht="14.95" x14ac:dyDescent="0.25">
      <c r="A25" s="6">
        <v>4</v>
      </c>
      <c r="B25" s="13" t="s">
        <v>133</v>
      </c>
      <c r="C25" s="14" t="s">
        <v>10</v>
      </c>
      <c r="D25" s="6">
        <v>3</v>
      </c>
      <c r="E25" s="6" t="s">
        <v>178</v>
      </c>
      <c r="F25" s="6">
        <v>2</v>
      </c>
      <c r="G25" s="6">
        <v>2</v>
      </c>
      <c r="H25" s="6">
        <v>4</v>
      </c>
      <c r="I25" s="6">
        <v>0</v>
      </c>
      <c r="J25" s="6">
        <v>72</v>
      </c>
      <c r="K25" s="6">
        <v>4</v>
      </c>
      <c r="L25" s="6" t="s">
        <v>132</v>
      </c>
    </row>
    <row r="26" spans="1:12" ht="14.95" x14ac:dyDescent="0.25">
      <c r="A26" s="6">
        <v>5</v>
      </c>
      <c r="B26" s="13" t="s">
        <v>134</v>
      </c>
      <c r="C26" s="14" t="s">
        <v>11</v>
      </c>
      <c r="D26" s="6">
        <v>4</v>
      </c>
      <c r="E26" s="6" t="s">
        <v>178</v>
      </c>
      <c r="F26" s="6">
        <v>2</v>
      </c>
      <c r="G26" s="6">
        <v>2</v>
      </c>
      <c r="H26" s="6">
        <v>4</v>
      </c>
      <c r="I26" s="6">
        <v>0</v>
      </c>
      <c r="J26" s="6">
        <v>72</v>
      </c>
      <c r="K26" s="6">
        <v>4</v>
      </c>
      <c r="L26" s="6" t="s">
        <v>133</v>
      </c>
    </row>
    <row r="27" spans="1:12" ht="14.95" x14ac:dyDescent="0.25">
      <c r="A27" s="6">
        <v>6</v>
      </c>
      <c r="B27" s="13" t="s">
        <v>135</v>
      </c>
      <c r="C27" s="14" t="s">
        <v>12</v>
      </c>
      <c r="D27" s="6">
        <v>5</v>
      </c>
      <c r="E27" s="6" t="s">
        <v>178</v>
      </c>
      <c r="F27" s="6">
        <v>1</v>
      </c>
      <c r="G27" s="6">
        <v>2</v>
      </c>
      <c r="H27" s="6">
        <v>3</v>
      </c>
      <c r="I27" s="6">
        <v>16</v>
      </c>
      <c r="J27" s="6">
        <v>70</v>
      </c>
      <c r="K27" s="6">
        <v>4</v>
      </c>
      <c r="L27" s="6" t="s">
        <v>99</v>
      </c>
    </row>
    <row r="28" spans="1:12" ht="28.05" customHeight="1" x14ac:dyDescent="0.25">
      <c r="A28" s="37"/>
      <c r="B28" s="38"/>
      <c r="C28" s="39" t="s">
        <v>13</v>
      </c>
      <c r="D28" s="39"/>
      <c r="E28" s="39"/>
      <c r="F28" s="24">
        <f>SUM(F22:F27)</f>
        <v>10</v>
      </c>
      <c r="G28" s="24">
        <f t="shared" ref="G28:K28" si="0">SUM(G22:G27)</f>
        <v>12</v>
      </c>
      <c r="H28" s="24">
        <f t="shared" si="0"/>
        <v>22</v>
      </c>
      <c r="I28" s="24">
        <f t="shared" si="0"/>
        <v>32</v>
      </c>
      <c r="J28" s="24">
        <f t="shared" si="0"/>
        <v>428</v>
      </c>
      <c r="K28" s="24">
        <f t="shared" si="0"/>
        <v>24</v>
      </c>
      <c r="L28" s="24"/>
    </row>
    <row r="29" spans="1:12" ht="13.1" customHeight="1" x14ac:dyDescent="0.25">
      <c r="A29" s="35" t="s">
        <v>14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x14ac:dyDescent="0.25">
      <c r="A30" s="6">
        <v>7</v>
      </c>
      <c r="B30" s="13" t="s">
        <v>102</v>
      </c>
      <c r="C30" s="1" t="s">
        <v>17</v>
      </c>
      <c r="D30" s="15">
        <v>1</v>
      </c>
      <c r="E30" s="2" t="s">
        <v>16</v>
      </c>
      <c r="F30" s="2">
        <v>2</v>
      </c>
      <c r="G30" s="2">
        <v>2</v>
      </c>
      <c r="H30" s="6">
        <v>4</v>
      </c>
      <c r="I30" s="6">
        <v>0</v>
      </c>
      <c r="J30" s="2">
        <v>72</v>
      </c>
      <c r="K30" s="6">
        <v>4</v>
      </c>
      <c r="L30" s="6" t="s">
        <v>7</v>
      </c>
    </row>
    <row r="31" spans="1:12" x14ac:dyDescent="0.25">
      <c r="A31" s="6">
        <v>8</v>
      </c>
      <c r="B31" s="13" t="s">
        <v>103</v>
      </c>
      <c r="C31" s="1" t="s">
        <v>18</v>
      </c>
      <c r="D31" s="15">
        <v>1</v>
      </c>
      <c r="E31" s="2" t="s">
        <v>16</v>
      </c>
      <c r="F31" s="2">
        <v>4</v>
      </c>
      <c r="G31" s="2">
        <v>0</v>
      </c>
      <c r="H31" s="6">
        <v>4</v>
      </c>
      <c r="I31" s="6">
        <v>0</v>
      </c>
      <c r="J31" s="2">
        <v>72</v>
      </c>
      <c r="K31" s="6">
        <v>4</v>
      </c>
      <c r="L31" s="6" t="s">
        <v>7</v>
      </c>
    </row>
    <row r="32" spans="1:12" x14ac:dyDescent="0.25">
      <c r="A32" s="6">
        <v>9</v>
      </c>
      <c r="B32" s="13" t="s">
        <v>101</v>
      </c>
      <c r="C32" s="1" t="s">
        <v>15</v>
      </c>
      <c r="D32" s="15">
        <v>1</v>
      </c>
      <c r="E32" s="2" t="s">
        <v>16</v>
      </c>
      <c r="F32" s="2">
        <v>4</v>
      </c>
      <c r="G32" s="2">
        <v>0</v>
      </c>
      <c r="H32" s="6">
        <v>4</v>
      </c>
      <c r="I32" s="6">
        <v>0</v>
      </c>
      <c r="J32" s="2">
        <v>72</v>
      </c>
      <c r="K32" s="6">
        <v>4</v>
      </c>
      <c r="L32" s="6" t="s">
        <v>7</v>
      </c>
    </row>
    <row r="33" spans="1:12" x14ac:dyDescent="0.25">
      <c r="A33" s="6">
        <v>10</v>
      </c>
      <c r="B33" s="13" t="s">
        <v>114</v>
      </c>
      <c r="C33" s="14" t="s">
        <v>19</v>
      </c>
      <c r="D33" s="15">
        <v>2</v>
      </c>
      <c r="E33" s="2" t="s">
        <v>16</v>
      </c>
      <c r="F33" s="2">
        <v>4</v>
      </c>
      <c r="G33" s="2">
        <v>0</v>
      </c>
      <c r="H33" s="6">
        <v>4</v>
      </c>
      <c r="I33" s="6">
        <v>0</v>
      </c>
      <c r="J33" s="2">
        <v>72</v>
      </c>
      <c r="K33" s="6">
        <v>4</v>
      </c>
      <c r="L33" s="6" t="s">
        <v>103</v>
      </c>
    </row>
    <row r="34" spans="1:12" x14ac:dyDescent="0.25">
      <c r="A34" s="6">
        <v>11</v>
      </c>
      <c r="B34" s="13" t="s">
        <v>115</v>
      </c>
      <c r="C34" s="14" t="s">
        <v>50</v>
      </c>
      <c r="D34" s="15">
        <v>2</v>
      </c>
      <c r="E34" s="2" t="s">
        <v>16</v>
      </c>
      <c r="F34" s="2">
        <v>2</v>
      </c>
      <c r="G34" s="2">
        <v>2</v>
      </c>
      <c r="H34" s="6">
        <v>4</v>
      </c>
      <c r="I34" s="6">
        <v>0</v>
      </c>
      <c r="J34" s="2">
        <v>72</v>
      </c>
      <c r="K34" s="6">
        <v>4</v>
      </c>
      <c r="L34" s="6" t="s">
        <v>102</v>
      </c>
    </row>
    <row r="35" spans="1:12" x14ac:dyDescent="0.25">
      <c r="A35" s="6">
        <v>12</v>
      </c>
      <c r="B35" s="13" t="s">
        <v>116</v>
      </c>
      <c r="C35" s="14" t="s">
        <v>20</v>
      </c>
      <c r="D35" s="15">
        <v>3</v>
      </c>
      <c r="E35" s="3" t="s">
        <v>16</v>
      </c>
      <c r="F35" s="3">
        <v>4</v>
      </c>
      <c r="G35" s="3">
        <v>0</v>
      </c>
      <c r="H35" s="6">
        <v>4</v>
      </c>
      <c r="I35" s="6">
        <v>0</v>
      </c>
      <c r="J35" s="3">
        <v>72</v>
      </c>
      <c r="K35" s="6">
        <v>4</v>
      </c>
      <c r="L35" s="6" t="s">
        <v>114</v>
      </c>
    </row>
    <row r="36" spans="1:12" x14ac:dyDescent="0.25">
      <c r="A36" s="6">
        <v>13</v>
      </c>
      <c r="B36" s="13" t="s">
        <v>117</v>
      </c>
      <c r="C36" s="14" t="s">
        <v>21</v>
      </c>
      <c r="D36" s="15">
        <v>3</v>
      </c>
      <c r="E36" s="3" t="s">
        <v>16</v>
      </c>
      <c r="F36" s="3">
        <v>2</v>
      </c>
      <c r="G36" s="3">
        <v>3</v>
      </c>
      <c r="H36" s="6">
        <v>5</v>
      </c>
      <c r="I36" s="6">
        <v>0</v>
      </c>
      <c r="J36" s="3">
        <v>90</v>
      </c>
      <c r="K36" s="6">
        <v>6</v>
      </c>
      <c r="L36" s="6" t="s">
        <v>102</v>
      </c>
    </row>
    <row r="37" spans="1:12" x14ac:dyDescent="0.25">
      <c r="A37" s="6">
        <v>14</v>
      </c>
      <c r="B37" s="13" t="s">
        <v>120</v>
      </c>
      <c r="C37" s="14" t="s">
        <v>24</v>
      </c>
      <c r="D37" s="15">
        <v>4</v>
      </c>
      <c r="E37" s="3" t="s">
        <v>25</v>
      </c>
      <c r="F37" s="3">
        <v>4</v>
      </c>
      <c r="G37" s="3">
        <v>0</v>
      </c>
      <c r="H37" s="6">
        <v>4</v>
      </c>
      <c r="I37" s="6">
        <v>0</v>
      </c>
      <c r="J37" s="3">
        <v>72</v>
      </c>
      <c r="K37" s="6">
        <v>4</v>
      </c>
      <c r="L37" s="6" t="s">
        <v>7</v>
      </c>
    </row>
    <row r="38" spans="1:12" x14ac:dyDescent="0.25">
      <c r="A38" s="6">
        <v>15</v>
      </c>
      <c r="B38" s="13" t="s">
        <v>119</v>
      </c>
      <c r="C38" s="14" t="s">
        <v>23</v>
      </c>
      <c r="D38" s="15">
        <v>4</v>
      </c>
      <c r="E38" s="3" t="s">
        <v>16</v>
      </c>
      <c r="F38" s="3">
        <v>2</v>
      </c>
      <c r="G38" s="3">
        <v>3</v>
      </c>
      <c r="H38" s="6">
        <v>5</v>
      </c>
      <c r="I38" s="6">
        <v>0</v>
      </c>
      <c r="J38" s="3">
        <v>90</v>
      </c>
      <c r="K38" s="6">
        <v>6</v>
      </c>
      <c r="L38" s="6" t="s">
        <v>117</v>
      </c>
    </row>
    <row r="39" spans="1:12" x14ac:dyDescent="0.25">
      <c r="A39" s="6">
        <v>16</v>
      </c>
      <c r="B39" s="13" t="s">
        <v>118</v>
      </c>
      <c r="C39" s="14" t="s">
        <v>22</v>
      </c>
      <c r="D39" s="15">
        <v>4</v>
      </c>
      <c r="E39" s="3" t="s">
        <v>16</v>
      </c>
      <c r="F39" s="3">
        <v>0</v>
      </c>
      <c r="G39" s="3">
        <v>4</v>
      </c>
      <c r="H39" s="6">
        <v>4</v>
      </c>
      <c r="I39" s="6">
        <v>0</v>
      </c>
      <c r="J39" s="3">
        <v>72</v>
      </c>
      <c r="K39" s="6">
        <v>4</v>
      </c>
      <c r="L39" s="6" t="s">
        <v>116</v>
      </c>
    </row>
    <row r="40" spans="1:12" x14ac:dyDescent="0.25">
      <c r="A40" s="6">
        <v>17</v>
      </c>
      <c r="B40" s="13" t="s">
        <v>137</v>
      </c>
      <c r="C40" s="14" t="s">
        <v>26</v>
      </c>
      <c r="D40" s="15">
        <v>6</v>
      </c>
      <c r="E40" s="2" t="s">
        <v>16</v>
      </c>
      <c r="F40" s="2">
        <v>0</v>
      </c>
      <c r="G40" s="2">
        <v>4</v>
      </c>
      <c r="H40" s="6">
        <v>4</v>
      </c>
      <c r="I40" s="6">
        <v>0</v>
      </c>
      <c r="J40" s="2">
        <v>72</v>
      </c>
      <c r="K40" s="6">
        <v>4</v>
      </c>
      <c r="L40" s="6" t="s">
        <v>118</v>
      </c>
    </row>
    <row r="41" spans="1:12" ht="28.05" customHeight="1" x14ac:dyDescent="0.25">
      <c r="A41" s="37"/>
      <c r="B41" s="38"/>
      <c r="C41" s="39" t="s">
        <v>27</v>
      </c>
      <c r="D41" s="39"/>
      <c r="E41" s="39"/>
      <c r="F41" s="24">
        <f>SUM(F30:F40)</f>
        <v>28</v>
      </c>
      <c r="G41" s="24">
        <f t="shared" ref="G41:K41" si="1">SUM(G30:G40)</f>
        <v>18</v>
      </c>
      <c r="H41" s="24">
        <f t="shared" si="1"/>
        <v>46</v>
      </c>
      <c r="I41" s="24">
        <f t="shared" si="1"/>
        <v>0</v>
      </c>
      <c r="J41" s="24">
        <f t="shared" si="1"/>
        <v>828</v>
      </c>
      <c r="K41" s="24">
        <f t="shared" si="1"/>
        <v>48</v>
      </c>
      <c r="L41" s="24"/>
    </row>
    <row r="42" spans="1:12" ht="13.1" customHeight="1" x14ac:dyDescent="0.25">
      <c r="A42" s="35" t="s">
        <v>28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 ht="27.2" x14ac:dyDescent="0.25">
      <c r="A43" s="6">
        <v>18</v>
      </c>
      <c r="B43" s="13" t="s">
        <v>104</v>
      </c>
      <c r="C43" s="1" t="s">
        <v>29</v>
      </c>
      <c r="D43" s="2">
        <v>1</v>
      </c>
      <c r="E43" s="2" t="s">
        <v>16</v>
      </c>
      <c r="F43" s="2">
        <v>4</v>
      </c>
      <c r="G43" s="2">
        <v>0</v>
      </c>
      <c r="H43" s="6">
        <v>4</v>
      </c>
      <c r="I43" s="6">
        <v>0</v>
      </c>
      <c r="J43" s="2">
        <v>72</v>
      </c>
      <c r="K43" s="6">
        <v>4</v>
      </c>
      <c r="L43" s="6" t="s">
        <v>7</v>
      </c>
    </row>
    <row r="44" spans="1:12" x14ac:dyDescent="0.25">
      <c r="A44" s="6">
        <v>19</v>
      </c>
      <c r="B44" s="13" t="s">
        <v>113</v>
      </c>
      <c r="C44" s="14" t="s">
        <v>30</v>
      </c>
      <c r="D44" s="2">
        <v>2</v>
      </c>
      <c r="E44" s="2" t="s">
        <v>25</v>
      </c>
      <c r="F44" s="2">
        <v>3</v>
      </c>
      <c r="G44" s="2">
        <v>0</v>
      </c>
      <c r="H44" s="6">
        <v>3</v>
      </c>
      <c r="I44" s="6">
        <v>0</v>
      </c>
      <c r="J44" s="2">
        <v>54</v>
      </c>
      <c r="K44" s="6">
        <v>3</v>
      </c>
      <c r="L44" s="6" t="s">
        <v>7</v>
      </c>
    </row>
    <row r="45" spans="1:12" x14ac:dyDescent="0.25">
      <c r="A45" s="6">
        <v>20</v>
      </c>
      <c r="B45" s="13" t="s">
        <v>121</v>
      </c>
      <c r="C45" s="14" t="s">
        <v>32</v>
      </c>
      <c r="D45" s="3">
        <v>2</v>
      </c>
      <c r="E45" s="3" t="s">
        <v>16</v>
      </c>
      <c r="F45" s="3">
        <v>3</v>
      </c>
      <c r="G45" s="3">
        <v>0</v>
      </c>
      <c r="H45" s="6">
        <v>3</v>
      </c>
      <c r="I45" s="6">
        <v>0</v>
      </c>
      <c r="J45" s="3">
        <v>54</v>
      </c>
      <c r="K45" s="6">
        <v>3</v>
      </c>
      <c r="L45" s="6" t="s">
        <v>7</v>
      </c>
    </row>
    <row r="46" spans="1:12" x14ac:dyDescent="0.25">
      <c r="A46" s="6">
        <v>21</v>
      </c>
      <c r="B46" s="13" t="s">
        <v>138</v>
      </c>
      <c r="C46" s="14" t="s">
        <v>31</v>
      </c>
      <c r="D46" s="2">
        <v>2</v>
      </c>
      <c r="E46" s="2" t="s">
        <v>25</v>
      </c>
      <c r="F46" s="2">
        <v>3</v>
      </c>
      <c r="G46" s="2">
        <v>0</v>
      </c>
      <c r="H46" s="6">
        <v>3</v>
      </c>
      <c r="I46" s="6">
        <v>0</v>
      </c>
      <c r="J46" s="2">
        <v>54</v>
      </c>
      <c r="K46" s="6">
        <v>3</v>
      </c>
      <c r="L46" s="6" t="s">
        <v>7</v>
      </c>
    </row>
    <row r="47" spans="1:12" x14ac:dyDescent="0.25">
      <c r="A47" s="6">
        <v>22</v>
      </c>
      <c r="B47" s="13" t="s">
        <v>122</v>
      </c>
      <c r="C47" s="14" t="s">
        <v>33</v>
      </c>
      <c r="D47" s="3">
        <v>3</v>
      </c>
      <c r="E47" s="3" t="s">
        <v>16</v>
      </c>
      <c r="F47" s="3">
        <v>0</v>
      </c>
      <c r="G47" s="3">
        <v>5</v>
      </c>
      <c r="H47" s="6">
        <v>5</v>
      </c>
      <c r="I47" s="6">
        <v>0</v>
      </c>
      <c r="J47" s="3">
        <v>90</v>
      </c>
      <c r="K47" s="6">
        <v>6</v>
      </c>
      <c r="L47" s="6" t="s">
        <v>121</v>
      </c>
    </row>
    <row r="48" spans="1:12" x14ac:dyDescent="0.25">
      <c r="A48" s="6">
        <v>23</v>
      </c>
      <c r="B48" s="13" t="s">
        <v>123</v>
      </c>
      <c r="C48" s="14" t="s">
        <v>34</v>
      </c>
      <c r="D48" s="3">
        <v>4</v>
      </c>
      <c r="E48" s="3" t="s">
        <v>16</v>
      </c>
      <c r="F48" s="3">
        <v>4</v>
      </c>
      <c r="G48" s="3">
        <v>0</v>
      </c>
      <c r="H48" s="6">
        <v>4</v>
      </c>
      <c r="I48" s="6">
        <v>0</v>
      </c>
      <c r="J48" s="3">
        <v>72</v>
      </c>
      <c r="K48" s="6">
        <v>4</v>
      </c>
      <c r="L48" s="6" t="s">
        <v>104</v>
      </c>
    </row>
    <row r="49" spans="1:12" x14ac:dyDescent="0.25">
      <c r="A49" s="6">
        <v>24</v>
      </c>
      <c r="B49" s="13" t="s">
        <v>125</v>
      </c>
      <c r="C49" s="14" t="s">
        <v>36</v>
      </c>
      <c r="D49" s="3">
        <v>5</v>
      </c>
      <c r="E49" s="3" t="s">
        <v>16</v>
      </c>
      <c r="F49" s="3">
        <v>4</v>
      </c>
      <c r="G49" s="3">
        <v>0</v>
      </c>
      <c r="H49" s="6">
        <v>4</v>
      </c>
      <c r="I49" s="6">
        <v>0</v>
      </c>
      <c r="J49" s="3">
        <v>72</v>
      </c>
      <c r="K49" s="6">
        <v>4</v>
      </c>
      <c r="L49" s="6" t="s">
        <v>129</v>
      </c>
    </row>
    <row r="50" spans="1:12" x14ac:dyDescent="0.25">
      <c r="A50" s="6">
        <v>25</v>
      </c>
      <c r="B50" s="13" t="s">
        <v>126</v>
      </c>
      <c r="C50" s="14" t="s">
        <v>38</v>
      </c>
      <c r="D50" s="3">
        <v>5</v>
      </c>
      <c r="E50" s="3" t="s">
        <v>16</v>
      </c>
      <c r="F50" s="3">
        <v>4</v>
      </c>
      <c r="G50" s="3">
        <v>0</v>
      </c>
      <c r="H50" s="6">
        <v>4</v>
      </c>
      <c r="I50" s="6">
        <v>0</v>
      </c>
      <c r="J50" s="3">
        <v>72</v>
      </c>
      <c r="K50" s="6">
        <v>4</v>
      </c>
      <c r="L50" s="6" t="s">
        <v>7</v>
      </c>
    </row>
    <row r="51" spans="1:12" x14ac:dyDescent="0.25">
      <c r="A51" s="6">
        <v>26</v>
      </c>
      <c r="B51" s="13" t="s">
        <v>124</v>
      </c>
      <c r="C51" s="14" t="s">
        <v>35</v>
      </c>
      <c r="D51" s="3">
        <v>5</v>
      </c>
      <c r="E51" s="3" t="s">
        <v>16</v>
      </c>
      <c r="F51" s="3">
        <v>0</v>
      </c>
      <c r="G51" s="3">
        <v>4</v>
      </c>
      <c r="H51" s="6">
        <v>4</v>
      </c>
      <c r="I51" s="6">
        <v>0</v>
      </c>
      <c r="J51" s="3">
        <v>72</v>
      </c>
      <c r="K51" s="6">
        <v>4</v>
      </c>
      <c r="L51" s="6" t="s">
        <v>123</v>
      </c>
    </row>
    <row r="52" spans="1:12" x14ac:dyDescent="0.25">
      <c r="A52" s="6">
        <v>27</v>
      </c>
      <c r="B52" s="13" t="s">
        <v>139</v>
      </c>
      <c r="C52" s="14" t="s">
        <v>39</v>
      </c>
      <c r="D52" s="2">
        <v>5</v>
      </c>
      <c r="E52" s="2" t="s">
        <v>25</v>
      </c>
      <c r="F52" s="2">
        <v>4</v>
      </c>
      <c r="G52" s="2">
        <v>0</v>
      </c>
      <c r="H52" s="6">
        <v>4</v>
      </c>
      <c r="I52" s="6">
        <v>0</v>
      </c>
      <c r="J52" s="2">
        <v>72</v>
      </c>
      <c r="K52" s="6">
        <v>4</v>
      </c>
      <c r="L52" s="6" t="s">
        <v>7</v>
      </c>
    </row>
    <row r="53" spans="1:12" x14ac:dyDescent="0.25">
      <c r="A53" s="6">
        <v>28</v>
      </c>
      <c r="B53" s="13" t="s">
        <v>140</v>
      </c>
      <c r="C53" s="14" t="s">
        <v>40</v>
      </c>
      <c r="D53" s="6">
        <v>5</v>
      </c>
      <c r="E53" s="6" t="s">
        <v>16</v>
      </c>
      <c r="F53" s="6">
        <v>1</v>
      </c>
      <c r="G53" s="6">
        <v>4</v>
      </c>
      <c r="H53" s="6">
        <v>5</v>
      </c>
      <c r="I53" s="6">
        <v>0</v>
      </c>
      <c r="J53" s="6">
        <v>90</v>
      </c>
      <c r="K53" s="6">
        <v>6</v>
      </c>
      <c r="L53" s="6" t="s">
        <v>122</v>
      </c>
    </row>
    <row r="54" spans="1:12" x14ac:dyDescent="0.25">
      <c r="A54" s="6">
        <v>29</v>
      </c>
      <c r="B54" s="13" t="s">
        <v>141</v>
      </c>
      <c r="C54" s="14" t="s">
        <v>41</v>
      </c>
      <c r="D54" s="2">
        <v>6</v>
      </c>
      <c r="E54" s="2" t="s">
        <v>16</v>
      </c>
      <c r="F54" s="2">
        <v>2</v>
      </c>
      <c r="G54" s="2">
        <v>2</v>
      </c>
      <c r="H54" s="6">
        <v>4</v>
      </c>
      <c r="I54" s="6">
        <v>0</v>
      </c>
      <c r="J54" s="2">
        <v>72</v>
      </c>
      <c r="K54" s="6">
        <v>4</v>
      </c>
      <c r="L54" s="6" t="s">
        <v>125</v>
      </c>
    </row>
    <row r="55" spans="1:12" x14ac:dyDescent="0.25">
      <c r="A55" s="6">
        <v>30</v>
      </c>
      <c r="B55" s="13" t="s">
        <v>142</v>
      </c>
      <c r="C55" s="14" t="s">
        <v>42</v>
      </c>
      <c r="D55" s="3">
        <v>6</v>
      </c>
      <c r="E55" s="3" t="s">
        <v>16</v>
      </c>
      <c r="F55" s="3">
        <v>1</v>
      </c>
      <c r="G55" s="3">
        <v>2</v>
      </c>
      <c r="H55" s="6">
        <v>3</v>
      </c>
      <c r="I55" s="6">
        <v>0</v>
      </c>
      <c r="J55" s="3">
        <v>54</v>
      </c>
      <c r="K55" s="6">
        <v>3</v>
      </c>
      <c r="L55" s="6" t="s">
        <v>7</v>
      </c>
    </row>
    <row r="56" spans="1:12" x14ac:dyDescent="0.25">
      <c r="A56" s="6">
        <v>31</v>
      </c>
      <c r="B56" s="13" t="s">
        <v>127</v>
      </c>
      <c r="C56" s="14" t="s">
        <v>43</v>
      </c>
      <c r="D56" s="3">
        <v>6</v>
      </c>
      <c r="E56" s="3" t="s">
        <v>25</v>
      </c>
      <c r="F56" s="3">
        <v>2</v>
      </c>
      <c r="G56" s="3">
        <v>2</v>
      </c>
      <c r="H56" s="6">
        <v>4</v>
      </c>
      <c r="I56" s="6">
        <v>0</v>
      </c>
      <c r="J56" s="3">
        <v>72</v>
      </c>
      <c r="K56" s="6">
        <v>4</v>
      </c>
      <c r="L56" s="6" t="s">
        <v>7</v>
      </c>
    </row>
    <row r="57" spans="1:12" x14ac:dyDescent="0.25">
      <c r="A57" s="6">
        <v>32</v>
      </c>
      <c r="B57" s="13" t="s">
        <v>143</v>
      </c>
      <c r="C57" s="14" t="s">
        <v>44</v>
      </c>
      <c r="D57" s="2">
        <v>6</v>
      </c>
      <c r="E57" s="2" t="s">
        <v>25</v>
      </c>
      <c r="F57" s="2">
        <v>4</v>
      </c>
      <c r="G57" s="2">
        <v>0</v>
      </c>
      <c r="H57" s="6">
        <v>4</v>
      </c>
      <c r="I57" s="6">
        <v>0</v>
      </c>
      <c r="J57" s="2">
        <v>72</v>
      </c>
      <c r="K57" s="6">
        <v>4</v>
      </c>
      <c r="L57" s="6" t="s">
        <v>139</v>
      </c>
    </row>
    <row r="58" spans="1:12" x14ac:dyDescent="0.25">
      <c r="A58" s="37"/>
      <c r="B58" s="38"/>
      <c r="C58" s="39" t="s">
        <v>45</v>
      </c>
      <c r="D58" s="39"/>
      <c r="E58" s="39"/>
      <c r="F58" s="24">
        <f>SUM(F43:F57)</f>
        <v>39</v>
      </c>
      <c r="G58" s="24">
        <f t="shared" ref="G58:K58" si="2">SUM(G43:G57)</f>
        <v>19</v>
      </c>
      <c r="H58" s="24">
        <f t="shared" si="2"/>
        <v>58</v>
      </c>
      <c r="I58" s="24">
        <f t="shared" si="2"/>
        <v>0</v>
      </c>
      <c r="J58" s="24">
        <f t="shared" si="2"/>
        <v>1044</v>
      </c>
      <c r="K58" s="24">
        <f t="shared" si="2"/>
        <v>60</v>
      </c>
      <c r="L58" s="24"/>
    </row>
    <row r="59" spans="1:12" ht="13.1" customHeight="1" x14ac:dyDescent="0.25">
      <c r="A59" s="35" t="s">
        <v>46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 x14ac:dyDescent="0.25">
      <c r="A60" s="6">
        <v>33</v>
      </c>
      <c r="B60" s="13" t="s">
        <v>128</v>
      </c>
      <c r="C60" s="14" t="s">
        <v>47</v>
      </c>
      <c r="D60" s="2">
        <v>2</v>
      </c>
      <c r="E60" s="2" t="s">
        <v>16</v>
      </c>
      <c r="F60" s="2">
        <v>2</v>
      </c>
      <c r="G60" s="2">
        <v>2</v>
      </c>
      <c r="H60" s="6">
        <v>4</v>
      </c>
      <c r="I60" s="6">
        <v>0</v>
      </c>
      <c r="J60" s="2">
        <v>72</v>
      </c>
      <c r="K60" s="6">
        <v>4</v>
      </c>
      <c r="L60" s="6" t="s">
        <v>7</v>
      </c>
    </row>
    <row r="61" spans="1:12" x14ac:dyDescent="0.25">
      <c r="A61" s="6">
        <v>34</v>
      </c>
      <c r="B61" s="13" t="s">
        <v>190</v>
      </c>
      <c r="C61" s="14" t="s">
        <v>48</v>
      </c>
      <c r="D61" s="2">
        <v>2</v>
      </c>
      <c r="E61" s="2" t="s">
        <v>16</v>
      </c>
      <c r="F61" s="2">
        <v>2</v>
      </c>
      <c r="G61" s="2">
        <v>2</v>
      </c>
      <c r="H61" s="6">
        <v>4</v>
      </c>
      <c r="I61" s="6">
        <v>0</v>
      </c>
      <c r="J61" s="2">
        <v>72</v>
      </c>
      <c r="K61" s="6">
        <v>4</v>
      </c>
      <c r="L61" s="6" t="s">
        <v>7</v>
      </c>
    </row>
    <row r="62" spans="1:12" x14ac:dyDescent="0.25">
      <c r="A62" s="6">
        <v>35</v>
      </c>
      <c r="B62" s="13" t="s">
        <v>129</v>
      </c>
      <c r="C62" s="14" t="s">
        <v>37</v>
      </c>
      <c r="D62" s="2">
        <v>3</v>
      </c>
      <c r="E62" s="2" t="s">
        <v>16</v>
      </c>
      <c r="F62" s="2">
        <v>2</v>
      </c>
      <c r="G62" s="2">
        <v>2</v>
      </c>
      <c r="H62" s="6">
        <v>4</v>
      </c>
      <c r="I62" s="6">
        <v>0</v>
      </c>
      <c r="J62" s="2">
        <v>72</v>
      </c>
      <c r="K62" s="6">
        <v>4</v>
      </c>
      <c r="L62" s="6" t="s">
        <v>128</v>
      </c>
    </row>
    <row r="63" spans="1:12" x14ac:dyDescent="0.25">
      <c r="A63" s="6">
        <v>36</v>
      </c>
      <c r="B63" s="13" t="s">
        <v>130</v>
      </c>
      <c r="C63" s="14" t="s">
        <v>49</v>
      </c>
      <c r="D63" s="3">
        <v>3</v>
      </c>
      <c r="E63" s="3" t="s">
        <v>16</v>
      </c>
      <c r="F63" s="3">
        <v>3</v>
      </c>
      <c r="G63" s="3">
        <v>0</v>
      </c>
      <c r="H63" s="6">
        <v>3</v>
      </c>
      <c r="I63" s="6">
        <v>0</v>
      </c>
      <c r="J63" s="3">
        <v>54</v>
      </c>
      <c r="K63" s="6">
        <v>3</v>
      </c>
      <c r="L63" s="6" t="s">
        <v>115</v>
      </c>
    </row>
    <row r="64" spans="1:12" x14ac:dyDescent="0.25">
      <c r="A64" s="6">
        <v>37</v>
      </c>
      <c r="B64" s="13" t="s">
        <v>144</v>
      </c>
      <c r="C64" s="14" t="s">
        <v>51</v>
      </c>
      <c r="D64" s="2">
        <v>4</v>
      </c>
      <c r="E64" s="2" t="s">
        <v>16</v>
      </c>
      <c r="F64" s="2">
        <v>2</v>
      </c>
      <c r="G64" s="2">
        <v>2</v>
      </c>
      <c r="H64" s="6">
        <v>4</v>
      </c>
      <c r="I64" s="6">
        <v>0</v>
      </c>
      <c r="J64" s="2">
        <v>72</v>
      </c>
      <c r="K64" s="6">
        <v>4</v>
      </c>
      <c r="L64" s="6" t="s">
        <v>129</v>
      </c>
    </row>
    <row r="65" spans="1:12" x14ac:dyDescent="0.25">
      <c r="A65" s="6">
        <v>38</v>
      </c>
      <c r="B65" s="13" t="s">
        <v>131</v>
      </c>
      <c r="C65" s="14" t="s">
        <v>52</v>
      </c>
      <c r="D65" s="3">
        <v>6</v>
      </c>
      <c r="E65" s="3" t="s">
        <v>16</v>
      </c>
      <c r="F65" s="3">
        <v>4</v>
      </c>
      <c r="G65" s="3">
        <v>0</v>
      </c>
      <c r="H65" s="6">
        <v>4</v>
      </c>
      <c r="I65" s="6">
        <v>0</v>
      </c>
      <c r="J65" s="3">
        <v>72</v>
      </c>
      <c r="K65" s="6">
        <v>4</v>
      </c>
      <c r="L65" s="6" t="s">
        <v>125</v>
      </c>
    </row>
    <row r="66" spans="1:12" ht="27.2" x14ac:dyDescent="0.25">
      <c r="A66" s="6">
        <v>39</v>
      </c>
      <c r="B66" s="13" t="s">
        <v>145</v>
      </c>
      <c r="C66" s="14" t="s">
        <v>191</v>
      </c>
      <c r="D66" s="2">
        <v>6</v>
      </c>
      <c r="E66" s="2" t="s">
        <v>16</v>
      </c>
      <c r="F66" s="2">
        <v>4</v>
      </c>
      <c r="G66" s="2">
        <v>0</v>
      </c>
      <c r="H66" s="6">
        <v>4</v>
      </c>
      <c r="I66" s="6">
        <v>0</v>
      </c>
      <c r="J66" s="2">
        <v>72</v>
      </c>
      <c r="K66" s="6">
        <v>4</v>
      </c>
      <c r="L66" s="6" t="s">
        <v>139</v>
      </c>
    </row>
    <row r="67" spans="1:12" ht="28.05" customHeight="1" x14ac:dyDescent="0.25">
      <c r="A67" s="37"/>
      <c r="B67" s="38"/>
      <c r="C67" s="39" t="s">
        <v>53</v>
      </c>
      <c r="D67" s="39"/>
      <c r="E67" s="39"/>
      <c r="F67" s="24">
        <f>SUM(F60:F66)</f>
        <v>19</v>
      </c>
      <c r="G67" s="24">
        <f t="shared" ref="G67:K67" si="3">SUM(G60:G66)</f>
        <v>8</v>
      </c>
      <c r="H67" s="24">
        <f t="shared" si="3"/>
        <v>27</v>
      </c>
      <c r="I67" s="24">
        <f t="shared" si="3"/>
        <v>0</v>
      </c>
      <c r="J67" s="24">
        <f t="shared" si="3"/>
        <v>486</v>
      </c>
      <c r="K67" s="24">
        <f t="shared" si="3"/>
        <v>27</v>
      </c>
      <c r="L67" s="24"/>
    </row>
    <row r="68" spans="1:12" x14ac:dyDescent="0.25">
      <c r="A68" s="41"/>
      <c r="B68" s="42"/>
      <c r="C68" s="43" t="s">
        <v>93</v>
      </c>
      <c r="D68" s="44"/>
      <c r="E68" s="45"/>
      <c r="F68" s="23">
        <f>F67+F58+F41+F28</f>
        <v>96</v>
      </c>
      <c r="G68" s="23">
        <f t="shared" ref="G68:K68" si="4">G67+G58+G41+G28</f>
        <v>57</v>
      </c>
      <c r="H68" s="23">
        <f t="shared" si="4"/>
        <v>153</v>
      </c>
      <c r="I68" s="23">
        <f t="shared" si="4"/>
        <v>32</v>
      </c>
      <c r="J68" s="23">
        <f t="shared" si="4"/>
        <v>2786</v>
      </c>
      <c r="K68" s="23">
        <f t="shared" si="4"/>
        <v>159</v>
      </c>
      <c r="L68" s="25"/>
    </row>
    <row r="69" spans="1:12" x14ac:dyDescent="0.25">
      <c r="A69" s="40" t="s">
        <v>54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2" ht="13.1" customHeight="1" x14ac:dyDescent="0.25">
      <c r="A70" s="35" t="s">
        <v>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 ht="14.95" x14ac:dyDescent="0.25">
      <c r="A71" s="16">
        <v>40</v>
      </c>
      <c r="B71" s="13" t="s">
        <v>136</v>
      </c>
      <c r="C71" s="14" t="s">
        <v>55</v>
      </c>
      <c r="D71" s="6">
        <v>7</v>
      </c>
      <c r="E71" s="6" t="s">
        <v>178</v>
      </c>
      <c r="F71" s="6">
        <v>1</v>
      </c>
      <c r="G71" s="6">
        <v>2</v>
      </c>
      <c r="H71" s="6">
        <v>3</v>
      </c>
      <c r="I71" s="6">
        <v>16</v>
      </c>
      <c r="J71" s="6">
        <v>70</v>
      </c>
      <c r="K71" s="6">
        <v>4</v>
      </c>
      <c r="L71" s="6" t="s">
        <v>135</v>
      </c>
    </row>
    <row r="72" spans="1:12" ht="28.05" customHeight="1" x14ac:dyDescent="0.25">
      <c r="A72" s="37"/>
      <c r="B72" s="38"/>
      <c r="C72" s="39" t="s">
        <v>56</v>
      </c>
      <c r="D72" s="39"/>
      <c r="E72" s="39"/>
      <c r="F72" s="24">
        <f>SUM(F71)</f>
        <v>1</v>
      </c>
      <c r="G72" s="24">
        <f t="shared" ref="G72:K72" si="5">SUM(G71)</f>
        <v>2</v>
      </c>
      <c r="H72" s="24">
        <f t="shared" si="5"/>
        <v>3</v>
      </c>
      <c r="I72" s="24">
        <f t="shared" si="5"/>
        <v>16</v>
      </c>
      <c r="J72" s="24">
        <f t="shared" si="5"/>
        <v>70</v>
      </c>
      <c r="K72" s="24">
        <f t="shared" si="5"/>
        <v>4</v>
      </c>
      <c r="L72" s="24"/>
    </row>
    <row r="73" spans="1:12" ht="13.1" customHeight="1" x14ac:dyDescent="0.25">
      <c r="A73" s="35" t="s">
        <v>28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 x14ac:dyDescent="0.25">
      <c r="A74" s="16">
        <v>41</v>
      </c>
      <c r="B74" s="17" t="s">
        <v>146</v>
      </c>
      <c r="C74" s="14" t="s">
        <v>57</v>
      </c>
      <c r="D74" s="2">
        <v>7</v>
      </c>
      <c r="E74" s="2" t="s">
        <v>16</v>
      </c>
      <c r="F74" s="2">
        <v>4</v>
      </c>
      <c r="G74" s="2">
        <v>0</v>
      </c>
      <c r="H74" s="6">
        <v>4</v>
      </c>
      <c r="I74" s="6">
        <v>0</v>
      </c>
      <c r="J74" s="2">
        <v>72</v>
      </c>
      <c r="K74" s="16">
        <v>4</v>
      </c>
      <c r="L74" s="6" t="s">
        <v>139</v>
      </c>
    </row>
    <row r="75" spans="1:12" x14ac:dyDescent="0.25">
      <c r="A75" s="16">
        <v>42</v>
      </c>
      <c r="B75" s="17" t="s">
        <v>148</v>
      </c>
      <c r="C75" s="14" t="s">
        <v>58</v>
      </c>
      <c r="D75" s="3">
        <v>7</v>
      </c>
      <c r="E75" s="3" t="s">
        <v>16</v>
      </c>
      <c r="F75" s="3">
        <v>4</v>
      </c>
      <c r="G75" s="3">
        <v>0</v>
      </c>
      <c r="H75" s="6">
        <v>4</v>
      </c>
      <c r="I75" s="6">
        <v>0</v>
      </c>
      <c r="J75" s="3">
        <v>72</v>
      </c>
      <c r="K75" s="16">
        <v>4</v>
      </c>
      <c r="L75" s="6" t="s">
        <v>130</v>
      </c>
    </row>
    <row r="76" spans="1:12" ht="27.2" x14ac:dyDescent="0.25">
      <c r="A76" s="16">
        <v>43</v>
      </c>
      <c r="B76" s="17" t="s">
        <v>149</v>
      </c>
      <c r="C76" s="14" t="s">
        <v>59</v>
      </c>
      <c r="D76" s="2">
        <v>8</v>
      </c>
      <c r="E76" s="2" t="s">
        <v>16</v>
      </c>
      <c r="F76" s="2">
        <v>0</v>
      </c>
      <c r="G76" s="2">
        <v>4</v>
      </c>
      <c r="H76" s="6">
        <v>4</v>
      </c>
      <c r="I76" s="6">
        <v>0</v>
      </c>
      <c r="J76" s="2">
        <v>72</v>
      </c>
      <c r="K76" s="16">
        <v>4</v>
      </c>
      <c r="L76" s="6" t="s">
        <v>146</v>
      </c>
    </row>
    <row r="77" spans="1:12" x14ac:dyDescent="0.25">
      <c r="A77" s="16">
        <v>44</v>
      </c>
      <c r="B77" s="17" t="s">
        <v>150</v>
      </c>
      <c r="C77" s="14" t="s">
        <v>60</v>
      </c>
      <c r="D77" s="2">
        <v>8</v>
      </c>
      <c r="E77" s="2" t="s">
        <v>25</v>
      </c>
      <c r="F77" s="2">
        <v>4</v>
      </c>
      <c r="G77" s="2">
        <v>0</v>
      </c>
      <c r="H77" s="6">
        <v>4</v>
      </c>
      <c r="I77" s="6">
        <v>0</v>
      </c>
      <c r="J77" s="2">
        <v>72</v>
      </c>
      <c r="K77" s="16">
        <v>4</v>
      </c>
      <c r="L77" s="6" t="s">
        <v>139</v>
      </c>
    </row>
    <row r="78" spans="1:12" x14ac:dyDescent="0.25">
      <c r="A78" s="16">
        <v>45</v>
      </c>
      <c r="B78" s="17" t="s">
        <v>147</v>
      </c>
      <c r="C78" s="14" t="s">
        <v>61</v>
      </c>
      <c r="D78" s="2">
        <v>9</v>
      </c>
      <c r="E78" s="2" t="s">
        <v>16</v>
      </c>
      <c r="F78" s="2">
        <v>4</v>
      </c>
      <c r="G78" s="2">
        <v>0</v>
      </c>
      <c r="H78" s="6">
        <v>4</v>
      </c>
      <c r="I78" s="6">
        <v>0</v>
      </c>
      <c r="J78" s="2">
        <v>72</v>
      </c>
      <c r="K78" s="6">
        <v>4</v>
      </c>
      <c r="L78" s="6" t="s">
        <v>150</v>
      </c>
    </row>
    <row r="79" spans="1:12" x14ac:dyDescent="0.25">
      <c r="A79" s="37"/>
      <c r="B79" s="38"/>
      <c r="C79" s="39" t="s">
        <v>45</v>
      </c>
      <c r="D79" s="39"/>
      <c r="E79" s="39"/>
      <c r="F79" s="24">
        <f>SUM(F74:F78)</f>
        <v>16</v>
      </c>
      <c r="G79" s="24">
        <f>SUM(G74:G78)</f>
        <v>4</v>
      </c>
      <c r="H79" s="24">
        <f t="shared" ref="H79:K79" si="6">SUM(H74:H78)</f>
        <v>20</v>
      </c>
      <c r="I79" s="24">
        <f t="shared" si="6"/>
        <v>0</v>
      </c>
      <c r="J79" s="24">
        <f t="shared" si="6"/>
        <v>360</v>
      </c>
      <c r="K79" s="24">
        <f t="shared" si="6"/>
        <v>20</v>
      </c>
      <c r="L79" s="24"/>
    </row>
    <row r="80" spans="1:12" ht="13.1" customHeight="1" x14ac:dyDescent="0.25">
      <c r="A80" s="35" t="s">
        <v>46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 ht="27.2" x14ac:dyDescent="0.25">
      <c r="A81" s="6">
        <v>46</v>
      </c>
      <c r="B81" s="13" t="s">
        <v>151</v>
      </c>
      <c r="C81" s="14" t="s">
        <v>192</v>
      </c>
      <c r="D81" s="2">
        <v>7</v>
      </c>
      <c r="E81" s="2" t="s">
        <v>16</v>
      </c>
      <c r="F81" s="2">
        <v>4</v>
      </c>
      <c r="G81" s="2">
        <v>0</v>
      </c>
      <c r="H81" s="6">
        <v>4</v>
      </c>
      <c r="I81" s="6">
        <v>0</v>
      </c>
      <c r="J81" s="2">
        <v>72</v>
      </c>
      <c r="K81" s="6">
        <v>4</v>
      </c>
      <c r="L81" s="6" t="s">
        <v>139</v>
      </c>
    </row>
    <row r="82" spans="1:12" x14ac:dyDescent="0.25">
      <c r="A82" s="6">
        <v>47</v>
      </c>
      <c r="B82" s="13" t="s">
        <v>152</v>
      </c>
      <c r="C82" s="14" t="s">
        <v>62</v>
      </c>
      <c r="D82" s="2">
        <v>8</v>
      </c>
      <c r="E82" s="2" t="s">
        <v>25</v>
      </c>
      <c r="F82" s="2">
        <v>4</v>
      </c>
      <c r="G82" s="2">
        <v>0</v>
      </c>
      <c r="H82" s="6">
        <v>4</v>
      </c>
      <c r="I82" s="6">
        <v>0</v>
      </c>
      <c r="J82" s="2">
        <v>72</v>
      </c>
      <c r="K82" s="6">
        <v>4</v>
      </c>
      <c r="L82" s="6" t="s">
        <v>127</v>
      </c>
    </row>
    <row r="83" spans="1:12" x14ac:dyDescent="0.25">
      <c r="A83" s="6">
        <v>48</v>
      </c>
      <c r="B83" s="13" t="s">
        <v>153</v>
      </c>
      <c r="C83" s="14" t="s">
        <v>63</v>
      </c>
      <c r="D83" s="2">
        <v>8</v>
      </c>
      <c r="E83" s="2" t="s">
        <v>16</v>
      </c>
      <c r="F83" s="2">
        <v>4</v>
      </c>
      <c r="G83" s="2">
        <v>0</v>
      </c>
      <c r="H83" s="6">
        <v>4</v>
      </c>
      <c r="I83" s="6">
        <v>0</v>
      </c>
      <c r="J83" s="2">
        <v>72</v>
      </c>
      <c r="K83" s="6">
        <v>4</v>
      </c>
      <c r="L83" s="6" t="s">
        <v>140</v>
      </c>
    </row>
    <row r="84" spans="1:12" x14ac:dyDescent="0.25">
      <c r="A84" s="6">
        <v>49</v>
      </c>
      <c r="B84" s="13" t="s">
        <v>154</v>
      </c>
      <c r="C84" s="14" t="s">
        <v>64</v>
      </c>
      <c r="D84" s="2">
        <v>8</v>
      </c>
      <c r="E84" s="2" t="s">
        <v>16</v>
      </c>
      <c r="F84" s="2">
        <v>2</v>
      </c>
      <c r="G84" s="2">
        <v>2</v>
      </c>
      <c r="H84" s="6">
        <v>4</v>
      </c>
      <c r="I84" s="6">
        <v>0</v>
      </c>
      <c r="J84" s="2">
        <v>72</v>
      </c>
      <c r="K84" s="6">
        <v>4</v>
      </c>
      <c r="L84" s="6" t="s">
        <v>145</v>
      </c>
    </row>
    <row r="85" spans="1:12" x14ac:dyDescent="0.25">
      <c r="A85" s="6">
        <v>50</v>
      </c>
      <c r="B85" s="13" t="s">
        <v>155</v>
      </c>
      <c r="C85" s="14" t="s">
        <v>65</v>
      </c>
      <c r="D85" s="2">
        <v>9</v>
      </c>
      <c r="E85" s="2" t="s">
        <v>16</v>
      </c>
      <c r="F85" s="2">
        <v>0</v>
      </c>
      <c r="G85" s="2">
        <v>5</v>
      </c>
      <c r="H85" s="6">
        <v>5</v>
      </c>
      <c r="I85" s="6">
        <v>0</v>
      </c>
      <c r="J85" s="2">
        <v>90</v>
      </c>
      <c r="K85" s="6">
        <v>6</v>
      </c>
      <c r="L85" s="6" t="s">
        <v>153</v>
      </c>
    </row>
    <row r="86" spans="1:12" x14ac:dyDescent="0.25">
      <c r="A86" s="6">
        <v>51</v>
      </c>
      <c r="B86" s="13" t="s">
        <v>156</v>
      </c>
      <c r="C86" s="14" t="s">
        <v>66</v>
      </c>
      <c r="D86" s="3">
        <v>9</v>
      </c>
      <c r="E86" s="3" t="s">
        <v>25</v>
      </c>
      <c r="F86" s="3">
        <v>4</v>
      </c>
      <c r="G86" s="3">
        <v>0</v>
      </c>
      <c r="H86" s="6">
        <v>4</v>
      </c>
      <c r="I86" s="6">
        <v>0</v>
      </c>
      <c r="J86" s="3">
        <v>72</v>
      </c>
      <c r="K86" s="6">
        <v>4</v>
      </c>
      <c r="L86" s="6" t="s">
        <v>152</v>
      </c>
    </row>
    <row r="87" spans="1:12" ht="28.05" customHeight="1" x14ac:dyDescent="0.25">
      <c r="A87" s="37"/>
      <c r="B87" s="38"/>
      <c r="C87" s="39" t="s">
        <v>53</v>
      </c>
      <c r="D87" s="39"/>
      <c r="E87" s="39"/>
      <c r="F87" s="24">
        <f>SUM(F81:F86)</f>
        <v>18</v>
      </c>
      <c r="G87" s="24">
        <f t="shared" ref="G87:K87" si="7">SUM(G81:G86)</f>
        <v>7</v>
      </c>
      <c r="H87" s="24">
        <f t="shared" si="7"/>
        <v>25</v>
      </c>
      <c r="I87" s="24">
        <f t="shared" si="7"/>
        <v>0</v>
      </c>
      <c r="J87" s="24">
        <f t="shared" si="7"/>
        <v>450</v>
      </c>
      <c r="K87" s="24">
        <f t="shared" si="7"/>
        <v>26</v>
      </c>
      <c r="L87" s="24"/>
    </row>
    <row r="88" spans="1:12" ht="13.1" customHeight="1" x14ac:dyDescent="0.25">
      <c r="A88" s="35" t="s">
        <v>67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 s="31" customFormat="1" x14ac:dyDescent="0.25">
      <c r="A89" s="49"/>
      <c r="B89" s="50"/>
      <c r="C89" s="51" t="s">
        <v>189</v>
      </c>
      <c r="D89" s="52"/>
      <c r="E89" s="52"/>
      <c r="F89" s="52"/>
      <c r="G89" s="52"/>
      <c r="H89" s="52"/>
      <c r="I89" s="52"/>
      <c r="J89" s="52"/>
      <c r="K89" s="52"/>
      <c r="L89" s="53"/>
    </row>
    <row r="90" spans="1:12" ht="14.95" x14ac:dyDescent="0.25">
      <c r="A90" s="16">
        <v>52</v>
      </c>
      <c r="B90" s="17" t="s">
        <v>167</v>
      </c>
      <c r="C90" s="14" t="s">
        <v>68</v>
      </c>
      <c r="D90" s="2">
        <v>7</v>
      </c>
      <c r="E90" s="2" t="s">
        <v>25</v>
      </c>
      <c r="F90" s="2">
        <v>1</v>
      </c>
      <c r="G90" s="2">
        <v>2</v>
      </c>
      <c r="H90" s="6">
        <v>3</v>
      </c>
      <c r="I90" s="18" t="s">
        <v>183</v>
      </c>
      <c r="J90" s="2">
        <v>86</v>
      </c>
      <c r="K90" s="16">
        <v>5</v>
      </c>
      <c r="L90" s="6" t="s">
        <v>116</v>
      </c>
    </row>
    <row r="91" spans="1:12" x14ac:dyDescent="0.25">
      <c r="A91" s="16">
        <v>53</v>
      </c>
      <c r="B91" s="17" t="s">
        <v>163</v>
      </c>
      <c r="C91" s="14" t="s">
        <v>69</v>
      </c>
      <c r="D91" s="2">
        <v>7</v>
      </c>
      <c r="E91" s="2" t="s">
        <v>16</v>
      </c>
      <c r="F91" s="2">
        <v>0</v>
      </c>
      <c r="G91" s="2">
        <v>4</v>
      </c>
      <c r="H91" s="6">
        <v>4</v>
      </c>
      <c r="I91" s="2">
        <v>18</v>
      </c>
      <c r="J91" s="2">
        <v>90</v>
      </c>
      <c r="K91" s="16">
        <v>6</v>
      </c>
      <c r="L91" s="6" t="s">
        <v>145</v>
      </c>
    </row>
    <row r="92" spans="1:12" x14ac:dyDescent="0.25">
      <c r="A92" s="16">
        <v>54</v>
      </c>
      <c r="B92" s="17" t="s">
        <v>164</v>
      </c>
      <c r="C92" s="14" t="s">
        <v>70</v>
      </c>
      <c r="D92" s="2">
        <v>8</v>
      </c>
      <c r="E92" s="2" t="s">
        <v>16</v>
      </c>
      <c r="F92" s="2">
        <v>0</v>
      </c>
      <c r="G92" s="2">
        <v>4</v>
      </c>
      <c r="H92" s="6">
        <v>4</v>
      </c>
      <c r="I92" s="2">
        <v>18</v>
      </c>
      <c r="J92" s="2">
        <v>90</v>
      </c>
      <c r="K92" s="16">
        <v>6</v>
      </c>
      <c r="L92" s="6" t="s">
        <v>151</v>
      </c>
    </row>
    <row r="93" spans="1:12" x14ac:dyDescent="0.25">
      <c r="A93" s="16">
        <v>55</v>
      </c>
      <c r="B93" s="17" t="s">
        <v>165</v>
      </c>
      <c r="C93" s="14" t="s">
        <v>71</v>
      </c>
      <c r="D93" s="2">
        <v>8</v>
      </c>
      <c r="E93" s="2" t="s">
        <v>16</v>
      </c>
      <c r="F93" s="2">
        <v>0</v>
      </c>
      <c r="G93" s="2">
        <v>4</v>
      </c>
      <c r="H93" s="6">
        <v>4</v>
      </c>
      <c r="I93" s="2">
        <v>18</v>
      </c>
      <c r="J93" s="2">
        <v>90</v>
      </c>
      <c r="K93" s="16">
        <v>6</v>
      </c>
      <c r="L93" s="6" t="s">
        <v>119</v>
      </c>
    </row>
    <row r="94" spans="1:12" s="31" customFormat="1" x14ac:dyDescent="0.25">
      <c r="A94" s="49"/>
      <c r="B94" s="50"/>
      <c r="C94" s="51" t="s">
        <v>72</v>
      </c>
      <c r="D94" s="52"/>
      <c r="E94" s="52"/>
      <c r="F94" s="52"/>
      <c r="G94" s="52"/>
      <c r="H94" s="52"/>
      <c r="I94" s="52"/>
      <c r="J94" s="52"/>
      <c r="K94" s="52"/>
      <c r="L94" s="53"/>
    </row>
    <row r="95" spans="1:12" x14ac:dyDescent="0.25">
      <c r="A95" s="16">
        <v>56</v>
      </c>
      <c r="B95" s="19" t="s">
        <v>168</v>
      </c>
      <c r="C95" s="14" t="s">
        <v>73</v>
      </c>
      <c r="D95" s="4">
        <v>7</v>
      </c>
      <c r="E95" s="7" t="s">
        <v>16</v>
      </c>
      <c r="F95" s="8">
        <v>1</v>
      </c>
      <c r="G95" s="8">
        <v>3</v>
      </c>
      <c r="H95" s="8">
        <v>4</v>
      </c>
      <c r="I95" s="8">
        <v>0</v>
      </c>
      <c r="J95" s="8">
        <v>72</v>
      </c>
      <c r="K95" s="9">
        <v>4</v>
      </c>
      <c r="L95" s="2" t="s">
        <v>182</v>
      </c>
    </row>
    <row r="96" spans="1:12" x14ac:dyDescent="0.25">
      <c r="A96" s="16">
        <v>57</v>
      </c>
      <c r="B96" s="19" t="s">
        <v>166</v>
      </c>
      <c r="C96" s="20" t="s">
        <v>161</v>
      </c>
      <c r="D96" s="2">
        <v>9</v>
      </c>
      <c r="E96" s="2" t="s">
        <v>16</v>
      </c>
      <c r="F96" s="48">
        <v>0</v>
      </c>
      <c r="G96" s="48">
        <v>0</v>
      </c>
      <c r="H96" s="48">
        <v>0</v>
      </c>
      <c r="I96" s="48">
        <v>0</v>
      </c>
      <c r="J96" s="15">
        <v>250</v>
      </c>
      <c r="K96" s="15">
        <v>15</v>
      </c>
      <c r="L96" s="6" t="s">
        <v>168</v>
      </c>
    </row>
    <row r="97" spans="1:12" x14ac:dyDescent="0.25">
      <c r="A97" s="37"/>
      <c r="B97" s="38"/>
      <c r="C97" s="39" t="s">
        <v>187</v>
      </c>
      <c r="D97" s="39"/>
      <c r="E97" s="39"/>
      <c r="F97" s="24">
        <f>F90+F91+F92+F93+F95+F96</f>
        <v>2</v>
      </c>
      <c r="G97" s="24">
        <f t="shared" ref="G97:K97" si="8">G90+G91+G92+G93+G95+G96</f>
        <v>17</v>
      </c>
      <c r="H97" s="24">
        <f t="shared" si="8"/>
        <v>19</v>
      </c>
      <c r="I97" s="24">
        <f>32+I91+I92+I93+I95+I96</f>
        <v>86</v>
      </c>
      <c r="J97" s="24">
        <f>J90+J91+J92+J93+J95+J96</f>
        <v>678</v>
      </c>
      <c r="K97" s="24">
        <f t="shared" si="8"/>
        <v>42</v>
      </c>
      <c r="L97" s="24"/>
    </row>
    <row r="98" spans="1:12" ht="13.1" customHeight="1" x14ac:dyDescent="0.25">
      <c r="A98" s="35" t="s">
        <v>74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 ht="27.2" x14ac:dyDescent="0.25">
      <c r="A99" s="16">
        <v>58</v>
      </c>
      <c r="B99" s="26"/>
      <c r="C99" s="14" t="s">
        <v>109</v>
      </c>
      <c r="D99" s="2">
        <v>7</v>
      </c>
      <c r="E99" s="2" t="s">
        <v>25</v>
      </c>
      <c r="F99" s="5">
        <v>4</v>
      </c>
      <c r="G99" s="5">
        <v>0</v>
      </c>
      <c r="H99" s="6">
        <v>4</v>
      </c>
      <c r="I99" s="6">
        <v>0</v>
      </c>
      <c r="J99" s="21">
        <v>72</v>
      </c>
      <c r="K99" s="21">
        <v>4</v>
      </c>
      <c r="L99" s="6" t="s">
        <v>108</v>
      </c>
    </row>
    <row r="100" spans="1:12" ht="27.2" x14ac:dyDescent="0.25">
      <c r="A100" s="16">
        <v>59</v>
      </c>
      <c r="B100" s="26"/>
      <c r="C100" s="14" t="s">
        <v>110</v>
      </c>
      <c r="D100" s="2">
        <v>8</v>
      </c>
      <c r="E100" s="2" t="s">
        <v>25</v>
      </c>
      <c r="F100" s="5">
        <v>4</v>
      </c>
      <c r="G100" s="5">
        <v>0</v>
      </c>
      <c r="H100" s="6">
        <v>4</v>
      </c>
      <c r="I100" s="6">
        <v>0</v>
      </c>
      <c r="J100" s="21">
        <v>72</v>
      </c>
      <c r="K100" s="21">
        <v>4</v>
      </c>
      <c r="L100" s="6" t="s">
        <v>108</v>
      </c>
    </row>
    <row r="101" spans="1:12" ht="27.2" x14ac:dyDescent="0.25">
      <c r="A101" s="16">
        <v>60</v>
      </c>
      <c r="B101" s="26"/>
      <c r="C101" s="14" t="s">
        <v>111</v>
      </c>
      <c r="D101" s="2">
        <v>9</v>
      </c>
      <c r="E101" s="2" t="s">
        <v>25</v>
      </c>
      <c r="F101" s="5">
        <v>4</v>
      </c>
      <c r="G101" s="5">
        <v>0</v>
      </c>
      <c r="H101" s="6">
        <v>4</v>
      </c>
      <c r="I101" s="6">
        <v>0</v>
      </c>
      <c r="J101" s="21">
        <v>72</v>
      </c>
      <c r="K101" s="21">
        <v>4</v>
      </c>
      <c r="L101" s="6" t="s">
        <v>108</v>
      </c>
    </row>
    <row r="102" spans="1:12" x14ac:dyDescent="0.25">
      <c r="A102" s="37"/>
      <c r="B102" s="38"/>
      <c r="C102" s="39" t="s">
        <v>188</v>
      </c>
      <c r="D102" s="39"/>
      <c r="E102" s="39"/>
      <c r="F102" s="24">
        <f>SUM(F99:F101)</f>
        <v>12</v>
      </c>
      <c r="G102" s="24">
        <f t="shared" ref="G102:K102" si="9">SUM(G99:G101)</f>
        <v>0</v>
      </c>
      <c r="H102" s="24">
        <f t="shared" si="9"/>
        <v>12</v>
      </c>
      <c r="I102" s="24">
        <f t="shared" si="9"/>
        <v>0</v>
      </c>
      <c r="J102" s="24">
        <f t="shared" si="9"/>
        <v>216</v>
      </c>
      <c r="K102" s="24">
        <f t="shared" si="9"/>
        <v>12</v>
      </c>
      <c r="L102" s="24"/>
    </row>
    <row r="103" spans="1:12" x14ac:dyDescent="0.25">
      <c r="A103" s="41"/>
      <c r="B103" s="42"/>
      <c r="C103" s="43" t="s">
        <v>96</v>
      </c>
      <c r="D103" s="44"/>
      <c r="E103" s="45"/>
      <c r="F103" s="23">
        <f t="shared" ref="F103:K103" si="10">F102+F97+F87+F79+F72</f>
        <v>49</v>
      </c>
      <c r="G103" s="23">
        <f t="shared" si="10"/>
        <v>30</v>
      </c>
      <c r="H103" s="23">
        <f t="shared" si="10"/>
        <v>79</v>
      </c>
      <c r="I103" s="23">
        <f t="shared" si="10"/>
        <v>102</v>
      </c>
      <c r="J103" s="23">
        <f t="shared" si="10"/>
        <v>1774</v>
      </c>
      <c r="K103" s="23">
        <f t="shared" si="10"/>
        <v>104</v>
      </c>
      <c r="L103" s="25"/>
    </row>
    <row r="104" spans="1:12" ht="13.1" customHeight="1" x14ac:dyDescent="0.25">
      <c r="A104" s="54" t="s">
        <v>97</v>
      </c>
      <c r="B104" s="55"/>
      <c r="C104" s="55"/>
      <c r="D104" s="55"/>
      <c r="E104" s="56"/>
      <c r="F104" s="27">
        <f t="shared" ref="F104:K104" si="11">F103+F68</f>
        <v>145</v>
      </c>
      <c r="G104" s="27">
        <f t="shared" si="11"/>
        <v>87</v>
      </c>
      <c r="H104" s="27">
        <f t="shared" si="11"/>
        <v>232</v>
      </c>
      <c r="I104" s="27">
        <f t="shared" si="11"/>
        <v>134</v>
      </c>
      <c r="J104" s="27">
        <f t="shared" si="11"/>
        <v>4560</v>
      </c>
      <c r="K104" s="27">
        <f t="shared" si="11"/>
        <v>263</v>
      </c>
      <c r="L104" s="28"/>
    </row>
    <row r="105" spans="1:12" ht="13.1" customHeight="1" x14ac:dyDescent="0.25">
      <c r="A105" s="35" t="s">
        <v>75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 ht="27.2" x14ac:dyDescent="0.25">
      <c r="A106" s="6">
        <v>61</v>
      </c>
      <c r="B106" s="26"/>
      <c r="C106" s="14" t="s">
        <v>109</v>
      </c>
      <c r="D106" s="6">
        <v>6</v>
      </c>
      <c r="E106" s="6" t="s">
        <v>25</v>
      </c>
      <c r="F106" s="15" t="s">
        <v>78</v>
      </c>
      <c r="G106" s="15" t="s">
        <v>78</v>
      </c>
      <c r="H106" s="16" t="s">
        <v>79</v>
      </c>
      <c r="I106" s="6">
        <v>0</v>
      </c>
      <c r="J106" s="16" t="s">
        <v>80</v>
      </c>
      <c r="K106" s="15" t="s">
        <v>81</v>
      </c>
      <c r="L106" s="6" t="s">
        <v>108</v>
      </c>
    </row>
    <row r="107" spans="1:12" ht="27.2" x14ac:dyDescent="0.25">
      <c r="A107" s="6">
        <v>62</v>
      </c>
      <c r="B107" s="26"/>
      <c r="C107" s="14" t="s">
        <v>110</v>
      </c>
      <c r="D107" s="6">
        <v>7</v>
      </c>
      <c r="E107" s="6" t="s">
        <v>25</v>
      </c>
      <c r="F107" s="15" t="s">
        <v>78</v>
      </c>
      <c r="G107" s="15" t="s">
        <v>78</v>
      </c>
      <c r="H107" s="16" t="s">
        <v>79</v>
      </c>
      <c r="I107" s="6">
        <v>0</v>
      </c>
      <c r="J107" s="16" t="s">
        <v>80</v>
      </c>
      <c r="K107" s="15" t="s">
        <v>81</v>
      </c>
      <c r="L107" s="6" t="s">
        <v>108</v>
      </c>
    </row>
    <row r="108" spans="1:12" ht="27.2" x14ac:dyDescent="0.25">
      <c r="A108" s="6">
        <v>63</v>
      </c>
      <c r="B108" s="26"/>
      <c r="C108" s="14" t="s">
        <v>111</v>
      </c>
      <c r="D108" s="6">
        <v>8</v>
      </c>
      <c r="E108" s="6" t="s">
        <v>25</v>
      </c>
      <c r="F108" s="15" t="s">
        <v>78</v>
      </c>
      <c r="G108" s="15" t="s">
        <v>78</v>
      </c>
      <c r="H108" s="15" t="s">
        <v>79</v>
      </c>
      <c r="I108" s="15">
        <v>0</v>
      </c>
      <c r="J108" s="16" t="s">
        <v>80</v>
      </c>
      <c r="K108" s="15" t="s">
        <v>81</v>
      </c>
      <c r="L108" s="6" t="s">
        <v>108</v>
      </c>
    </row>
    <row r="109" spans="1:12" ht="27.2" x14ac:dyDescent="0.25">
      <c r="A109" s="6">
        <v>64</v>
      </c>
      <c r="B109" s="26"/>
      <c r="C109" s="14" t="s">
        <v>112</v>
      </c>
      <c r="D109" s="6">
        <v>9</v>
      </c>
      <c r="E109" s="6" t="s">
        <v>25</v>
      </c>
      <c r="F109" s="15" t="s">
        <v>78</v>
      </c>
      <c r="G109" s="15" t="s">
        <v>78</v>
      </c>
      <c r="H109" s="15" t="s">
        <v>79</v>
      </c>
      <c r="I109" s="15">
        <v>0</v>
      </c>
      <c r="J109" s="16" t="s">
        <v>80</v>
      </c>
      <c r="K109" s="15" t="s">
        <v>81</v>
      </c>
      <c r="L109" s="6" t="s">
        <v>108</v>
      </c>
    </row>
    <row r="110" spans="1:12" ht="28.05" customHeight="1" x14ac:dyDescent="0.25">
      <c r="A110" s="37"/>
      <c r="B110" s="38"/>
      <c r="C110" s="39" t="s">
        <v>76</v>
      </c>
      <c r="D110" s="39"/>
      <c r="E110" s="39"/>
      <c r="F110" s="24" t="s">
        <v>157</v>
      </c>
      <c r="G110" s="24" t="s">
        <v>157</v>
      </c>
      <c r="H110" s="24" t="s">
        <v>77</v>
      </c>
      <c r="I110" s="24">
        <v>0</v>
      </c>
      <c r="J110" s="24" t="s">
        <v>82</v>
      </c>
      <c r="K110" s="24" t="s">
        <v>83</v>
      </c>
      <c r="L110" s="24"/>
    </row>
    <row r="111" spans="1:12" x14ac:dyDescent="0.25">
      <c r="A111" s="54" t="s">
        <v>98</v>
      </c>
      <c r="B111" s="55"/>
      <c r="C111" s="55"/>
      <c r="D111" s="55"/>
      <c r="E111" s="56"/>
      <c r="F111" s="29" t="s">
        <v>158</v>
      </c>
      <c r="G111" s="29" t="s">
        <v>159</v>
      </c>
      <c r="H111" s="29" t="s">
        <v>160</v>
      </c>
      <c r="I111" s="30">
        <f>I110+I104</f>
        <v>134</v>
      </c>
      <c r="J111" s="30" t="s">
        <v>94</v>
      </c>
      <c r="K111" s="30" t="s">
        <v>95</v>
      </c>
      <c r="L111" s="28"/>
    </row>
    <row r="113" spans="2:2" ht="14.95" x14ac:dyDescent="0.25">
      <c r="B113" s="11" t="s">
        <v>184</v>
      </c>
    </row>
    <row r="114" spans="2:2" ht="14.95" x14ac:dyDescent="0.25">
      <c r="B114" s="11" t="s">
        <v>185</v>
      </c>
    </row>
    <row r="115" spans="2:2" ht="14.95" x14ac:dyDescent="0.25">
      <c r="B115" s="11" t="s">
        <v>186</v>
      </c>
    </row>
    <row r="116" spans="2:2" x14ac:dyDescent="0.25">
      <c r="B116" s="11"/>
    </row>
  </sheetData>
  <sortState xmlns:xlrd2="http://schemas.microsoft.com/office/spreadsheetml/2017/richdata2" ref="B44:L45">
    <sortCondition ref="B44:B45"/>
  </sortState>
  <mergeCells count="70">
    <mergeCell ref="A111:E111"/>
    <mergeCell ref="A110:B110"/>
    <mergeCell ref="C110:E110"/>
    <mergeCell ref="A98:L98"/>
    <mergeCell ref="A102:B102"/>
    <mergeCell ref="C102:E102"/>
    <mergeCell ref="A103:B103"/>
    <mergeCell ref="A104:E104"/>
    <mergeCell ref="A105:L105"/>
    <mergeCell ref="C103:E103"/>
    <mergeCell ref="A97:B97"/>
    <mergeCell ref="C97:E97"/>
    <mergeCell ref="A80:L80"/>
    <mergeCell ref="A87:B87"/>
    <mergeCell ref="C87:E87"/>
    <mergeCell ref="A88:L88"/>
    <mergeCell ref="F96:I96"/>
    <mergeCell ref="A89:B89"/>
    <mergeCell ref="C89:L89"/>
    <mergeCell ref="A94:B94"/>
    <mergeCell ref="C94:L94"/>
    <mergeCell ref="A20:L20"/>
    <mergeCell ref="J18:J19"/>
    <mergeCell ref="K18:K19"/>
    <mergeCell ref="E18:E19"/>
    <mergeCell ref="F18:G18"/>
    <mergeCell ref="H18:H19"/>
    <mergeCell ref="A21:L21"/>
    <mergeCell ref="A28:B28"/>
    <mergeCell ref="A29:L29"/>
    <mergeCell ref="A69:L69"/>
    <mergeCell ref="A41:B41"/>
    <mergeCell ref="C41:E41"/>
    <mergeCell ref="C28:E28"/>
    <mergeCell ref="A68:B68"/>
    <mergeCell ref="C68:E68"/>
    <mergeCell ref="A42:L42"/>
    <mergeCell ref="A58:B58"/>
    <mergeCell ref="C58:E58"/>
    <mergeCell ref="A59:L59"/>
    <mergeCell ref="A67:B67"/>
    <mergeCell ref="C67:E67"/>
    <mergeCell ref="A79:B79"/>
    <mergeCell ref="C79:E79"/>
    <mergeCell ref="A72:B72"/>
    <mergeCell ref="C72:E72"/>
    <mergeCell ref="A73:L73"/>
    <mergeCell ref="A70:L70"/>
    <mergeCell ref="A1:L1"/>
    <mergeCell ref="A2:L2"/>
    <mergeCell ref="A3:L3"/>
    <mergeCell ref="A4:L4"/>
    <mergeCell ref="A6:L6"/>
    <mergeCell ref="B11:L11"/>
    <mergeCell ref="B10:L10"/>
    <mergeCell ref="B12:L12"/>
    <mergeCell ref="A7:L7"/>
    <mergeCell ref="A5:L5"/>
    <mergeCell ref="A8:L8"/>
    <mergeCell ref="A9:L9"/>
    <mergeCell ref="A13:L13"/>
    <mergeCell ref="A14:L14"/>
    <mergeCell ref="A15:L15"/>
    <mergeCell ref="A16:L16"/>
    <mergeCell ref="L18:L19"/>
    <mergeCell ref="B18:B19"/>
    <mergeCell ref="C18:C19"/>
    <mergeCell ref="D18:D19"/>
    <mergeCell ref="I18:I19"/>
    <mergeCell ref="A18:A19"/>
  </mergeCells>
  <phoneticPr fontId="6" type="noConversion"/>
  <printOptions horizontalCentered="1"/>
  <pageMargins left="0.23622047244094491" right="0.23622047244094491" top="0.55118110236220474" bottom="0.55118110236220474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microsoft.com/office/2006/documentManagement/types"/>
    <ds:schemaRef ds:uri="http://purl.org/dc/dcmitype/"/>
    <ds:schemaRef ds:uri="http://www.w3.org/XML/1998/namespace"/>
    <ds:schemaRef ds:uri="23ba8f61-b463-4306-8171-955c033565ec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0bbb512-1571-4e07-b6d1-58a2f7b56e9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D9A1076-FBCF-4695-B5E0-E13C4649F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 final</vt:lpstr>
      <vt:lpstr>'Malla curricular final'!Títulos_a_imprimir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2024-11-29T17:49:52Z</cp:lastPrinted>
  <dcterms:created xsi:type="dcterms:W3CDTF">2023-06-12T22:25:45Z</dcterms:created>
  <dcterms:modified xsi:type="dcterms:W3CDTF">2025-01-29T21:14:37Z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