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pográfia FI BUAP\Desktop\DES\Matriz 4\"/>
    </mc:Choice>
  </mc:AlternateContent>
  <xr:revisionPtr revIDLastSave="0" documentId="13_ncr:1_{80346CE6-68A2-4395-9D78-BA1968E774C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PA ITG" sheetId="1" r:id="rId1"/>
    <sheet name="Matriz 1 Plan24" sheetId="3" r:id="rId2"/>
    <sheet name="Matriz 1 Plan16" sheetId="2" r:id="rId3"/>
  </sheets>
  <definedNames>
    <definedName name="_xlnm._FilterDatabase" localSheetId="2" hidden="1">'Matriz 1 Plan16'!$A$15:$I$106</definedName>
    <definedName name="_xlnm.Print_Area" localSheetId="0">'MAPA ITG'!$A$2:$AX$63</definedName>
    <definedName name="_xlnm.Print_Area" localSheetId="1">'Matriz 1 Plan24'!$A$14:$K$60</definedName>
    <definedName name="_xlnm.Print_Titles" localSheetId="2">'Matriz 1 Plan16'!#REF!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3" l="1"/>
  <c r="J36" i="3"/>
  <c r="J55" i="3"/>
  <c r="J60" i="3"/>
  <c r="I39" i="3"/>
  <c r="I40" i="3"/>
  <c r="I54" i="3"/>
  <c r="I36" i="3"/>
  <c r="I55" i="3"/>
  <c r="I60" i="3"/>
  <c r="H54" i="3"/>
  <c r="H36" i="3"/>
  <c r="H55" i="3"/>
  <c r="H60" i="3"/>
  <c r="G54" i="3"/>
  <c r="G36" i="3"/>
  <c r="G55" i="3"/>
  <c r="G60" i="3"/>
  <c r="F54" i="3"/>
  <c r="F36" i="3"/>
  <c r="F55" i="3"/>
  <c r="F60" i="3"/>
  <c r="H95" i="2"/>
  <c r="H91" i="2"/>
  <c r="F62" i="2"/>
  <c r="H57" i="2"/>
  <c r="H52" i="2"/>
  <c r="H63" i="2"/>
  <c r="H96" i="2"/>
  <c r="H42" i="2"/>
  <c r="H34" i="2"/>
  <c r="H22" i="2"/>
  <c r="H43" i="2"/>
  <c r="H97" i="2"/>
  <c r="G9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56" i="2"/>
  <c r="G55" i="2"/>
  <c r="G57" i="2"/>
  <c r="G47" i="2"/>
  <c r="G48" i="2"/>
  <c r="G49" i="2"/>
  <c r="G50" i="2"/>
  <c r="G51" i="2"/>
  <c r="G52" i="2"/>
  <c r="G63" i="2"/>
  <c r="G96" i="2"/>
  <c r="G36" i="2"/>
  <c r="G37" i="2"/>
  <c r="G38" i="2"/>
  <c r="G39" i="2"/>
  <c r="G40" i="2"/>
  <c r="G41" i="2"/>
  <c r="G42" i="2"/>
  <c r="G24" i="2"/>
  <c r="G25" i="2"/>
  <c r="G26" i="2"/>
  <c r="G27" i="2"/>
  <c r="G28" i="2"/>
  <c r="G29" i="2"/>
  <c r="G30" i="2"/>
  <c r="G31" i="2"/>
  <c r="G32" i="2"/>
  <c r="G33" i="2"/>
  <c r="G34" i="2"/>
  <c r="G16" i="2"/>
  <c r="G17" i="2"/>
  <c r="G18" i="2"/>
  <c r="G19" i="2"/>
  <c r="G20" i="2"/>
  <c r="G21" i="2"/>
  <c r="G22" i="2"/>
  <c r="G43" i="2"/>
  <c r="G97" i="2"/>
  <c r="F95" i="2"/>
  <c r="F91" i="2"/>
  <c r="F57" i="2"/>
  <c r="F52" i="2"/>
  <c r="F63" i="2"/>
  <c r="F96" i="2"/>
  <c r="F42" i="2"/>
  <c r="F34" i="2"/>
  <c r="F22" i="2"/>
  <c r="F43" i="2"/>
  <c r="F97" i="2"/>
  <c r="E95" i="2"/>
  <c r="E91" i="2"/>
  <c r="E57" i="2"/>
  <c r="E52" i="2"/>
  <c r="E63" i="2"/>
  <c r="E96" i="2"/>
  <c r="E42" i="2"/>
  <c r="E34" i="2"/>
  <c r="E22" i="2"/>
  <c r="E43" i="2"/>
  <c r="E97" i="2"/>
  <c r="D95" i="2"/>
  <c r="D91" i="2"/>
  <c r="D62" i="2"/>
  <c r="D52" i="2"/>
  <c r="D63" i="2"/>
  <c r="D96" i="2"/>
  <c r="D42" i="2"/>
  <c r="D34" i="2"/>
  <c r="D22" i="2"/>
  <c r="D43" i="2"/>
  <c r="D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IngMax Pavilion</author>
  </authors>
  <commentList>
    <comment ref="C1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IngMax Pavilion:</t>
        </r>
        <r>
          <rPr>
            <sz val="9"/>
            <color indexed="81"/>
            <rFont val="Tahoma"/>
            <charset val="1"/>
          </rPr>
          <t xml:space="preserve">
H totales por Periodo</t>
        </r>
      </text>
    </comment>
    <comment ref="D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IngMax Pavilion:</t>
        </r>
        <r>
          <rPr>
            <sz val="9"/>
            <color indexed="81"/>
            <rFont val="Tahoma"/>
            <charset val="1"/>
          </rPr>
          <t xml:space="preserve">
HT por semana</t>
        </r>
      </text>
    </comment>
    <comment ref="E1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IngMax Pavilion:</t>
        </r>
        <r>
          <rPr>
            <sz val="9"/>
            <color indexed="81"/>
            <rFont val="Tahoma"/>
            <charset val="1"/>
          </rPr>
          <t xml:space="preserve">
HP por semana</t>
        </r>
      </text>
    </comment>
    <comment ref="F1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IngMax Pavilion:</t>
        </r>
        <r>
          <rPr>
            <sz val="9"/>
            <color indexed="81"/>
            <rFont val="Tahoma"/>
            <charset val="1"/>
          </rPr>
          <t xml:space="preserve">
HT y HP por semana</t>
        </r>
      </text>
    </comment>
    <comment ref="G1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IngMax Pavilion:</t>
        </r>
        <r>
          <rPr>
            <sz val="9"/>
            <color indexed="81"/>
            <rFont val="Tahoma"/>
            <charset val="1"/>
          </rPr>
          <t xml:space="preserve">
Creditos</t>
        </r>
      </text>
    </comment>
  </commentList>
</comments>
</file>

<file path=xl/sharedStrings.xml><?xml version="1.0" encoding="utf-8"?>
<sst xmlns="http://schemas.openxmlformats.org/spreadsheetml/2006/main" count="520" uniqueCount="337">
  <si>
    <t>OTOÑO</t>
  </si>
  <si>
    <t>PRIMAVERA</t>
  </si>
  <si>
    <t>INT</t>
  </si>
  <si>
    <t>PRECALCULO</t>
  </si>
  <si>
    <t>CALCULO DIFERENCIAL</t>
  </si>
  <si>
    <t>CALCULO DE VARIAS</t>
  </si>
  <si>
    <t xml:space="preserve">ECUACIONES </t>
  </si>
  <si>
    <t>PROBABILIDAD</t>
  </si>
  <si>
    <t>TEORIA DE ERRORES</t>
  </si>
  <si>
    <t xml:space="preserve">PRACTICA </t>
  </si>
  <si>
    <t>E INTEGRAL</t>
  </si>
  <si>
    <t>VARIABLES</t>
  </si>
  <si>
    <t>DIFERENCIALES</t>
  </si>
  <si>
    <t>Y ESTADISTICA</t>
  </si>
  <si>
    <t>Y AJUSTES</t>
  </si>
  <si>
    <t>PROFESIONAL</t>
  </si>
  <si>
    <t xml:space="preserve">FISICA GENERAL CON </t>
  </si>
  <si>
    <t>TOPOGRAFIA EN VIAS</t>
  </si>
  <si>
    <t>SEMINARIO DE</t>
  </si>
  <si>
    <t>LABORATORIO</t>
  </si>
  <si>
    <t>RELIEVE TERRESTRE</t>
  </si>
  <si>
    <t>TECNOLOGIAS APLICADAS</t>
  </si>
  <si>
    <t>Y PRACTICAS</t>
  </si>
  <si>
    <t>TERRESTRES I</t>
  </si>
  <si>
    <t>TERRESTRES II</t>
  </si>
  <si>
    <t>TESIS</t>
  </si>
  <si>
    <t>GEOMETRIA</t>
  </si>
  <si>
    <t>ASTRONOMIA DE</t>
  </si>
  <si>
    <t>TOPOGRAFIA DE</t>
  </si>
  <si>
    <t xml:space="preserve">TOPOGRAFIA </t>
  </si>
  <si>
    <t>DESCRIPTIVA</t>
  </si>
  <si>
    <t>EDIFICACIONES</t>
  </si>
  <si>
    <t>II</t>
  </si>
  <si>
    <t xml:space="preserve">INFORMATICA Y </t>
  </si>
  <si>
    <t>METODOS NUMERICOS</t>
  </si>
  <si>
    <t>HIDROLOGIA</t>
  </si>
  <si>
    <t xml:space="preserve">TOPOGRAFIA DE </t>
  </si>
  <si>
    <t xml:space="preserve">HIDROGRAFIA </t>
  </si>
  <si>
    <t>PERCEPCION</t>
  </si>
  <si>
    <t>SISTEMAS DE INFO</t>
  </si>
  <si>
    <t>PROGRAMACION</t>
  </si>
  <si>
    <t>APROVECHAMIENTOS</t>
  </si>
  <si>
    <t>HIDRAULICOS</t>
  </si>
  <si>
    <t>ALGEBRA LINEAL</t>
  </si>
  <si>
    <t>GEODESIA GEOMETRICA</t>
  </si>
  <si>
    <t>GEODESIA POR</t>
  </si>
  <si>
    <t xml:space="preserve">GEODESIA </t>
  </si>
  <si>
    <t>SATELITE</t>
  </si>
  <si>
    <t>FISICA</t>
  </si>
  <si>
    <t xml:space="preserve">ASTRONOMIA DE </t>
  </si>
  <si>
    <t>ING TOPOGRAFICA Y</t>
  </si>
  <si>
    <t>SUSTENTABILIDAD</t>
  </si>
  <si>
    <t>I</t>
  </si>
  <si>
    <t>III</t>
  </si>
  <si>
    <t>IV</t>
  </si>
  <si>
    <t>Basicas ING</t>
  </si>
  <si>
    <t>(Asignatura compartida  con todas las licenciaturas de la facultad de Ingenieria, por ende, el codigo debe ser compartido)</t>
  </si>
  <si>
    <t>Basicas ITG</t>
  </si>
  <si>
    <t>(Aunque el nombre es el mismo de otros PA de diferentes Licenciaturas, el codigo debe ser exclusivo para este PE)</t>
  </si>
  <si>
    <t>DESIT</t>
  </si>
  <si>
    <t>Formativas</t>
  </si>
  <si>
    <t>Compartida en FI</t>
  </si>
  <si>
    <t>LICENCIATURA EN INGENIERÍA TOPOGRÁFICA
PLAN 2016</t>
  </si>
  <si>
    <t>INGS 002</t>
  </si>
  <si>
    <t>INGS 001</t>
  </si>
  <si>
    <t>ITGS 001</t>
  </si>
  <si>
    <t>INGS 006</t>
  </si>
  <si>
    <t>INGS 003</t>
  </si>
  <si>
    <t>FGUS 002</t>
  </si>
  <si>
    <t>FGUS 004</t>
  </si>
  <si>
    <t>FGUS 005</t>
  </si>
  <si>
    <t>FGUS 001</t>
  </si>
  <si>
    <t>INGS 005</t>
  </si>
  <si>
    <t>INGS 004</t>
  </si>
  <si>
    <t>ITGS 003</t>
  </si>
  <si>
    <t>ITGS 002</t>
  </si>
  <si>
    <t>INGS 007</t>
  </si>
  <si>
    <t>INGS 010</t>
  </si>
  <si>
    <t>ITGS 004</t>
  </si>
  <si>
    <t>ITGS 005</t>
  </si>
  <si>
    <t>INGS 009</t>
  </si>
  <si>
    <t>INGS 008</t>
  </si>
  <si>
    <t>ITGS 250</t>
  </si>
  <si>
    <t>FGUS 006</t>
  </si>
  <si>
    <t>INGS 013</t>
  </si>
  <si>
    <t>ITGS 256</t>
  </si>
  <si>
    <t>ITGS 253</t>
  </si>
  <si>
    <t>ITGS 252</t>
  </si>
  <si>
    <t>ITGS 254</t>
  </si>
  <si>
    <t>ITGS 257</t>
  </si>
  <si>
    <t>FGUS 007</t>
  </si>
  <si>
    <t>INGS 011</t>
  </si>
  <si>
    <t>ITGS 273</t>
  </si>
  <si>
    <t>ITGS 262</t>
  </si>
  <si>
    <t>ITGS 255</t>
  </si>
  <si>
    <t>ITGS 258</t>
  </si>
  <si>
    <t>ITGS 260</t>
  </si>
  <si>
    <t>ITGS 261</t>
  </si>
  <si>
    <t>ISTG 202</t>
  </si>
  <si>
    <t>ISTG 200</t>
  </si>
  <si>
    <t>ITGS 263</t>
  </si>
  <si>
    <t>ITGS 264</t>
  </si>
  <si>
    <t>ITGS 265</t>
  </si>
  <si>
    <t>ISTG 201</t>
  </si>
  <si>
    <t>ISTG 203</t>
  </si>
  <si>
    <t>ITGS 266</t>
  </si>
  <si>
    <t>ITGS 267</t>
  </si>
  <si>
    <t>ITGS 268</t>
  </si>
  <si>
    <t>ITGS 269</t>
  </si>
  <si>
    <t>ITGS 270</t>
  </si>
  <si>
    <t>ISTG 204</t>
  </si>
  <si>
    <t>ITGS 271</t>
  </si>
  <si>
    <t>ITGS 251</t>
  </si>
  <si>
    <t>IDDS 001</t>
  </si>
  <si>
    <t>72/20</t>
  </si>
  <si>
    <t>SSTG 100</t>
  </si>
  <si>
    <t>PPTG 101</t>
  </si>
  <si>
    <t>IDDS 002</t>
  </si>
  <si>
    <t>ITGS 272</t>
  </si>
  <si>
    <t>Benemérita Universidad Autónoma de Puebla</t>
  </si>
  <si>
    <t xml:space="preserve"> Vicerrectoría de Docencia</t>
  </si>
  <si>
    <t>Matriz 1: Relación de Asignaturas por Niveles de Formación, Horas Teoría, Práctica y de Trabajo Independiente</t>
  </si>
  <si>
    <t>Plan de Estudios 2016: Licenciatura en Ingeniería Topográfica y Geodésica</t>
  </si>
  <si>
    <r>
      <t>Unidad Académica:</t>
    </r>
    <r>
      <rPr>
        <b/>
        <sz val="9"/>
        <rFont val="Source Sans Pro"/>
        <family val="2"/>
      </rPr>
      <t xml:space="preserve"> Facultad de Ingeniería</t>
    </r>
  </si>
  <si>
    <r>
      <t xml:space="preserve">Modalidad Educativa: </t>
    </r>
    <r>
      <rPr>
        <b/>
        <sz val="9"/>
        <rFont val="Source Sans Pro"/>
        <family val="2"/>
      </rPr>
      <t>Presencial</t>
    </r>
  </si>
  <si>
    <r>
      <t xml:space="preserve">Título que se otorga: </t>
    </r>
    <r>
      <rPr>
        <b/>
        <sz val="9"/>
        <rFont val="Source Sans Pro"/>
        <family val="2"/>
      </rPr>
      <t>Ingeniero (a) Topógrafo y Geodesta</t>
    </r>
  </si>
  <si>
    <r>
      <t xml:space="preserve">Niveles contemplados en el Mapa Curricular: </t>
    </r>
    <r>
      <rPr>
        <b/>
        <sz val="9"/>
        <rFont val="Source Sans Pro"/>
        <family val="2"/>
      </rPr>
      <t xml:space="preserve">Básico y Formativo </t>
    </r>
  </si>
  <si>
    <r>
      <t>Créditos Mínimos y Máximos para la obtención del Título:</t>
    </r>
    <r>
      <rPr>
        <b/>
        <sz val="9"/>
        <rFont val="Source Sans Pro"/>
        <family val="2"/>
      </rPr>
      <t xml:space="preserve"> 314 / 332</t>
    </r>
  </si>
  <si>
    <r>
      <t xml:space="preserve">Horas Mínimas y Máximas para la obtención del Título: </t>
    </r>
    <r>
      <rPr>
        <b/>
        <sz val="9"/>
        <rFont val="Source Sans Pro"/>
        <family val="2"/>
      </rPr>
      <t>5486 / 5756</t>
    </r>
  </si>
  <si>
    <t>No.</t>
  </si>
  <si>
    <t>Código</t>
  </si>
  <si>
    <t>Asignatura</t>
  </si>
  <si>
    <r>
      <t>HT-HP</t>
    </r>
    <r>
      <rPr>
        <b/>
        <vertAlign val="superscript"/>
        <sz val="8"/>
        <color rgb="FFFFFFFF"/>
        <rFont val="Source Sans Pro"/>
        <family val="2"/>
      </rPr>
      <t>1</t>
    </r>
    <r>
      <rPr>
        <b/>
        <sz val="8"/>
        <color rgb="FFFFFFFF"/>
        <rFont val="Source Sans Pro"/>
        <family val="2"/>
      </rPr>
      <t xml:space="preserve"> por periodo</t>
    </r>
  </si>
  <si>
    <t>HT por semana</t>
  </si>
  <si>
    <t>HP por semana</t>
  </si>
  <si>
    <t>HT-HP por semana</t>
  </si>
  <si>
    <t>Créditos por periodo</t>
  </si>
  <si>
    <t>Requisito</t>
  </si>
  <si>
    <t>Nivel Básico</t>
  </si>
  <si>
    <t>Área de Formación General Universitaria</t>
  </si>
  <si>
    <t>Formación Humana y Social</t>
  </si>
  <si>
    <t>S/R</t>
  </si>
  <si>
    <t>Desarrollo de Habilidades del Pensamiento Complejo</t>
  </si>
  <si>
    <t>Lengua Extranjera I</t>
  </si>
  <si>
    <t>Lengua Extranjera II</t>
  </si>
  <si>
    <t>Lengua Extranjera III</t>
  </si>
  <si>
    <t>Lengua Extranjera IV</t>
  </si>
  <si>
    <t>Subtotal Área FGU</t>
  </si>
  <si>
    <t>Área de Ciencias Básicas y Matemáticas</t>
  </si>
  <si>
    <t>Física General con Laboratorio</t>
  </si>
  <si>
    <t>Precálculo</t>
  </si>
  <si>
    <t>Álgebra Lineal</t>
  </si>
  <si>
    <t>Informática y Programación</t>
  </si>
  <si>
    <t>Química General con Laboratorio</t>
  </si>
  <si>
    <t>Cálculo Diferencial e Integral</t>
  </si>
  <si>
    <t>Métodos Numéricos</t>
  </si>
  <si>
    <t>Cálculo de Varias Variables</t>
  </si>
  <si>
    <t>Probabilidad y Estadística</t>
  </si>
  <si>
    <t>Ecuaciones Diferenciales</t>
  </si>
  <si>
    <t>Subtotal: Área de Ciencias Básicas y Matemáticas</t>
  </si>
  <si>
    <t>Área de Ciencias de la Ingeniería</t>
  </si>
  <si>
    <t>Metodología de la Investigación</t>
  </si>
  <si>
    <t>Geometría Descriptiva</t>
  </si>
  <si>
    <t>Estática</t>
  </si>
  <si>
    <t>Electricidad y Magnetismo</t>
  </si>
  <si>
    <t>Cinemática y Dinámica</t>
  </si>
  <si>
    <t>Dibujo Asistido por Computadora</t>
  </si>
  <si>
    <t>Subtotal Área de Ciencias de la Ingeniería</t>
  </si>
  <si>
    <t>Subtotal Nivel Básico</t>
  </si>
  <si>
    <t>Nivel Formativo</t>
  </si>
  <si>
    <t>Integración Disciplinaria</t>
  </si>
  <si>
    <t>Asignaturas Integradoras Disciplinarias</t>
  </si>
  <si>
    <t>Hidrografía y Prácticas</t>
  </si>
  <si>
    <t>Topografía en Vías Terrestres I</t>
  </si>
  <si>
    <t>Topografía en Edificaciones</t>
  </si>
  <si>
    <t>Topografía Legal</t>
  </si>
  <si>
    <t>Sistemas de Información Geográfica</t>
  </si>
  <si>
    <t>Subtotal Asignaturas Integradoras</t>
  </si>
  <si>
    <t>Asignaturas Integradoras DESIT</t>
  </si>
  <si>
    <r>
      <t>HT-HP/HTI</t>
    </r>
    <r>
      <rPr>
        <b/>
        <vertAlign val="superscript"/>
        <sz val="8"/>
        <color rgb="FFFFFFFF"/>
        <rFont val="Source Sans Pro"/>
        <family val="2"/>
      </rPr>
      <t>2</t>
    </r>
    <r>
      <rPr>
        <b/>
        <sz val="8"/>
        <color rgb="FFFFFFFF"/>
        <rFont val="Source Sans Pro"/>
        <family val="2"/>
      </rPr>
      <t xml:space="preserve">   por periodo</t>
    </r>
  </si>
  <si>
    <t>Administración de Proyectos</t>
  </si>
  <si>
    <t>Proyectos I + D I</t>
  </si>
  <si>
    <t>Práctica Profesional Crítica</t>
  </si>
  <si>
    <r>
      <t>HPPC</t>
    </r>
    <r>
      <rPr>
        <b/>
        <vertAlign val="superscript"/>
        <sz val="8"/>
        <color rgb="FFFFFFFF"/>
        <rFont val="Source Sans Pro"/>
        <family val="2"/>
      </rPr>
      <t xml:space="preserve">3 </t>
    </r>
    <r>
      <rPr>
        <b/>
        <sz val="8"/>
        <color rgb="FFFFFFFF"/>
        <rFont val="Source Sans Pro"/>
        <family val="2"/>
      </rPr>
      <t>por periodo</t>
    </r>
  </si>
  <si>
    <t>Servicio Social</t>
  </si>
  <si>
    <t>70% de los créditos</t>
  </si>
  <si>
    <t>Práctica Profesional</t>
  </si>
  <si>
    <t>90% de los créditos</t>
  </si>
  <si>
    <t>Subtotal Práctica Profesional Crítica</t>
  </si>
  <si>
    <t>Subtotal Integración Disciplinaria</t>
  </si>
  <si>
    <t>Área de Ciencias de la Ingeniería Aplicada</t>
  </si>
  <si>
    <t>Topografía y Prácticas I</t>
  </si>
  <si>
    <t>Administración de Empresas y Personal</t>
  </si>
  <si>
    <t>Ingeniería Topográfica y Sustentabilidad</t>
  </si>
  <si>
    <t>Hidrología</t>
  </si>
  <si>
    <t>Dibujo Topográfico</t>
  </si>
  <si>
    <t>Fotogrametría y Laboratorio I</t>
  </si>
  <si>
    <t>Topografía de Aprovechamientos Hidráulicos</t>
  </si>
  <si>
    <t>Ingeniería Topográfica del Relieve Terrestre</t>
  </si>
  <si>
    <t>Astronomía de Posición y Prácticas I</t>
  </si>
  <si>
    <t>Contabilidad y Costos</t>
  </si>
  <si>
    <t>ITGS 259</t>
  </si>
  <si>
    <t>Fotogrametría y Laboratorio II</t>
  </si>
  <si>
    <t>Teoría de Errores y Ajustes</t>
  </si>
  <si>
    <t>Topografía Subterránea y Prácticas</t>
  </si>
  <si>
    <t>Astronomía de Posición y Prácticas II</t>
  </si>
  <si>
    <t>Geodesia Geométrica y Prácticas</t>
  </si>
  <si>
    <t>Cartografía I</t>
  </si>
  <si>
    <t>Geología</t>
  </si>
  <si>
    <t>Percepción Remota</t>
  </si>
  <si>
    <t>Geodesia por Satélite</t>
  </si>
  <si>
    <t>Cartografía II</t>
  </si>
  <si>
    <t>Geomorfología</t>
  </si>
  <si>
    <t>Topografía en Vías Terrestres II</t>
  </si>
  <si>
    <t>Geodesia Física</t>
  </si>
  <si>
    <t>Seminario de Tesis</t>
  </si>
  <si>
    <t>Ingeniería Topográfica con Tecnologías Aplicadas</t>
  </si>
  <si>
    <t>ITGS 256
ITGS 257</t>
  </si>
  <si>
    <t>Subtotal Área de Ciencias de la Ingeniería Aplicada</t>
  </si>
  <si>
    <t>Asignaturas Optativas</t>
  </si>
  <si>
    <t>Optativas Disciplinarias</t>
  </si>
  <si>
    <t>Optativa Disciplinaria</t>
  </si>
  <si>
    <t>Los definidos por la UA</t>
  </si>
  <si>
    <t>Subtotal Optativas Disciplinarias</t>
  </si>
  <si>
    <t>Subtotal Nivel Formativo</t>
  </si>
  <si>
    <t>Total mínimos</t>
  </si>
  <si>
    <t>Optativas DESIT</t>
  </si>
  <si>
    <t>Optativa DESIT I</t>
  </si>
  <si>
    <t>54 a 90</t>
  </si>
  <si>
    <t>0 a 5</t>
  </si>
  <si>
    <t>3 a 5</t>
  </si>
  <si>
    <t>3 a 6</t>
  </si>
  <si>
    <t>Optativa DESIT II</t>
  </si>
  <si>
    <t xml:space="preserve">3 a 6 </t>
  </si>
  <si>
    <t>Optativa DESIT III</t>
  </si>
  <si>
    <t>Subtotal Optativas DESIT</t>
  </si>
  <si>
    <t>162 a 270</t>
  </si>
  <si>
    <t>0 a 15</t>
  </si>
  <si>
    <t>9 a 15</t>
  </si>
  <si>
    <t>9 a 18</t>
  </si>
  <si>
    <t>Total máximos</t>
  </si>
  <si>
    <t>5648 a 5756</t>
  </si>
  <si>
    <t>145 a 160</t>
  </si>
  <si>
    <t>117 a 132</t>
  </si>
  <si>
    <t>271 a 277</t>
  </si>
  <si>
    <t>323 a 332</t>
  </si>
  <si>
    <r>
      <t>1</t>
    </r>
    <r>
      <rPr>
        <b/>
        <sz val="8"/>
        <rFont val="Source Sans Pro"/>
        <family val="2"/>
      </rPr>
      <t>HT/HP</t>
    </r>
    <r>
      <rPr>
        <sz val="8"/>
        <rFont val="Source Sans Pro"/>
        <family val="2"/>
      </rPr>
      <t>: Horas Teoría/Horas Práctica (16 horas=1 crédito por periodo)</t>
    </r>
  </si>
  <si>
    <r>
      <t>2</t>
    </r>
    <r>
      <rPr>
        <b/>
        <sz val="8"/>
        <rFont val="Source Sans Pro"/>
        <family val="2"/>
      </rPr>
      <t>HTI</t>
    </r>
    <r>
      <rPr>
        <sz val="8"/>
        <rFont val="Source Sans Pro"/>
        <family val="2"/>
      </rPr>
      <t>: Horas de Trabajo Independiente  (20 horas=1 crédito por semestre)</t>
    </r>
  </si>
  <si>
    <r>
      <t>3</t>
    </r>
    <r>
      <rPr>
        <b/>
        <sz val="8"/>
        <rFont val="Source Sans Pro"/>
        <family val="2"/>
      </rPr>
      <t>HPPC</t>
    </r>
    <r>
      <rPr>
        <sz val="8"/>
        <rFont val="Source Sans Pro"/>
        <family val="2"/>
      </rPr>
      <t>: Horas de Práctica Profesional Crítica (50 horas=1 crédito por periodo)</t>
    </r>
  </si>
  <si>
    <t>INTRODUCCION A</t>
  </si>
  <si>
    <t>LA FGU</t>
  </si>
  <si>
    <t>FORMACION GRAL</t>
  </si>
  <si>
    <t>DISCIPLINARIA</t>
  </si>
  <si>
    <t>DIBUJO TOPOGRAFICO</t>
  </si>
  <si>
    <t xml:space="preserve">HIDRAULICA E </t>
  </si>
  <si>
    <t>LEGAL Y FORENSE</t>
  </si>
  <si>
    <t>GEOGRAFICA Y</t>
  </si>
  <si>
    <t>REMOTA APLICADA</t>
  </si>
  <si>
    <t>A LA GEODESIA</t>
  </si>
  <si>
    <t>GEODATABASES</t>
  </si>
  <si>
    <t>GEOLOGIA Y GEO</t>
  </si>
  <si>
    <t>CARTOGRAFIA</t>
  </si>
  <si>
    <t xml:space="preserve">CARTOGRAFIA </t>
  </si>
  <si>
    <t>APLICADA</t>
  </si>
  <si>
    <t>DIBUJO Y DISEÑO</t>
  </si>
  <si>
    <t>TECNICO</t>
  </si>
  <si>
    <t xml:space="preserve"> CAD</t>
  </si>
  <si>
    <t>MECÁNICA</t>
  </si>
  <si>
    <t>INGLÉS</t>
  </si>
  <si>
    <t>TOPOGRAFÍA CON</t>
  </si>
  <si>
    <t>ADMINISTRACION Y</t>
  </si>
  <si>
    <t>COSTOS</t>
  </si>
  <si>
    <t>TOPOGRAFIA</t>
  </si>
  <si>
    <t>SUBTERRÁNEA</t>
  </si>
  <si>
    <t xml:space="preserve">FOTOGRAMETRIA </t>
  </si>
  <si>
    <t>Y LABORATORIO</t>
  </si>
  <si>
    <t>GEODÉSICA</t>
  </si>
  <si>
    <t>MATEMÁTICA</t>
  </si>
  <si>
    <t>MORFOLOGIA APLICADA</t>
  </si>
  <si>
    <t>OPTATIVA  I</t>
  </si>
  <si>
    <t>OPTATIVA II</t>
  </si>
  <si>
    <t>OPTATIVA III</t>
  </si>
  <si>
    <t>POSICION Y PRACTICAS</t>
  </si>
  <si>
    <t>ING TOPOGRAFICA DEL</t>
  </si>
  <si>
    <t>ITGS</t>
  </si>
  <si>
    <t xml:space="preserve">INNOVACION Y </t>
  </si>
  <si>
    <t>EMPRENDIMIENTO</t>
  </si>
  <si>
    <t>GESTION DE PROYECTOS</t>
  </si>
  <si>
    <t>INNOVADORES</t>
  </si>
  <si>
    <t>Malla curricular: Relación de Asignaturas por Niveles de Formación, Horas Teoría, Práctica y de Trabajo Independiente</t>
  </si>
  <si>
    <t>Nombre del Plan de Estudios: Licenciatura en Ingenieria Topografica y Geodesica</t>
  </si>
  <si>
    <t>Vigencia: Agosto 2024 Periodicidad: Semestral</t>
  </si>
  <si>
    <r>
      <t xml:space="preserve">Unidad Académica: </t>
    </r>
    <r>
      <rPr>
        <b/>
        <sz val="10"/>
        <color rgb="FF000000"/>
        <rFont val="Source Sans Pro"/>
        <family val="2"/>
      </rPr>
      <t>Facultad de Ingenieria</t>
    </r>
  </si>
  <si>
    <r>
      <t xml:space="preserve">Modalidad educativa: </t>
    </r>
    <r>
      <rPr>
        <b/>
        <sz val="10"/>
        <color rgb="FF000000"/>
        <rFont val="Source Sans Pro"/>
        <family val="2"/>
      </rPr>
      <t>Escolarizada</t>
    </r>
  </si>
  <si>
    <r>
      <t>Título que se otorga:</t>
    </r>
    <r>
      <rPr>
        <b/>
        <sz val="10"/>
        <color rgb="FF000000"/>
        <rFont val="Source Sans Pro"/>
        <family val="2"/>
      </rPr>
      <t xml:space="preserve"> Ingeniero Topografo y Geodesta</t>
    </r>
  </si>
  <si>
    <r>
      <rPr>
        <sz val="10"/>
        <color rgb="FF000000"/>
        <rFont val="Source Sans Pro"/>
      </rPr>
      <t xml:space="preserve">Niveles contemplados en el mapa curricular: </t>
    </r>
    <r>
      <rPr>
        <b/>
        <sz val="10"/>
        <color rgb="FF000000"/>
        <rFont val="Source Sans Pro"/>
      </rPr>
      <t>Básico y Formativo</t>
    </r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</si>
  <si>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XXX / XXX</t>
    </r>
  </si>
  <si>
    <r>
      <rPr>
        <sz val="10"/>
        <color rgb="FF000000"/>
        <rFont val="Source Sans Pro"/>
      </rPr>
      <t xml:space="preserve">Horas mínimas y máximas para la obtención del título: </t>
    </r>
    <r>
      <rPr>
        <b/>
        <sz val="10"/>
        <color rgb="FF000000"/>
        <rFont val="Source Sans Pro"/>
      </rPr>
      <t>XXXX / XXXX</t>
    </r>
  </si>
  <si>
    <t>NO.</t>
  </si>
  <si>
    <t>CLAVE</t>
  </si>
  <si>
    <t>NOMBRE DE LA ASIGNATURA</t>
  </si>
  <si>
    <t>SEMESTRE</t>
  </si>
  <si>
    <t>TIPO*</t>
  </si>
  <si>
    <t>HORAS DE MEDIACIÓN DOCENTE</t>
  </si>
  <si>
    <t>HORAS DE TRABAJO INDEPENDIENTE POR PERIODO</t>
  </si>
  <si>
    <t>TOTAL DE HORAS POR PERIODO</t>
  </si>
  <si>
    <t>TOTAL DE CRÉDITOS</t>
  </si>
  <si>
    <t>REQUISITOS</t>
  </si>
  <si>
    <t>HTS**</t>
  </si>
  <si>
    <t>HPS***</t>
  </si>
  <si>
    <t>Área de Basicas</t>
  </si>
  <si>
    <t>P</t>
  </si>
  <si>
    <t>s/r</t>
  </si>
  <si>
    <t>Algebra Lineal</t>
  </si>
  <si>
    <t>Área de Ingenieria</t>
  </si>
  <si>
    <t>Fundamentos de Geodesia</t>
  </si>
  <si>
    <t>Dibujo y Diseño Técnico</t>
  </si>
  <si>
    <t xml:space="preserve">Área de </t>
  </si>
  <si>
    <t>TOTAL NIVEL BÁSICO</t>
  </si>
  <si>
    <t>Formación General Disciplinaria</t>
  </si>
  <si>
    <t>V</t>
  </si>
  <si>
    <t>Introducción a la Formación General Universitaria</t>
  </si>
  <si>
    <t>Formación General Profesional</t>
  </si>
  <si>
    <t>Área de</t>
  </si>
  <si>
    <t xml:space="preserve">Área de Integración Disciplinaria </t>
  </si>
  <si>
    <t>Área de Optativas Disciplinarias</t>
  </si>
  <si>
    <t>TOTAL NIVEL FORMATIVO</t>
  </si>
  <si>
    <t>TOTALES MÍNIMOS</t>
  </si>
  <si>
    <t>Área de Optativas Complementarias</t>
  </si>
  <si>
    <t>TOTALES MÁXIMOS</t>
  </si>
  <si>
    <t>*TIPO: V= Virtual, P= Presencial, M= Mixta (implica que la asignatura puede impartise tanto presencial como virtual)</t>
  </si>
  <si>
    <t>**HTS= Horas Teoría por Semana</t>
  </si>
  <si>
    <t>***HPS= Horas Prácticas por Semana</t>
  </si>
  <si>
    <t>GEOGRAFIA</t>
  </si>
  <si>
    <t>INTRODUCCIÓN A LA</t>
  </si>
  <si>
    <t>VINCULACION E</t>
  </si>
  <si>
    <t>INTEGRACION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</si>
</sst>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sz val="9"/>
      <name val="Source Sans Pro"/>
      <family val="2"/>
    </font>
    <font>
      <sz val="10"/>
      <color theme="1"/>
      <name val="Source Sans Pro"/>
      <family val="2"/>
    </font>
    <font>
      <sz val="9"/>
      <name val="Source Sans Pro"/>
      <family val="2"/>
    </font>
    <font>
      <b/>
      <sz val="8"/>
      <color rgb="FFFFFFFF"/>
      <name val="Source Sans Pro"/>
      <family val="2"/>
    </font>
    <font>
      <b/>
      <vertAlign val="superscript"/>
      <sz val="8"/>
      <color rgb="FFFFFFFF"/>
      <name val="Source Sans Pro"/>
      <family val="2"/>
    </font>
    <font>
      <b/>
      <sz val="8"/>
      <color theme="0"/>
      <name val="Source Sans Pro"/>
      <family val="2"/>
    </font>
    <font>
      <sz val="8"/>
      <name val="Source Sans Pro"/>
      <family val="2"/>
    </font>
    <font>
      <b/>
      <sz val="8"/>
      <name val="Source Sans Pro"/>
      <family val="2"/>
    </font>
    <font>
      <b/>
      <sz val="8"/>
      <color indexed="8"/>
      <name val="Source Sans Pro"/>
      <family val="2"/>
    </font>
    <font>
      <sz val="8"/>
      <color indexed="8"/>
      <name val="Source Sans Pro"/>
      <family val="2"/>
    </font>
    <font>
      <b/>
      <vertAlign val="superscript"/>
      <sz val="8"/>
      <name val="Source Sans Pro"/>
      <family val="2"/>
    </font>
    <font>
      <b/>
      <sz val="10"/>
      <color rgb="FF000000"/>
      <name val="Source Sans Pro"/>
      <family val="2"/>
    </font>
    <font>
      <sz val="11"/>
      <color theme="1"/>
      <name val="Source Sans Pro"/>
      <family val="2"/>
    </font>
    <font>
      <sz val="10"/>
      <color theme="1"/>
      <name val="Calibri"/>
      <family val="2"/>
      <scheme val="minor"/>
    </font>
    <font>
      <sz val="10"/>
      <color rgb="FF000000"/>
      <name val="Source Sans Pro"/>
      <family val="2"/>
    </font>
    <font>
      <sz val="10"/>
      <color rgb="FF000000"/>
      <name val="Source Sans Pro"/>
    </font>
    <font>
      <b/>
      <sz val="10"/>
      <color rgb="FF000000"/>
      <name val="Source Sans Pro"/>
    </font>
    <font>
      <b/>
      <sz val="11"/>
      <color theme="1"/>
      <name val="Source Sans Pro"/>
      <family val="2"/>
    </font>
    <font>
      <b/>
      <sz val="11"/>
      <color theme="0"/>
      <name val="Source Sans Pro"/>
      <family val="2"/>
    </font>
  </fonts>
  <fills count="4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4">
    <xf numFmtId="0" fontId="0" fillId="0" borderId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8" fillId="22" borderId="17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9" fillId="23" borderId="18" applyNumberFormat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0" fillId="0" borderId="19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0" fontId="12" fillId="13" borderId="17" applyNumberFormat="0" applyAlignment="0" applyProtection="0"/>
    <xf numFmtId="164" fontId="13" fillId="0" borderId="0" applyFon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 applyBorder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3" fillId="29" borderId="20" applyNumberFormat="0" applyFon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6" fillId="22" borderId="21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13" fillId="0" borderId="0"/>
    <xf numFmtId="0" fontId="13" fillId="0" borderId="0"/>
  </cellStyleXfs>
  <cellXfs count="189">
    <xf numFmtId="0" fontId="0" fillId="0" borderId="0" xfId="0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0" xfId="0" applyFill="1"/>
    <xf numFmtId="0" fontId="0" fillId="6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6" fillId="0" borderId="8" xfId="0" applyFont="1" applyBorder="1"/>
    <xf numFmtId="0" fontId="28" fillId="0" borderId="0" xfId="0" applyFont="1"/>
    <xf numFmtId="0" fontId="29" fillId="0" borderId="0" xfId="226" applyFont="1"/>
    <xf numFmtId="0" fontId="29" fillId="0" borderId="0" xfId="292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29" fillId="0" borderId="7" xfId="227" applyFont="1" applyBorder="1"/>
    <xf numFmtId="0" fontId="30" fillId="30" borderId="29" xfId="0" applyFont="1" applyFill="1" applyBorder="1" applyAlignment="1">
      <alignment horizontal="center" vertical="center" wrapText="1"/>
    </xf>
    <xf numFmtId="0" fontId="28" fillId="0" borderId="0" xfId="226" applyFont="1"/>
    <xf numFmtId="0" fontId="33" fillId="32" borderId="29" xfId="227" applyFont="1" applyFill="1" applyBorder="1" applyAlignment="1">
      <alignment horizontal="center" vertical="center"/>
    </xf>
    <xf numFmtId="0" fontId="34" fillId="32" borderId="29" xfId="227" applyFont="1" applyFill="1" applyBorder="1" applyAlignment="1">
      <alignment horizontal="center" vertical="center"/>
    </xf>
    <xf numFmtId="0" fontId="34" fillId="32" borderId="30" xfId="227" applyFont="1" applyFill="1" applyBorder="1" applyAlignment="1">
      <alignment vertical="center"/>
    </xf>
    <xf numFmtId="0" fontId="34" fillId="32" borderId="31" xfId="227" applyFont="1" applyFill="1" applyBorder="1" applyAlignment="1">
      <alignment vertical="center" wrapText="1"/>
    </xf>
    <xf numFmtId="0" fontId="34" fillId="32" borderId="32" xfId="227" applyFont="1" applyFill="1" applyBorder="1" applyAlignment="1">
      <alignment vertical="center" wrapText="1"/>
    </xf>
    <xf numFmtId="0" fontId="33" fillId="0" borderId="29" xfId="226" applyFont="1" applyBorder="1" applyAlignment="1">
      <alignment horizontal="center" vertical="center"/>
    </xf>
    <xf numFmtId="0" fontId="34" fillId="0" borderId="29" xfId="226" applyFont="1" applyBorder="1" applyAlignment="1">
      <alignment horizontal="center" vertical="center" wrapText="1"/>
    </xf>
    <xf numFmtId="0" fontId="33" fillId="0" borderId="29" xfId="226" applyFont="1" applyBorder="1" applyAlignment="1">
      <alignment horizontal="left" vertical="center" wrapText="1"/>
    </xf>
    <xf numFmtId="0" fontId="33" fillId="0" borderId="29" xfId="226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227" applyFont="1" applyBorder="1" applyAlignment="1">
      <alignment horizontal="center" vertical="center" wrapText="1"/>
    </xf>
    <xf numFmtId="0" fontId="33" fillId="0" borderId="29" xfId="227" applyFont="1" applyBorder="1" applyAlignment="1">
      <alignment horizontal="center" vertical="center"/>
    </xf>
    <xf numFmtId="0" fontId="33" fillId="33" borderId="29" xfId="227" applyFont="1" applyFill="1" applyBorder="1" applyAlignment="1">
      <alignment horizontal="center" vertical="center"/>
    </xf>
    <xf numFmtId="0" fontId="34" fillId="33" borderId="29" xfId="227" applyFont="1" applyFill="1" applyBorder="1" applyAlignment="1">
      <alignment horizontal="center" vertical="center" wrapText="1"/>
    </xf>
    <xf numFmtId="0" fontId="34" fillId="33" borderId="29" xfId="227" applyFont="1" applyFill="1" applyBorder="1" applyAlignment="1">
      <alignment horizontal="left" vertical="center" wrapText="1"/>
    </xf>
    <xf numFmtId="0" fontId="33" fillId="33" borderId="29" xfId="227" applyFont="1" applyFill="1" applyBorder="1" applyAlignment="1">
      <alignment horizontal="center" vertical="center" wrapText="1"/>
    </xf>
    <xf numFmtId="0" fontId="34" fillId="32" borderId="29" xfId="227" applyFont="1" applyFill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3" fillId="0" borderId="29" xfId="226" applyFont="1" applyBorder="1" applyAlignment="1">
      <alignment horizontal="left" vertical="center"/>
    </xf>
    <xf numFmtId="0" fontId="33" fillId="0" borderId="29" xfId="293" applyFont="1" applyBorder="1" applyAlignment="1">
      <alignment horizontal="center" vertical="center" wrapText="1"/>
    </xf>
    <xf numFmtId="0" fontId="34" fillId="0" borderId="29" xfId="293" applyFont="1" applyBorder="1" applyAlignment="1">
      <alignment horizontal="center" vertical="center"/>
    </xf>
    <xf numFmtId="0" fontId="33" fillId="0" borderId="29" xfId="226" applyFont="1" applyBorder="1" applyAlignment="1">
      <alignment vertical="center" wrapText="1"/>
    </xf>
    <xf numFmtId="0" fontId="34" fillId="32" borderId="30" xfId="227" applyFont="1" applyFill="1" applyBorder="1" applyAlignment="1">
      <alignment vertical="center" wrapText="1"/>
    </xf>
    <xf numFmtId="0" fontId="34" fillId="33" borderId="29" xfId="227" applyFont="1" applyFill="1" applyBorder="1" applyAlignment="1">
      <alignment horizontal="center" vertical="center"/>
    </xf>
    <xf numFmtId="0" fontId="34" fillId="32" borderId="29" xfId="227" applyFont="1" applyFill="1" applyBorder="1" applyAlignment="1">
      <alignment vertical="center"/>
    </xf>
    <xf numFmtId="0" fontId="33" fillId="0" borderId="33" xfId="227" applyFont="1" applyBorder="1" applyAlignment="1">
      <alignment horizontal="center" vertical="center"/>
    </xf>
    <xf numFmtId="0" fontId="34" fillId="0" borderId="33" xfId="227" applyFont="1" applyBorder="1" applyAlignment="1">
      <alignment horizontal="center" vertical="center" wrapText="1"/>
    </xf>
    <xf numFmtId="0" fontId="33" fillId="0" borderId="33" xfId="226" applyFont="1" applyBorder="1" applyAlignment="1">
      <alignment horizontal="left" vertical="center"/>
    </xf>
    <xf numFmtId="0" fontId="33" fillId="0" borderId="33" xfId="226" applyFont="1" applyBorder="1" applyAlignment="1">
      <alignment horizontal="center" vertical="center" wrapText="1"/>
    </xf>
    <xf numFmtId="0" fontId="33" fillId="0" borderId="33" xfId="226" applyFont="1" applyBorder="1" applyAlignment="1">
      <alignment horizontal="center" vertical="center"/>
    </xf>
    <xf numFmtId="0" fontId="33" fillId="33" borderId="29" xfId="226" applyFont="1" applyFill="1" applyBorder="1" applyAlignment="1">
      <alignment horizontal="center" vertical="center"/>
    </xf>
    <xf numFmtId="0" fontId="34" fillId="33" borderId="29" xfId="226" applyFont="1" applyFill="1" applyBorder="1" applyAlignment="1">
      <alignment horizontal="left" vertical="center" wrapText="1"/>
    </xf>
    <xf numFmtId="0" fontId="34" fillId="33" borderId="29" xfId="226" applyFont="1" applyFill="1" applyBorder="1" applyAlignment="1">
      <alignment horizontal="center" vertical="center" wrapText="1"/>
    </xf>
    <xf numFmtId="0" fontId="33" fillId="33" borderId="29" xfId="226" applyFont="1" applyFill="1" applyBorder="1" applyAlignment="1">
      <alignment horizontal="center" vertical="center" wrapText="1"/>
    </xf>
    <xf numFmtId="0" fontId="34" fillId="32" borderId="29" xfId="227" applyFont="1" applyFill="1" applyBorder="1" applyAlignment="1">
      <alignment horizontal="left" vertical="center"/>
    </xf>
    <xf numFmtId="0" fontId="33" fillId="32" borderId="29" xfId="227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4" fillId="0" borderId="29" xfId="227" applyFont="1" applyBorder="1" applyAlignment="1">
      <alignment horizontal="center" vertical="center" wrapText="1"/>
    </xf>
    <xf numFmtId="0" fontId="33" fillId="0" borderId="33" xfId="226" applyFont="1" applyBorder="1" applyAlignment="1">
      <alignment horizontal="left" vertical="center" wrapText="1"/>
    </xf>
    <xf numFmtId="0" fontId="33" fillId="33" borderId="33" xfId="227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3" fillId="0" borderId="29" xfId="227" applyFont="1" applyBorder="1" applyAlignment="1">
      <alignment horizontal="left" vertical="center" wrapText="1"/>
    </xf>
    <xf numFmtId="0" fontId="35" fillId="34" borderId="29" xfId="0" applyFont="1" applyFill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7" fillId="0" borderId="0" xfId="293" applyFont="1"/>
    <xf numFmtId="0" fontId="28" fillId="0" borderId="0" xfId="0" applyFont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26" fillId="0" borderId="8" xfId="0" applyFont="1" applyFill="1" applyBorder="1"/>
    <xf numFmtId="0" fontId="0" fillId="0" borderId="0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44" fillId="36" borderId="34" xfId="0" applyFont="1" applyFill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left" vertical="center" wrapText="1"/>
    </xf>
    <xf numFmtId="0" fontId="39" fillId="36" borderId="34" xfId="0" applyFont="1" applyFill="1" applyBorder="1" applyAlignment="1">
      <alignment horizontal="center" vertical="center" wrapText="1"/>
    </xf>
    <xf numFmtId="0" fontId="39" fillId="36" borderId="34" xfId="0" applyFont="1" applyFill="1" applyBorder="1" applyAlignment="1">
      <alignment vertical="center" wrapText="1"/>
    </xf>
    <xf numFmtId="0" fontId="39" fillId="0" borderId="34" xfId="0" applyFont="1" applyBorder="1" applyAlignment="1">
      <alignment horizontal="center" vertical="center"/>
    </xf>
    <xf numFmtId="0" fontId="39" fillId="0" borderId="34" xfId="0" applyFont="1" applyBorder="1"/>
    <xf numFmtId="0" fontId="39" fillId="0" borderId="34" xfId="0" applyFont="1" applyBorder="1" applyAlignment="1">
      <alignment vertical="center" wrapText="1"/>
    </xf>
    <xf numFmtId="0" fontId="44" fillId="0" borderId="34" xfId="0" applyFont="1" applyBorder="1" applyAlignment="1">
      <alignment horizontal="center" vertical="center" wrapText="1"/>
    </xf>
    <xf numFmtId="0" fontId="39" fillId="36" borderId="34" xfId="0" applyFont="1" applyFill="1" applyBorder="1" applyAlignment="1">
      <alignment horizontal="center" vertical="center"/>
    </xf>
    <xf numFmtId="0" fontId="39" fillId="36" borderId="34" xfId="0" applyFont="1" applyFill="1" applyBorder="1"/>
    <xf numFmtId="0" fontId="44" fillId="40" borderId="34" xfId="0" applyFont="1" applyFill="1" applyBorder="1" applyAlignment="1">
      <alignment horizontal="center" vertical="center"/>
    </xf>
    <xf numFmtId="0" fontId="39" fillId="40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3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5" xfId="0" applyBorder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35" borderId="4" xfId="0" applyFont="1" applyFill="1" applyBorder="1" applyAlignment="1">
      <alignment horizontal="center"/>
    </xf>
    <xf numFmtId="0" fontId="3" fillId="35" borderId="0" xfId="0" applyFont="1" applyFill="1" applyAlignment="1">
      <alignment horizontal="center"/>
    </xf>
    <xf numFmtId="0" fontId="3" fillId="35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1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45" fillId="38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0" fontId="44" fillId="37" borderId="34" xfId="0" applyFont="1" applyFill="1" applyBorder="1" applyAlignment="1">
      <alignment horizontal="center"/>
    </xf>
    <xf numFmtId="0" fontId="44" fillId="36" borderId="34" xfId="0" applyFont="1" applyFill="1" applyBorder="1" applyAlignment="1">
      <alignment horizontal="center" vertical="center" wrapText="1"/>
    </xf>
    <xf numFmtId="0" fontId="44" fillId="36" borderId="34" xfId="0" applyFont="1" applyFill="1" applyBorder="1" applyAlignment="1">
      <alignment horizontal="right" vertical="center" wrapText="1"/>
    </xf>
    <xf numFmtId="0" fontId="44" fillId="40" borderId="34" xfId="0" applyFont="1" applyFill="1" applyBorder="1" applyAlignment="1">
      <alignment horizontal="right" vertical="center"/>
    </xf>
    <xf numFmtId="0" fontId="44" fillId="39" borderId="34" xfId="0" applyFont="1" applyFill="1" applyBorder="1" applyAlignment="1">
      <alignment horizontal="center"/>
    </xf>
    <xf numFmtId="0" fontId="32" fillId="31" borderId="30" xfId="227" applyFont="1" applyFill="1" applyBorder="1" applyAlignment="1">
      <alignment horizontal="center" vertical="center" wrapText="1"/>
    </xf>
    <xf numFmtId="0" fontId="32" fillId="31" borderId="31" xfId="227" applyFont="1" applyFill="1" applyBorder="1" applyAlignment="1">
      <alignment horizontal="center" vertical="center" wrapText="1"/>
    </xf>
    <xf numFmtId="0" fontId="32" fillId="31" borderId="32" xfId="227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2" fillId="31" borderId="30" xfId="227" applyFont="1" applyFill="1" applyBorder="1" applyAlignment="1">
      <alignment horizontal="center" vertical="center"/>
    </xf>
    <xf numFmtId="0" fontId="32" fillId="31" borderId="31" xfId="227" applyFont="1" applyFill="1" applyBorder="1" applyAlignment="1">
      <alignment horizontal="center" vertical="center"/>
    </xf>
    <xf numFmtId="0" fontId="32" fillId="31" borderId="32" xfId="227" applyFont="1" applyFill="1" applyBorder="1" applyAlignment="1">
      <alignment horizontal="center" vertical="center"/>
    </xf>
    <xf numFmtId="0" fontId="30" fillId="30" borderId="29" xfId="0" applyFont="1" applyFill="1" applyBorder="1" applyAlignment="1">
      <alignment horizontal="center" vertical="center" wrapText="1"/>
    </xf>
    <xf numFmtId="0" fontId="33" fillId="0" borderId="29" xfId="293" applyFont="1" applyBorder="1" applyAlignment="1">
      <alignment horizontal="center" vertical="center" wrapText="1"/>
    </xf>
    <xf numFmtId="0" fontId="33" fillId="0" borderId="29" xfId="227" applyFont="1" applyBorder="1" applyAlignment="1">
      <alignment horizontal="center" vertical="center" wrapText="1"/>
    </xf>
    <xf numFmtId="0" fontId="33" fillId="0" borderId="30" xfId="227" applyFont="1" applyBorder="1" applyAlignment="1">
      <alignment horizontal="center" vertical="center" wrapText="1"/>
    </xf>
    <xf numFmtId="0" fontId="33" fillId="0" borderId="32" xfId="227" applyFont="1" applyBorder="1" applyAlignment="1">
      <alignment horizontal="center" vertical="center" wrapText="1"/>
    </xf>
    <xf numFmtId="0" fontId="33" fillId="0" borderId="29" xfId="226" applyFont="1" applyBorder="1" applyAlignment="1">
      <alignment horizontal="center" vertical="center" wrapText="1"/>
    </xf>
    <xf numFmtId="0" fontId="34" fillId="33" borderId="29" xfId="227" applyFont="1" applyFill="1" applyBorder="1" applyAlignment="1">
      <alignment horizontal="center" vertical="center" wrapText="1"/>
    </xf>
    <xf numFmtId="0" fontId="0" fillId="0" borderId="0" xfId="0" applyFill="1" applyBorder="1"/>
  </cellXfs>
  <cellStyles count="294">
    <cellStyle name="20% - Énfasis1 2" xfId="1" xr:uid="{00000000-0005-0000-0000-000000000000}"/>
    <cellStyle name="20% - Énfasis1 3" xfId="2" xr:uid="{00000000-0005-0000-0000-000001000000}"/>
    <cellStyle name="20% - Énfasis1 4" xfId="3" xr:uid="{00000000-0005-0000-0000-000002000000}"/>
    <cellStyle name="20% - Énfasis1 5" xfId="4" xr:uid="{00000000-0005-0000-0000-000003000000}"/>
    <cellStyle name="20% - Énfasis1 6" xfId="5" xr:uid="{00000000-0005-0000-0000-000004000000}"/>
    <cellStyle name="20% - Énfasis1 7" xfId="6" xr:uid="{00000000-0005-0000-0000-000005000000}"/>
    <cellStyle name="20% - Énfasis1 8" xfId="7" xr:uid="{00000000-0005-0000-0000-000006000000}"/>
    <cellStyle name="20% - Énfasis2 2" xfId="8" xr:uid="{00000000-0005-0000-0000-000007000000}"/>
    <cellStyle name="20% - Énfasis2 3" xfId="9" xr:uid="{00000000-0005-0000-0000-000008000000}"/>
    <cellStyle name="20% - Énfasis2 4" xfId="10" xr:uid="{00000000-0005-0000-0000-000009000000}"/>
    <cellStyle name="20% - Énfasis2 5" xfId="11" xr:uid="{00000000-0005-0000-0000-00000A000000}"/>
    <cellStyle name="20% - Énfasis2 6" xfId="12" xr:uid="{00000000-0005-0000-0000-00000B000000}"/>
    <cellStyle name="20% - Énfasis2 7" xfId="13" xr:uid="{00000000-0005-0000-0000-00000C000000}"/>
    <cellStyle name="20% - Énfasis2 8" xfId="14" xr:uid="{00000000-0005-0000-0000-00000D000000}"/>
    <cellStyle name="20% - Énfasis3 2" xfId="15" xr:uid="{00000000-0005-0000-0000-00000E000000}"/>
    <cellStyle name="20% - Énfasis3 3" xfId="16" xr:uid="{00000000-0005-0000-0000-00000F000000}"/>
    <cellStyle name="20% - Énfasis3 4" xfId="17" xr:uid="{00000000-0005-0000-0000-000010000000}"/>
    <cellStyle name="20% - Énfasis3 5" xfId="18" xr:uid="{00000000-0005-0000-0000-000011000000}"/>
    <cellStyle name="20% - Énfasis3 6" xfId="19" xr:uid="{00000000-0005-0000-0000-000012000000}"/>
    <cellStyle name="20% - Énfasis3 7" xfId="20" xr:uid="{00000000-0005-0000-0000-000013000000}"/>
    <cellStyle name="20% - Énfasis3 8" xfId="21" xr:uid="{00000000-0005-0000-0000-000014000000}"/>
    <cellStyle name="20% - Énfasis4 2" xfId="22" xr:uid="{00000000-0005-0000-0000-000015000000}"/>
    <cellStyle name="20% - Énfasis4 3" xfId="23" xr:uid="{00000000-0005-0000-0000-000016000000}"/>
    <cellStyle name="20% - Énfasis4 4" xfId="24" xr:uid="{00000000-0005-0000-0000-000017000000}"/>
    <cellStyle name="20% - Énfasis4 5" xfId="25" xr:uid="{00000000-0005-0000-0000-000018000000}"/>
    <cellStyle name="20% - Énfasis4 6" xfId="26" xr:uid="{00000000-0005-0000-0000-000019000000}"/>
    <cellStyle name="20% - Énfasis4 7" xfId="27" xr:uid="{00000000-0005-0000-0000-00001A000000}"/>
    <cellStyle name="20% - Énfasis4 8" xfId="28" xr:uid="{00000000-0005-0000-0000-00001B000000}"/>
    <cellStyle name="20% - Énfasis5 2" xfId="29" xr:uid="{00000000-0005-0000-0000-00001C000000}"/>
    <cellStyle name="20% - Énfasis5 3" xfId="30" xr:uid="{00000000-0005-0000-0000-00001D000000}"/>
    <cellStyle name="20% - Énfasis5 4" xfId="31" xr:uid="{00000000-0005-0000-0000-00001E000000}"/>
    <cellStyle name="20% - Énfasis5 5" xfId="32" xr:uid="{00000000-0005-0000-0000-00001F000000}"/>
    <cellStyle name="20% - Énfasis5 6" xfId="33" xr:uid="{00000000-0005-0000-0000-000020000000}"/>
    <cellStyle name="20% - Énfasis5 7" xfId="34" xr:uid="{00000000-0005-0000-0000-000021000000}"/>
    <cellStyle name="20% - Énfasis5 8" xfId="35" xr:uid="{00000000-0005-0000-0000-000022000000}"/>
    <cellStyle name="20% - Énfasis6 2" xfId="36" xr:uid="{00000000-0005-0000-0000-000023000000}"/>
    <cellStyle name="20% - Énfasis6 3" xfId="37" xr:uid="{00000000-0005-0000-0000-000024000000}"/>
    <cellStyle name="20% - Énfasis6 4" xfId="38" xr:uid="{00000000-0005-0000-0000-000025000000}"/>
    <cellStyle name="20% - Énfasis6 5" xfId="39" xr:uid="{00000000-0005-0000-0000-000026000000}"/>
    <cellStyle name="20% - Énfasis6 6" xfId="40" xr:uid="{00000000-0005-0000-0000-000027000000}"/>
    <cellStyle name="20% - Énfasis6 7" xfId="41" xr:uid="{00000000-0005-0000-0000-000028000000}"/>
    <cellStyle name="20% - Énfasis6 8" xfId="42" xr:uid="{00000000-0005-0000-0000-000029000000}"/>
    <cellStyle name="40% - Énfasis1 2" xfId="43" xr:uid="{00000000-0005-0000-0000-00002A000000}"/>
    <cellStyle name="40% - Énfasis1 3" xfId="44" xr:uid="{00000000-0005-0000-0000-00002B000000}"/>
    <cellStyle name="40% - Énfasis1 4" xfId="45" xr:uid="{00000000-0005-0000-0000-00002C000000}"/>
    <cellStyle name="40% - Énfasis1 5" xfId="46" xr:uid="{00000000-0005-0000-0000-00002D000000}"/>
    <cellStyle name="40% - Énfasis1 6" xfId="47" xr:uid="{00000000-0005-0000-0000-00002E000000}"/>
    <cellStyle name="40% - Énfasis1 7" xfId="48" xr:uid="{00000000-0005-0000-0000-00002F000000}"/>
    <cellStyle name="40% - Énfasis1 8" xfId="49" xr:uid="{00000000-0005-0000-0000-000030000000}"/>
    <cellStyle name="40% - Énfasis2 2" xfId="50" xr:uid="{00000000-0005-0000-0000-000031000000}"/>
    <cellStyle name="40% - Énfasis2 3" xfId="51" xr:uid="{00000000-0005-0000-0000-000032000000}"/>
    <cellStyle name="40% - Énfasis2 4" xfId="52" xr:uid="{00000000-0005-0000-0000-000033000000}"/>
    <cellStyle name="40% - Énfasis2 5" xfId="53" xr:uid="{00000000-0005-0000-0000-000034000000}"/>
    <cellStyle name="40% - Énfasis2 6" xfId="54" xr:uid="{00000000-0005-0000-0000-000035000000}"/>
    <cellStyle name="40% - Énfasis2 7" xfId="55" xr:uid="{00000000-0005-0000-0000-000036000000}"/>
    <cellStyle name="40% - Énfasis2 8" xfId="56" xr:uid="{00000000-0005-0000-0000-000037000000}"/>
    <cellStyle name="40% - Énfasis3 2" xfId="57" xr:uid="{00000000-0005-0000-0000-000038000000}"/>
    <cellStyle name="40% - Énfasis3 3" xfId="58" xr:uid="{00000000-0005-0000-0000-000039000000}"/>
    <cellStyle name="40% - Énfasis3 4" xfId="59" xr:uid="{00000000-0005-0000-0000-00003A000000}"/>
    <cellStyle name="40% - Énfasis3 5" xfId="60" xr:uid="{00000000-0005-0000-0000-00003B000000}"/>
    <cellStyle name="40% - Énfasis3 6" xfId="61" xr:uid="{00000000-0005-0000-0000-00003C000000}"/>
    <cellStyle name="40% - Énfasis3 7" xfId="62" xr:uid="{00000000-0005-0000-0000-00003D000000}"/>
    <cellStyle name="40% - Énfasis3 8" xfId="63" xr:uid="{00000000-0005-0000-0000-00003E000000}"/>
    <cellStyle name="40% - Énfasis4 2" xfId="64" xr:uid="{00000000-0005-0000-0000-00003F000000}"/>
    <cellStyle name="40% - Énfasis4 3" xfId="65" xr:uid="{00000000-0005-0000-0000-000040000000}"/>
    <cellStyle name="40% - Énfasis4 4" xfId="66" xr:uid="{00000000-0005-0000-0000-000041000000}"/>
    <cellStyle name="40% - Énfasis4 5" xfId="67" xr:uid="{00000000-0005-0000-0000-000042000000}"/>
    <cellStyle name="40% - Énfasis4 6" xfId="68" xr:uid="{00000000-0005-0000-0000-000043000000}"/>
    <cellStyle name="40% - Énfasis4 7" xfId="69" xr:uid="{00000000-0005-0000-0000-000044000000}"/>
    <cellStyle name="40% - Énfasis4 8" xfId="70" xr:uid="{00000000-0005-0000-0000-000045000000}"/>
    <cellStyle name="40% - Énfasis5 2" xfId="71" xr:uid="{00000000-0005-0000-0000-000046000000}"/>
    <cellStyle name="40% - Énfasis5 3" xfId="72" xr:uid="{00000000-0005-0000-0000-000047000000}"/>
    <cellStyle name="40% - Énfasis5 4" xfId="73" xr:uid="{00000000-0005-0000-0000-000048000000}"/>
    <cellStyle name="40% - Énfasis5 5" xfId="74" xr:uid="{00000000-0005-0000-0000-000049000000}"/>
    <cellStyle name="40% - Énfasis5 6" xfId="75" xr:uid="{00000000-0005-0000-0000-00004A000000}"/>
    <cellStyle name="40% - Énfasis5 7" xfId="76" xr:uid="{00000000-0005-0000-0000-00004B000000}"/>
    <cellStyle name="40% - Énfasis5 8" xfId="77" xr:uid="{00000000-0005-0000-0000-00004C000000}"/>
    <cellStyle name="40% - Énfasis6 2" xfId="78" xr:uid="{00000000-0005-0000-0000-00004D000000}"/>
    <cellStyle name="40% - Énfasis6 3" xfId="79" xr:uid="{00000000-0005-0000-0000-00004E000000}"/>
    <cellStyle name="40% - Énfasis6 4" xfId="80" xr:uid="{00000000-0005-0000-0000-00004F000000}"/>
    <cellStyle name="40% - Énfasis6 5" xfId="81" xr:uid="{00000000-0005-0000-0000-000050000000}"/>
    <cellStyle name="40% - Énfasis6 6" xfId="82" xr:uid="{00000000-0005-0000-0000-000051000000}"/>
    <cellStyle name="40% - Énfasis6 7" xfId="83" xr:uid="{00000000-0005-0000-0000-000052000000}"/>
    <cellStyle name="40% - Énfasis6 8" xfId="84" xr:uid="{00000000-0005-0000-0000-000053000000}"/>
    <cellStyle name="60% - Énfasis1 2" xfId="85" xr:uid="{00000000-0005-0000-0000-000054000000}"/>
    <cellStyle name="60% - Énfasis1 3" xfId="86" xr:uid="{00000000-0005-0000-0000-000055000000}"/>
    <cellStyle name="60% - Énfasis1 4" xfId="87" xr:uid="{00000000-0005-0000-0000-000056000000}"/>
    <cellStyle name="60% - Énfasis1 5" xfId="88" xr:uid="{00000000-0005-0000-0000-000057000000}"/>
    <cellStyle name="60% - Énfasis1 6" xfId="89" xr:uid="{00000000-0005-0000-0000-000058000000}"/>
    <cellStyle name="60% - Énfasis1 7" xfId="90" xr:uid="{00000000-0005-0000-0000-000059000000}"/>
    <cellStyle name="60% - Énfasis1 8" xfId="91" xr:uid="{00000000-0005-0000-0000-00005A000000}"/>
    <cellStyle name="60% - Énfasis2 2" xfId="92" xr:uid="{00000000-0005-0000-0000-00005B000000}"/>
    <cellStyle name="60% - Énfasis2 3" xfId="93" xr:uid="{00000000-0005-0000-0000-00005C000000}"/>
    <cellStyle name="60% - Énfasis2 4" xfId="94" xr:uid="{00000000-0005-0000-0000-00005D000000}"/>
    <cellStyle name="60% - Énfasis2 5" xfId="95" xr:uid="{00000000-0005-0000-0000-00005E000000}"/>
    <cellStyle name="60% - Énfasis2 6" xfId="96" xr:uid="{00000000-0005-0000-0000-00005F000000}"/>
    <cellStyle name="60% - Énfasis2 7" xfId="97" xr:uid="{00000000-0005-0000-0000-000060000000}"/>
    <cellStyle name="60% - Énfasis2 8" xfId="98" xr:uid="{00000000-0005-0000-0000-000061000000}"/>
    <cellStyle name="60% - Énfasis3 2" xfId="99" xr:uid="{00000000-0005-0000-0000-000062000000}"/>
    <cellStyle name="60% - Énfasis3 3" xfId="100" xr:uid="{00000000-0005-0000-0000-000063000000}"/>
    <cellStyle name="60% - Énfasis3 4" xfId="101" xr:uid="{00000000-0005-0000-0000-000064000000}"/>
    <cellStyle name="60% - Énfasis3 5" xfId="102" xr:uid="{00000000-0005-0000-0000-000065000000}"/>
    <cellStyle name="60% - Énfasis3 6" xfId="103" xr:uid="{00000000-0005-0000-0000-000066000000}"/>
    <cellStyle name="60% - Énfasis3 7" xfId="104" xr:uid="{00000000-0005-0000-0000-000067000000}"/>
    <cellStyle name="60% - Énfasis3 8" xfId="105" xr:uid="{00000000-0005-0000-0000-000068000000}"/>
    <cellStyle name="60% - Énfasis4 2" xfId="106" xr:uid="{00000000-0005-0000-0000-000069000000}"/>
    <cellStyle name="60% - Énfasis4 3" xfId="107" xr:uid="{00000000-0005-0000-0000-00006A000000}"/>
    <cellStyle name="60% - Énfasis4 4" xfId="108" xr:uid="{00000000-0005-0000-0000-00006B000000}"/>
    <cellStyle name="60% - Énfasis4 5" xfId="109" xr:uid="{00000000-0005-0000-0000-00006C000000}"/>
    <cellStyle name="60% - Énfasis4 6" xfId="110" xr:uid="{00000000-0005-0000-0000-00006D000000}"/>
    <cellStyle name="60% - Énfasis4 7" xfId="111" xr:uid="{00000000-0005-0000-0000-00006E000000}"/>
    <cellStyle name="60% - Énfasis4 8" xfId="112" xr:uid="{00000000-0005-0000-0000-00006F000000}"/>
    <cellStyle name="60% - Énfasis5 2" xfId="113" xr:uid="{00000000-0005-0000-0000-000070000000}"/>
    <cellStyle name="60% - Énfasis5 3" xfId="114" xr:uid="{00000000-0005-0000-0000-000071000000}"/>
    <cellStyle name="60% - Énfasis5 4" xfId="115" xr:uid="{00000000-0005-0000-0000-000072000000}"/>
    <cellStyle name="60% - Énfasis5 5" xfId="116" xr:uid="{00000000-0005-0000-0000-000073000000}"/>
    <cellStyle name="60% - Énfasis5 6" xfId="117" xr:uid="{00000000-0005-0000-0000-000074000000}"/>
    <cellStyle name="60% - Énfasis5 7" xfId="118" xr:uid="{00000000-0005-0000-0000-000075000000}"/>
    <cellStyle name="60% - Énfasis5 8" xfId="119" xr:uid="{00000000-0005-0000-0000-000076000000}"/>
    <cellStyle name="60% - Énfasis6 2" xfId="120" xr:uid="{00000000-0005-0000-0000-000077000000}"/>
    <cellStyle name="60% - Énfasis6 3" xfId="121" xr:uid="{00000000-0005-0000-0000-000078000000}"/>
    <cellStyle name="60% - Énfasis6 4" xfId="122" xr:uid="{00000000-0005-0000-0000-000079000000}"/>
    <cellStyle name="60% - Énfasis6 5" xfId="123" xr:uid="{00000000-0005-0000-0000-00007A000000}"/>
    <cellStyle name="60% - Énfasis6 6" xfId="124" xr:uid="{00000000-0005-0000-0000-00007B000000}"/>
    <cellStyle name="60% - Énfasis6 7" xfId="125" xr:uid="{00000000-0005-0000-0000-00007C000000}"/>
    <cellStyle name="60% - Énfasis6 8" xfId="126" xr:uid="{00000000-0005-0000-0000-00007D000000}"/>
    <cellStyle name="Buena 2" xfId="127" xr:uid="{00000000-0005-0000-0000-00007E000000}"/>
    <cellStyle name="Buena 3" xfId="128" xr:uid="{00000000-0005-0000-0000-00007F000000}"/>
    <cellStyle name="Buena 4" xfId="129" xr:uid="{00000000-0005-0000-0000-000080000000}"/>
    <cellStyle name="Buena 5" xfId="130" xr:uid="{00000000-0005-0000-0000-000081000000}"/>
    <cellStyle name="Buena 6" xfId="131" xr:uid="{00000000-0005-0000-0000-000082000000}"/>
    <cellStyle name="Buena 7" xfId="132" xr:uid="{00000000-0005-0000-0000-000083000000}"/>
    <cellStyle name="Buena 8" xfId="133" xr:uid="{00000000-0005-0000-0000-000084000000}"/>
    <cellStyle name="Cálculo 2" xfId="134" xr:uid="{00000000-0005-0000-0000-000085000000}"/>
    <cellStyle name="Cálculo 3" xfId="135" xr:uid="{00000000-0005-0000-0000-000086000000}"/>
    <cellStyle name="Cálculo 4" xfId="136" xr:uid="{00000000-0005-0000-0000-000087000000}"/>
    <cellStyle name="Cálculo 5" xfId="137" xr:uid="{00000000-0005-0000-0000-000088000000}"/>
    <cellStyle name="Cálculo 6" xfId="138" xr:uid="{00000000-0005-0000-0000-000089000000}"/>
    <cellStyle name="Cálculo 7" xfId="139" xr:uid="{00000000-0005-0000-0000-00008A000000}"/>
    <cellStyle name="Cálculo 8" xfId="140" xr:uid="{00000000-0005-0000-0000-00008B000000}"/>
    <cellStyle name="Celda de comprobación 2" xfId="141" xr:uid="{00000000-0005-0000-0000-00008C000000}"/>
    <cellStyle name="Celda de comprobación 3" xfId="142" xr:uid="{00000000-0005-0000-0000-00008D000000}"/>
    <cellStyle name="Celda de comprobación 4" xfId="143" xr:uid="{00000000-0005-0000-0000-00008E000000}"/>
    <cellStyle name="Celda de comprobación 5" xfId="144" xr:uid="{00000000-0005-0000-0000-00008F000000}"/>
    <cellStyle name="Celda de comprobación 6" xfId="145" xr:uid="{00000000-0005-0000-0000-000090000000}"/>
    <cellStyle name="Celda de comprobación 7" xfId="146" xr:uid="{00000000-0005-0000-0000-000091000000}"/>
    <cellStyle name="Celda de comprobación 8" xfId="147" xr:uid="{00000000-0005-0000-0000-000092000000}"/>
    <cellStyle name="Celda vinculada 2" xfId="148" xr:uid="{00000000-0005-0000-0000-000093000000}"/>
    <cellStyle name="Celda vinculada 3" xfId="149" xr:uid="{00000000-0005-0000-0000-000094000000}"/>
    <cellStyle name="Celda vinculada 4" xfId="150" xr:uid="{00000000-0005-0000-0000-000095000000}"/>
    <cellStyle name="Celda vinculada 5" xfId="151" xr:uid="{00000000-0005-0000-0000-000096000000}"/>
    <cellStyle name="Celda vinculada 6" xfId="152" xr:uid="{00000000-0005-0000-0000-000097000000}"/>
    <cellStyle name="Celda vinculada 7" xfId="153" xr:uid="{00000000-0005-0000-0000-000098000000}"/>
    <cellStyle name="Celda vinculada 8" xfId="154" xr:uid="{00000000-0005-0000-0000-000099000000}"/>
    <cellStyle name="Encabezado 4 2" xfId="155" xr:uid="{00000000-0005-0000-0000-00009A000000}"/>
    <cellStyle name="Encabezado 4 3" xfId="156" xr:uid="{00000000-0005-0000-0000-00009B000000}"/>
    <cellStyle name="Encabezado 4 4" xfId="157" xr:uid="{00000000-0005-0000-0000-00009C000000}"/>
    <cellStyle name="Encabezado 4 5" xfId="158" xr:uid="{00000000-0005-0000-0000-00009D000000}"/>
    <cellStyle name="Encabezado 4 6" xfId="159" xr:uid="{00000000-0005-0000-0000-00009E000000}"/>
    <cellStyle name="Encabezado 4 7" xfId="160" xr:uid="{00000000-0005-0000-0000-00009F000000}"/>
    <cellStyle name="Encabezado 4 8" xfId="161" xr:uid="{00000000-0005-0000-0000-0000A0000000}"/>
    <cellStyle name="Énfasis1 2" xfId="162" xr:uid="{00000000-0005-0000-0000-0000A1000000}"/>
    <cellStyle name="Énfasis1 3" xfId="163" xr:uid="{00000000-0005-0000-0000-0000A2000000}"/>
    <cellStyle name="Énfasis1 4" xfId="164" xr:uid="{00000000-0005-0000-0000-0000A3000000}"/>
    <cellStyle name="Énfasis1 5" xfId="165" xr:uid="{00000000-0005-0000-0000-0000A4000000}"/>
    <cellStyle name="Énfasis1 6" xfId="166" xr:uid="{00000000-0005-0000-0000-0000A5000000}"/>
    <cellStyle name="Énfasis1 7" xfId="167" xr:uid="{00000000-0005-0000-0000-0000A6000000}"/>
    <cellStyle name="Énfasis1 8" xfId="168" xr:uid="{00000000-0005-0000-0000-0000A7000000}"/>
    <cellStyle name="Énfasis2 2" xfId="169" xr:uid="{00000000-0005-0000-0000-0000A8000000}"/>
    <cellStyle name="Énfasis2 3" xfId="170" xr:uid="{00000000-0005-0000-0000-0000A9000000}"/>
    <cellStyle name="Énfasis2 4" xfId="171" xr:uid="{00000000-0005-0000-0000-0000AA000000}"/>
    <cellStyle name="Énfasis2 5" xfId="172" xr:uid="{00000000-0005-0000-0000-0000AB000000}"/>
    <cellStyle name="Énfasis2 6" xfId="173" xr:uid="{00000000-0005-0000-0000-0000AC000000}"/>
    <cellStyle name="Énfasis2 7" xfId="174" xr:uid="{00000000-0005-0000-0000-0000AD000000}"/>
    <cellStyle name="Énfasis2 8" xfId="175" xr:uid="{00000000-0005-0000-0000-0000AE000000}"/>
    <cellStyle name="Énfasis3 2" xfId="176" xr:uid="{00000000-0005-0000-0000-0000AF000000}"/>
    <cellStyle name="Énfasis3 3" xfId="177" xr:uid="{00000000-0005-0000-0000-0000B0000000}"/>
    <cellStyle name="Énfasis3 4" xfId="178" xr:uid="{00000000-0005-0000-0000-0000B1000000}"/>
    <cellStyle name="Énfasis3 5" xfId="179" xr:uid="{00000000-0005-0000-0000-0000B2000000}"/>
    <cellStyle name="Énfasis3 6" xfId="180" xr:uid="{00000000-0005-0000-0000-0000B3000000}"/>
    <cellStyle name="Énfasis3 7" xfId="181" xr:uid="{00000000-0005-0000-0000-0000B4000000}"/>
    <cellStyle name="Énfasis3 8" xfId="182" xr:uid="{00000000-0005-0000-0000-0000B5000000}"/>
    <cellStyle name="Énfasis4 2" xfId="183" xr:uid="{00000000-0005-0000-0000-0000B6000000}"/>
    <cellStyle name="Énfasis4 3" xfId="184" xr:uid="{00000000-0005-0000-0000-0000B7000000}"/>
    <cellStyle name="Énfasis4 4" xfId="185" xr:uid="{00000000-0005-0000-0000-0000B8000000}"/>
    <cellStyle name="Énfasis4 5" xfId="186" xr:uid="{00000000-0005-0000-0000-0000B9000000}"/>
    <cellStyle name="Énfasis4 6" xfId="187" xr:uid="{00000000-0005-0000-0000-0000BA000000}"/>
    <cellStyle name="Énfasis4 7" xfId="188" xr:uid="{00000000-0005-0000-0000-0000BB000000}"/>
    <cellStyle name="Énfasis4 8" xfId="189" xr:uid="{00000000-0005-0000-0000-0000BC000000}"/>
    <cellStyle name="Énfasis5 2" xfId="190" xr:uid="{00000000-0005-0000-0000-0000BD000000}"/>
    <cellStyle name="Énfasis5 3" xfId="191" xr:uid="{00000000-0005-0000-0000-0000BE000000}"/>
    <cellStyle name="Énfasis5 4" xfId="192" xr:uid="{00000000-0005-0000-0000-0000BF000000}"/>
    <cellStyle name="Énfasis5 5" xfId="193" xr:uid="{00000000-0005-0000-0000-0000C0000000}"/>
    <cellStyle name="Énfasis5 6" xfId="194" xr:uid="{00000000-0005-0000-0000-0000C1000000}"/>
    <cellStyle name="Énfasis5 7" xfId="195" xr:uid="{00000000-0005-0000-0000-0000C2000000}"/>
    <cellStyle name="Énfasis5 8" xfId="196" xr:uid="{00000000-0005-0000-0000-0000C3000000}"/>
    <cellStyle name="Énfasis6 2" xfId="197" xr:uid="{00000000-0005-0000-0000-0000C4000000}"/>
    <cellStyle name="Énfasis6 3" xfId="198" xr:uid="{00000000-0005-0000-0000-0000C5000000}"/>
    <cellStyle name="Énfasis6 4" xfId="199" xr:uid="{00000000-0005-0000-0000-0000C6000000}"/>
    <cellStyle name="Énfasis6 5" xfId="200" xr:uid="{00000000-0005-0000-0000-0000C7000000}"/>
    <cellStyle name="Énfasis6 6" xfId="201" xr:uid="{00000000-0005-0000-0000-0000C8000000}"/>
    <cellStyle name="Énfasis6 7" xfId="202" xr:uid="{00000000-0005-0000-0000-0000C9000000}"/>
    <cellStyle name="Énfasis6 8" xfId="203" xr:uid="{00000000-0005-0000-0000-0000CA000000}"/>
    <cellStyle name="Entrada 2" xfId="204" xr:uid="{00000000-0005-0000-0000-0000CB000000}"/>
    <cellStyle name="Entrada 3" xfId="205" xr:uid="{00000000-0005-0000-0000-0000CC000000}"/>
    <cellStyle name="Entrada 4" xfId="206" xr:uid="{00000000-0005-0000-0000-0000CD000000}"/>
    <cellStyle name="Entrada 5" xfId="207" xr:uid="{00000000-0005-0000-0000-0000CE000000}"/>
    <cellStyle name="Entrada 6" xfId="208" xr:uid="{00000000-0005-0000-0000-0000CF000000}"/>
    <cellStyle name="Entrada 7" xfId="209" xr:uid="{00000000-0005-0000-0000-0000D0000000}"/>
    <cellStyle name="Entrada 8" xfId="210" xr:uid="{00000000-0005-0000-0000-0000D1000000}"/>
    <cellStyle name="Euro" xfId="211" xr:uid="{00000000-0005-0000-0000-0000D2000000}"/>
    <cellStyle name="Incorrecto 2" xfId="212" xr:uid="{00000000-0005-0000-0000-0000D3000000}"/>
    <cellStyle name="Incorrecto 3" xfId="213" xr:uid="{00000000-0005-0000-0000-0000D4000000}"/>
    <cellStyle name="Incorrecto 4" xfId="214" xr:uid="{00000000-0005-0000-0000-0000D5000000}"/>
    <cellStyle name="Incorrecto 5" xfId="215" xr:uid="{00000000-0005-0000-0000-0000D6000000}"/>
    <cellStyle name="Incorrecto 6" xfId="216" xr:uid="{00000000-0005-0000-0000-0000D7000000}"/>
    <cellStyle name="Incorrecto 7" xfId="217" xr:uid="{00000000-0005-0000-0000-0000D8000000}"/>
    <cellStyle name="Incorrecto 8" xfId="218" xr:uid="{00000000-0005-0000-0000-0000D9000000}"/>
    <cellStyle name="Neutral 2" xfId="219" xr:uid="{00000000-0005-0000-0000-0000DA000000}"/>
    <cellStyle name="Neutral 3" xfId="220" xr:uid="{00000000-0005-0000-0000-0000DB000000}"/>
    <cellStyle name="Neutral 4" xfId="221" xr:uid="{00000000-0005-0000-0000-0000DC000000}"/>
    <cellStyle name="Neutral 5" xfId="222" xr:uid="{00000000-0005-0000-0000-0000DD000000}"/>
    <cellStyle name="Neutral 6" xfId="223" xr:uid="{00000000-0005-0000-0000-0000DE000000}"/>
    <cellStyle name="Neutral 7" xfId="224" xr:uid="{00000000-0005-0000-0000-0000DF000000}"/>
    <cellStyle name="Neutral 8" xfId="225" xr:uid="{00000000-0005-0000-0000-0000E0000000}"/>
    <cellStyle name="Normal" xfId="0" builtinId="0"/>
    <cellStyle name="Normal 2" xfId="226" xr:uid="{00000000-0005-0000-0000-0000E2000000}"/>
    <cellStyle name="Normal 2 2" xfId="227" xr:uid="{00000000-0005-0000-0000-0000E3000000}"/>
    <cellStyle name="Normal 4" xfId="228" xr:uid="{00000000-0005-0000-0000-0000E4000000}"/>
    <cellStyle name="Normal 4 2" xfId="292" xr:uid="{25727792-740D-4EA2-9BFB-31C9460E1061}"/>
    <cellStyle name="Normal_M1" xfId="293" xr:uid="{4E9ED0F0-B7CA-4582-8A5F-4504452A427F}"/>
    <cellStyle name="Notas 2" xfId="229" xr:uid="{00000000-0005-0000-0000-0000E5000000}"/>
    <cellStyle name="Notas 3" xfId="230" xr:uid="{00000000-0005-0000-0000-0000E6000000}"/>
    <cellStyle name="Notas 4" xfId="231" xr:uid="{00000000-0005-0000-0000-0000E7000000}"/>
    <cellStyle name="Notas 5" xfId="232" xr:uid="{00000000-0005-0000-0000-0000E8000000}"/>
    <cellStyle name="Notas 6" xfId="233" xr:uid="{00000000-0005-0000-0000-0000E9000000}"/>
    <cellStyle name="Notas 7" xfId="234" xr:uid="{00000000-0005-0000-0000-0000EA000000}"/>
    <cellStyle name="Notas 8" xfId="235" xr:uid="{00000000-0005-0000-0000-0000EB000000}"/>
    <cellStyle name="Salida 2" xfId="236" xr:uid="{00000000-0005-0000-0000-0000EC000000}"/>
    <cellStyle name="Salida 3" xfId="237" xr:uid="{00000000-0005-0000-0000-0000ED000000}"/>
    <cellStyle name="Salida 4" xfId="238" xr:uid="{00000000-0005-0000-0000-0000EE000000}"/>
    <cellStyle name="Salida 5" xfId="239" xr:uid="{00000000-0005-0000-0000-0000EF000000}"/>
    <cellStyle name="Salida 6" xfId="240" xr:uid="{00000000-0005-0000-0000-0000F0000000}"/>
    <cellStyle name="Salida 7" xfId="241" xr:uid="{00000000-0005-0000-0000-0000F1000000}"/>
    <cellStyle name="Salida 8" xfId="242" xr:uid="{00000000-0005-0000-0000-0000F2000000}"/>
    <cellStyle name="Texto de advertencia 2" xfId="243" xr:uid="{00000000-0005-0000-0000-0000F3000000}"/>
    <cellStyle name="Texto de advertencia 3" xfId="244" xr:uid="{00000000-0005-0000-0000-0000F4000000}"/>
    <cellStyle name="Texto de advertencia 4" xfId="245" xr:uid="{00000000-0005-0000-0000-0000F5000000}"/>
    <cellStyle name="Texto de advertencia 5" xfId="246" xr:uid="{00000000-0005-0000-0000-0000F6000000}"/>
    <cellStyle name="Texto de advertencia 6" xfId="247" xr:uid="{00000000-0005-0000-0000-0000F7000000}"/>
    <cellStyle name="Texto de advertencia 7" xfId="248" xr:uid="{00000000-0005-0000-0000-0000F8000000}"/>
    <cellStyle name="Texto de advertencia 8" xfId="249" xr:uid="{00000000-0005-0000-0000-0000F9000000}"/>
    <cellStyle name="Texto explicativo 2" xfId="250" xr:uid="{00000000-0005-0000-0000-0000FA000000}"/>
    <cellStyle name="Texto explicativo 3" xfId="251" xr:uid="{00000000-0005-0000-0000-0000FB000000}"/>
    <cellStyle name="Texto explicativo 4" xfId="252" xr:uid="{00000000-0005-0000-0000-0000FC000000}"/>
    <cellStyle name="Texto explicativo 5" xfId="253" xr:uid="{00000000-0005-0000-0000-0000FD000000}"/>
    <cellStyle name="Texto explicativo 6" xfId="254" xr:uid="{00000000-0005-0000-0000-0000FE000000}"/>
    <cellStyle name="Texto explicativo 7" xfId="255" xr:uid="{00000000-0005-0000-0000-0000FF000000}"/>
    <cellStyle name="Texto explicativo 8" xfId="256" xr:uid="{00000000-0005-0000-0000-000000010000}"/>
    <cellStyle name="Título 1 2" xfId="257" xr:uid="{00000000-0005-0000-0000-000001010000}"/>
    <cellStyle name="Título 1 3" xfId="258" xr:uid="{00000000-0005-0000-0000-000002010000}"/>
    <cellStyle name="Título 1 4" xfId="259" xr:uid="{00000000-0005-0000-0000-000003010000}"/>
    <cellStyle name="Título 1 5" xfId="260" xr:uid="{00000000-0005-0000-0000-000004010000}"/>
    <cellStyle name="Título 1 6" xfId="261" xr:uid="{00000000-0005-0000-0000-000005010000}"/>
    <cellStyle name="Título 1 7" xfId="262" xr:uid="{00000000-0005-0000-0000-000006010000}"/>
    <cellStyle name="Título 1 8" xfId="263" xr:uid="{00000000-0005-0000-0000-000007010000}"/>
    <cellStyle name="Título 10" xfId="264" xr:uid="{00000000-0005-0000-0000-000008010000}"/>
    <cellStyle name="Título 2 2" xfId="265" xr:uid="{00000000-0005-0000-0000-000009010000}"/>
    <cellStyle name="Título 2 3" xfId="266" xr:uid="{00000000-0005-0000-0000-00000A010000}"/>
    <cellStyle name="Título 2 4" xfId="267" xr:uid="{00000000-0005-0000-0000-00000B010000}"/>
    <cellStyle name="Título 2 5" xfId="268" xr:uid="{00000000-0005-0000-0000-00000C010000}"/>
    <cellStyle name="Título 2 6" xfId="269" xr:uid="{00000000-0005-0000-0000-00000D010000}"/>
    <cellStyle name="Título 2 7" xfId="270" xr:uid="{00000000-0005-0000-0000-00000E010000}"/>
    <cellStyle name="Título 2 8" xfId="271" xr:uid="{00000000-0005-0000-0000-00000F010000}"/>
    <cellStyle name="Título 3 2" xfId="272" xr:uid="{00000000-0005-0000-0000-000010010000}"/>
    <cellStyle name="Título 3 3" xfId="273" xr:uid="{00000000-0005-0000-0000-000011010000}"/>
    <cellStyle name="Título 3 4" xfId="274" xr:uid="{00000000-0005-0000-0000-000012010000}"/>
    <cellStyle name="Título 3 5" xfId="275" xr:uid="{00000000-0005-0000-0000-000013010000}"/>
    <cellStyle name="Título 3 6" xfId="276" xr:uid="{00000000-0005-0000-0000-000014010000}"/>
    <cellStyle name="Título 3 7" xfId="277" xr:uid="{00000000-0005-0000-0000-000015010000}"/>
    <cellStyle name="Título 3 8" xfId="278" xr:uid="{00000000-0005-0000-0000-000016010000}"/>
    <cellStyle name="Título 4" xfId="279" xr:uid="{00000000-0005-0000-0000-000017010000}"/>
    <cellStyle name="Título 5" xfId="280" xr:uid="{00000000-0005-0000-0000-000018010000}"/>
    <cellStyle name="Título 6" xfId="281" xr:uid="{00000000-0005-0000-0000-000019010000}"/>
    <cellStyle name="Título 7" xfId="282" xr:uid="{00000000-0005-0000-0000-00001A010000}"/>
    <cellStyle name="Título 8" xfId="283" xr:uid="{00000000-0005-0000-0000-00001B010000}"/>
    <cellStyle name="Título 9" xfId="284" xr:uid="{00000000-0005-0000-0000-00001C010000}"/>
    <cellStyle name="Total 2" xfId="285" xr:uid="{00000000-0005-0000-0000-00001D010000}"/>
    <cellStyle name="Total 3" xfId="286" xr:uid="{00000000-0005-0000-0000-00001E010000}"/>
    <cellStyle name="Total 4" xfId="287" xr:uid="{00000000-0005-0000-0000-00001F010000}"/>
    <cellStyle name="Total 5" xfId="288" xr:uid="{00000000-0005-0000-0000-000020010000}"/>
    <cellStyle name="Total 6" xfId="289" xr:uid="{00000000-0005-0000-0000-000021010000}"/>
    <cellStyle name="Total 7" xfId="290" xr:uid="{00000000-0005-0000-0000-000022010000}"/>
    <cellStyle name="Total 8" xfId="291" xr:uid="{00000000-0005-0000-0000-000023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1</xdr:row>
      <xdr:rowOff>66560</xdr:rowOff>
    </xdr:from>
    <xdr:to>
      <xdr:col>11</xdr:col>
      <xdr:colOff>38100</xdr:colOff>
      <xdr:row>2</xdr:row>
      <xdr:rowOff>66560</xdr:rowOff>
    </xdr:to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57060"/>
          <a:ext cx="1701800" cy="1701800"/>
        </a:xfrm>
        <a:prstGeom prst="rect">
          <a:avLst/>
        </a:prstGeom>
      </xdr:spPr>
    </xdr:pic>
    <xdr:clientData/>
  </xdr:twoCellAnchor>
  <xdr:twoCellAnchor>
    <xdr:from>
      <xdr:col>13</xdr:col>
      <xdr:colOff>20781</xdr:colOff>
      <xdr:row>12</xdr:row>
      <xdr:rowOff>141514</xdr:rowOff>
    </xdr:from>
    <xdr:to>
      <xdr:col>13</xdr:col>
      <xdr:colOff>228600</xdr:colOff>
      <xdr:row>12</xdr:row>
      <xdr:rowOff>145473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F7994240-31FC-44B0-AF32-6F2AC75AD623}"/>
            </a:ext>
          </a:extLst>
        </xdr:cNvPr>
        <xdr:cNvCxnSpPr/>
      </xdr:nvCxnSpPr>
      <xdr:spPr>
        <a:xfrm flipV="1">
          <a:off x="3082636" y="3833750"/>
          <a:ext cx="207819" cy="39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217716</xdr:colOff>
      <xdr:row>12</xdr:row>
      <xdr:rowOff>141515</xdr:rowOff>
    </xdr:from>
    <xdr:to>
      <xdr:col>13</xdr:col>
      <xdr:colOff>221672</xdr:colOff>
      <xdr:row>19</xdr:row>
      <xdr:rowOff>159327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A0E63279-00F3-4A94-85A5-C7E992533175}"/>
            </a:ext>
          </a:extLst>
        </xdr:cNvPr>
        <xdr:cNvCxnSpPr/>
      </xdr:nvCxnSpPr>
      <xdr:spPr>
        <a:xfrm flipH="1" flipV="1">
          <a:off x="3279571" y="3833751"/>
          <a:ext cx="3956" cy="13201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214745</xdr:colOff>
      <xdr:row>19</xdr:row>
      <xdr:rowOff>152400</xdr:rowOff>
    </xdr:from>
    <xdr:to>
      <xdr:col>13</xdr:col>
      <xdr:colOff>431800</xdr:colOff>
      <xdr:row>19</xdr:row>
      <xdr:rowOff>152401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7BD4CA4-4E6D-4DD6-90FD-A023F3D316A7}"/>
            </a:ext>
          </a:extLst>
        </xdr:cNvPr>
        <xdr:cNvCxnSpPr/>
      </xdr:nvCxnSpPr>
      <xdr:spPr>
        <a:xfrm>
          <a:off x="3276600" y="5146964"/>
          <a:ext cx="217055" cy="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42333</xdr:colOff>
      <xdr:row>19</xdr:row>
      <xdr:rowOff>112939</xdr:rowOff>
    </xdr:from>
    <xdr:to>
      <xdr:col>25</xdr:col>
      <xdr:colOff>243417</xdr:colOff>
      <xdr:row>19</xdr:row>
      <xdr:rowOff>118534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57863AAE-76BB-4355-9279-4DE4171678B1}"/>
            </a:ext>
          </a:extLst>
        </xdr:cNvPr>
        <xdr:cNvCxnSpPr/>
      </xdr:nvCxnSpPr>
      <xdr:spPr>
        <a:xfrm flipV="1">
          <a:off x="6172200" y="5184472"/>
          <a:ext cx="201084" cy="55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19</xdr:row>
      <xdr:rowOff>112939</xdr:rowOff>
    </xdr:from>
    <xdr:to>
      <xdr:col>25</xdr:col>
      <xdr:colOff>232533</xdr:colOff>
      <xdr:row>36</xdr:row>
      <xdr:rowOff>171450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796A7C96-A1FD-4BEF-AE50-D7D19020BA40}"/>
            </a:ext>
          </a:extLst>
        </xdr:cNvPr>
        <xdr:cNvCxnSpPr/>
      </xdr:nvCxnSpPr>
      <xdr:spPr>
        <a:xfrm flipV="1">
          <a:off x="6362700" y="5123089"/>
          <a:ext cx="22983" cy="3192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36</xdr:row>
      <xdr:rowOff>169333</xdr:rowOff>
    </xdr:from>
    <xdr:to>
      <xdr:col>26</xdr:col>
      <xdr:colOff>8467</xdr:colOff>
      <xdr:row>36</xdr:row>
      <xdr:rowOff>171451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3A2F35BC-7721-4677-BFED-B3D9E6825C04}"/>
            </a:ext>
          </a:extLst>
        </xdr:cNvPr>
        <xdr:cNvCxnSpPr/>
      </xdr:nvCxnSpPr>
      <xdr:spPr>
        <a:xfrm flipV="1">
          <a:off x="6339417" y="8432800"/>
          <a:ext cx="239183" cy="21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18</xdr:row>
      <xdr:rowOff>142875</xdr:rowOff>
    </xdr:from>
    <xdr:to>
      <xdr:col>25</xdr:col>
      <xdr:colOff>228600</xdr:colOff>
      <xdr:row>18</xdr:row>
      <xdr:rowOff>144236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8F7FE24E-FAE1-4689-BFF5-C8EEF8BDC83A}"/>
            </a:ext>
          </a:extLst>
        </xdr:cNvPr>
        <xdr:cNvCxnSpPr/>
      </xdr:nvCxnSpPr>
      <xdr:spPr>
        <a:xfrm flipV="1">
          <a:off x="6153150" y="4972050"/>
          <a:ext cx="228600" cy="13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13</xdr:row>
      <xdr:rowOff>57150</xdr:rowOff>
    </xdr:from>
    <xdr:to>
      <xdr:col>25</xdr:col>
      <xdr:colOff>220134</xdr:colOff>
      <xdr:row>18</xdr:row>
      <xdr:rowOff>142876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6DE45918-4E1F-44AA-AD25-FF4D44C03D86}"/>
            </a:ext>
          </a:extLst>
        </xdr:cNvPr>
        <xdr:cNvCxnSpPr/>
      </xdr:nvCxnSpPr>
      <xdr:spPr>
        <a:xfrm flipH="1" flipV="1">
          <a:off x="6362700" y="3943350"/>
          <a:ext cx="10584" cy="10287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214238</xdr:colOff>
      <xdr:row>13</xdr:row>
      <xdr:rowOff>46569</xdr:rowOff>
    </xdr:from>
    <xdr:to>
      <xdr:col>25</xdr:col>
      <xdr:colOff>413809</xdr:colOff>
      <xdr:row>13</xdr:row>
      <xdr:rowOff>48986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233B2666-5E51-4324-806E-A93B48A3AA9F}"/>
            </a:ext>
          </a:extLst>
        </xdr:cNvPr>
        <xdr:cNvCxnSpPr/>
      </xdr:nvCxnSpPr>
      <xdr:spPr>
        <a:xfrm>
          <a:off x="6367388" y="3932769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33263</xdr:colOff>
      <xdr:row>7</xdr:row>
      <xdr:rowOff>46569</xdr:rowOff>
    </xdr:from>
    <xdr:to>
      <xdr:col>7</xdr:col>
      <xdr:colOff>232834</xdr:colOff>
      <xdr:row>7</xdr:row>
      <xdr:rowOff>48986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1EFDDC49-0505-4748-A037-A2C8D153DD16}"/>
            </a:ext>
          </a:extLst>
        </xdr:cNvPr>
        <xdr:cNvCxnSpPr/>
      </xdr:nvCxnSpPr>
      <xdr:spPr>
        <a:xfrm>
          <a:off x="1700138" y="2827869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33866</xdr:colOff>
      <xdr:row>7</xdr:row>
      <xdr:rowOff>47625</xdr:rowOff>
    </xdr:from>
    <xdr:to>
      <xdr:col>14</xdr:col>
      <xdr:colOff>0</xdr:colOff>
      <xdr:row>7</xdr:row>
      <xdr:rowOff>50800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7D0F7D95-0213-4D25-9A26-89C0079638A6}"/>
            </a:ext>
          </a:extLst>
        </xdr:cNvPr>
        <xdr:cNvCxnSpPr/>
      </xdr:nvCxnSpPr>
      <xdr:spPr>
        <a:xfrm flipV="1">
          <a:off x="3115733" y="2858558"/>
          <a:ext cx="406400" cy="31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23738</xdr:colOff>
      <xdr:row>7</xdr:row>
      <xdr:rowOff>84669</xdr:rowOff>
    </xdr:from>
    <xdr:to>
      <xdr:col>19</xdr:col>
      <xdr:colOff>223309</xdr:colOff>
      <xdr:row>7</xdr:row>
      <xdr:rowOff>87086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30226307-9A5C-4B6F-8DDE-3A2F8DDF53DF}"/>
            </a:ext>
          </a:extLst>
        </xdr:cNvPr>
        <xdr:cNvCxnSpPr/>
      </xdr:nvCxnSpPr>
      <xdr:spPr>
        <a:xfrm>
          <a:off x="4748138" y="2865969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42788</xdr:colOff>
      <xdr:row>7</xdr:row>
      <xdr:rowOff>46569</xdr:rowOff>
    </xdr:from>
    <xdr:to>
      <xdr:col>25</xdr:col>
      <xdr:colOff>409575</xdr:colOff>
      <xdr:row>7</xdr:row>
      <xdr:rowOff>47625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07C7C2AF-B447-4321-A32E-FB881CDFD429}"/>
            </a:ext>
          </a:extLst>
        </xdr:cNvPr>
        <xdr:cNvCxnSpPr/>
      </xdr:nvCxnSpPr>
      <xdr:spPr>
        <a:xfrm>
          <a:off x="6195938" y="2827869"/>
          <a:ext cx="366787" cy="10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43</xdr:row>
      <xdr:rowOff>85725</xdr:rowOff>
    </xdr:from>
    <xdr:to>
      <xdr:col>13</xdr:col>
      <xdr:colOff>409575</xdr:colOff>
      <xdr:row>43</xdr:row>
      <xdr:rowOff>85725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146707CA-3A89-443E-84DA-CC87743B2D7E}"/>
            </a:ext>
          </a:extLst>
        </xdr:cNvPr>
        <xdr:cNvCxnSpPr/>
      </xdr:nvCxnSpPr>
      <xdr:spPr>
        <a:xfrm>
          <a:off x="3114675" y="9515475"/>
          <a:ext cx="390525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43</xdr:row>
      <xdr:rowOff>85725</xdr:rowOff>
    </xdr:from>
    <xdr:to>
      <xdr:col>19</xdr:col>
      <xdr:colOff>228600</xdr:colOff>
      <xdr:row>43</xdr:row>
      <xdr:rowOff>85725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65DA7B35-075C-4E9D-AF09-29CC36348F49}"/>
            </a:ext>
          </a:extLst>
        </xdr:cNvPr>
        <xdr:cNvCxnSpPr/>
      </xdr:nvCxnSpPr>
      <xdr:spPr>
        <a:xfrm>
          <a:off x="4743450" y="9515475"/>
          <a:ext cx="209550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31</xdr:row>
      <xdr:rowOff>85725</xdr:rowOff>
    </xdr:from>
    <xdr:to>
      <xdr:col>37</xdr:col>
      <xdr:colOff>400050</xdr:colOff>
      <xdr:row>31</xdr:row>
      <xdr:rowOff>85725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8F36851D-638C-4CBE-AF26-2FABE7CC340F}"/>
            </a:ext>
          </a:extLst>
        </xdr:cNvPr>
        <xdr:cNvCxnSpPr/>
      </xdr:nvCxnSpPr>
      <xdr:spPr>
        <a:xfrm>
          <a:off x="9220200" y="7305675"/>
          <a:ext cx="390525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37</xdr:row>
      <xdr:rowOff>85725</xdr:rowOff>
    </xdr:from>
    <xdr:to>
      <xdr:col>44</xdr:col>
      <xdr:colOff>19050</xdr:colOff>
      <xdr:row>37</xdr:row>
      <xdr:rowOff>85725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0A0A946-BD3F-4EEF-BAF2-5BFA2847B676}"/>
            </a:ext>
          </a:extLst>
        </xdr:cNvPr>
        <xdr:cNvCxnSpPr/>
      </xdr:nvCxnSpPr>
      <xdr:spPr>
        <a:xfrm>
          <a:off x="10848975" y="8410575"/>
          <a:ext cx="247650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85725</xdr:colOff>
      <xdr:row>31</xdr:row>
      <xdr:rowOff>93133</xdr:rowOff>
    </xdr:from>
    <xdr:to>
      <xdr:col>31</xdr:col>
      <xdr:colOff>228600</xdr:colOff>
      <xdr:row>31</xdr:row>
      <xdr:rowOff>94192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15B3A103-80F6-4523-A512-D7FCC6009341}"/>
            </a:ext>
          </a:extLst>
        </xdr:cNvPr>
        <xdr:cNvCxnSpPr/>
      </xdr:nvCxnSpPr>
      <xdr:spPr>
        <a:xfrm flipV="1">
          <a:off x="7841192" y="7416800"/>
          <a:ext cx="142875" cy="10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33263</xdr:colOff>
      <xdr:row>13</xdr:row>
      <xdr:rowOff>75144</xdr:rowOff>
    </xdr:from>
    <xdr:to>
      <xdr:col>7</xdr:col>
      <xdr:colOff>232834</xdr:colOff>
      <xdr:row>13</xdr:row>
      <xdr:rowOff>77561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48C052B8-7AF4-4E08-8E52-9A58085109D6}"/>
            </a:ext>
          </a:extLst>
        </xdr:cNvPr>
        <xdr:cNvCxnSpPr/>
      </xdr:nvCxnSpPr>
      <xdr:spPr>
        <a:xfrm>
          <a:off x="1700138" y="3961344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19</xdr:row>
      <xdr:rowOff>38100</xdr:rowOff>
    </xdr:from>
    <xdr:to>
      <xdr:col>7</xdr:col>
      <xdr:colOff>228146</xdr:colOff>
      <xdr:row>19</xdr:row>
      <xdr:rowOff>40517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C9765DE1-14BF-454C-A20F-F6D67A570C2F}"/>
            </a:ext>
          </a:extLst>
        </xdr:cNvPr>
        <xdr:cNvCxnSpPr/>
      </xdr:nvCxnSpPr>
      <xdr:spPr>
        <a:xfrm>
          <a:off x="1695450" y="5048250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</xdr:colOff>
      <xdr:row>26</xdr:row>
      <xdr:rowOff>27214</xdr:rowOff>
    </xdr:from>
    <xdr:to>
      <xdr:col>13</xdr:col>
      <xdr:colOff>243417</xdr:colOff>
      <xdr:row>26</xdr:row>
      <xdr:rowOff>27709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C17B8DD0-C1F9-4D61-A74B-7C486823E243}"/>
            </a:ext>
          </a:extLst>
        </xdr:cNvPr>
        <xdr:cNvCxnSpPr/>
      </xdr:nvCxnSpPr>
      <xdr:spPr>
        <a:xfrm flipV="1">
          <a:off x="3096491" y="6303323"/>
          <a:ext cx="208781" cy="4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26</xdr:row>
      <xdr:rowOff>27214</xdr:rowOff>
    </xdr:from>
    <xdr:to>
      <xdr:col>13</xdr:col>
      <xdr:colOff>232533</xdr:colOff>
      <xdr:row>31</xdr:row>
      <xdr:rowOff>133350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5F05B260-A21E-4825-A192-9CCA6DA1F9FF}"/>
            </a:ext>
          </a:extLst>
        </xdr:cNvPr>
        <xdr:cNvCxnSpPr/>
      </xdr:nvCxnSpPr>
      <xdr:spPr>
        <a:xfrm flipV="1">
          <a:off x="3324225" y="6323239"/>
          <a:ext cx="3933" cy="10300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218471</xdr:colOff>
      <xdr:row>31</xdr:row>
      <xdr:rowOff>130933</xdr:rowOff>
    </xdr:from>
    <xdr:to>
      <xdr:col>13</xdr:col>
      <xdr:colOff>418042</xdr:colOff>
      <xdr:row>31</xdr:row>
      <xdr:rowOff>133350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DFFF585D-18B3-49BD-B6C2-2C6D8E6B545A}"/>
            </a:ext>
          </a:extLst>
        </xdr:cNvPr>
        <xdr:cNvCxnSpPr/>
      </xdr:nvCxnSpPr>
      <xdr:spPr>
        <a:xfrm>
          <a:off x="3314096" y="7350883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23738</xdr:colOff>
      <xdr:row>25</xdr:row>
      <xdr:rowOff>59269</xdr:rowOff>
    </xdr:from>
    <xdr:to>
      <xdr:col>7</xdr:col>
      <xdr:colOff>223309</xdr:colOff>
      <xdr:row>25</xdr:row>
      <xdr:rowOff>61686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8BB63F7D-A4B8-4B89-8BB8-57DF6A8EB9C7}"/>
            </a:ext>
          </a:extLst>
        </xdr:cNvPr>
        <xdr:cNvCxnSpPr/>
      </xdr:nvCxnSpPr>
      <xdr:spPr>
        <a:xfrm>
          <a:off x="1683205" y="6256869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</xdr:colOff>
      <xdr:row>32</xdr:row>
      <xdr:rowOff>86481</xdr:rowOff>
    </xdr:from>
    <xdr:to>
      <xdr:col>13</xdr:col>
      <xdr:colOff>218017</xdr:colOff>
      <xdr:row>32</xdr:row>
      <xdr:rowOff>90055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173DE576-EB0C-45B9-A96D-6FF329CA4FDF}"/>
            </a:ext>
          </a:extLst>
        </xdr:cNvPr>
        <xdr:cNvCxnSpPr/>
      </xdr:nvCxnSpPr>
      <xdr:spPr>
        <a:xfrm flipV="1">
          <a:off x="3096491" y="7464026"/>
          <a:ext cx="183381" cy="35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211666</xdr:colOff>
      <xdr:row>32</xdr:row>
      <xdr:rowOff>83306</xdr:rowOff>
    </xdr:from>
    <xdr:to>
      <xdr:col>13</xdr:col>
      <xdr:colOff>212424</xdr:colOff>
      <xdr:row>34</xdr:row>
      <xdr:rowOff>101600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EF4E188-A09C-463E-8DA5-27F4065497CD}"/>
            </a:ext>
          </a:extLst>
        </xdr:cNvPr>
        <xdr:cNvCxnSpPr/>
      </xdr:nvCxnSpPr>
      <xdr:spPr>
        <a:xfrm flipV="1">
          <a:off x="3293533" y="7593239"/>
          <a:ext cx="758" cy="3992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211666</xdr:colOff>
      <xdr:row>34</xdr:row>
      <xdr:rowOff>93133</xdr:rowOff>
    </xdr:from>
    <xdr:to>
      <xdr:col>19</xdr:col>
      <xdr:colOff>101600</xdr:colOff>
      <xdr:row>34</xdr:row>
      <xdr:rowOff>101600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8B39BC0-0718-466B-A7F9-87739869F078}"/>
            </a:ext>
          </a:extLst>
        </xdr:cNvPr>
        <xdr:cNvCxnSpPr/>
      </xdr:nvCxnSpPr>
      <xdr:spPr>
        <a:xfrm>
          <a:off x="3293533" y="7984066"/>
          <a:ext cx="1515534" cy="84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93132</xdr:colOff>
      <xdr:row>32</xdr:row>
      <xdr:rowOff>74840</xdr:rowOff>
    </xdr:from>
    <xdr:to>
      <xdr:col>19</xdr:col>
      <xdr:colOff>93890</xdr:colOff>
      <xdr:row>34</xdr:row>
      <xdr:rowOff>93134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960AEC59-4645-4862-BACB-3004FC53514D}"/>
            </a:ext>
          </a:extLst>
        </xdr:cNvPr>
        <xdr:cNvCxnSpPr/>
      </xdr:nvCxnSpPr>
      <xdr:spPr>
        <a:xfrm flipV="1">
          <a:off x="4800599" y="7584773"/>
          <a:ext cx="758" cy="3992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96762</xdr:colOff>
      <xdr:row>32</xdr:row>
      <xdr:rowOff>78017</xdr:rowOff>
    </xdr:from>
    <xdr:to>
      <xdr:col>20</xdr:col>
      <xdr:colOff>16934</xdr:colOff>
      <xdr:row>32</xdr:row>
      <xdr:rowOff>84667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4553A0A-F96F-40CA-B731-F4E3AE30647B}"/>
            </a:ext>
          </a:extLst>
        </xdr:cNvPr>
        <xdr:cNvCxnSpPr/>
      </xdr:nvCxnSpPr>
      <xdr:spPr>
        <a:xfrm>
          <a:off x="4804229" y="7587950"/>
          <a:ext cx="157238" cy="66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25400</xdr:colOff>
      <xdr:row>30</xdr:row>
      <xdr:rowOff>127000</xdr:rowOff>
    </xdr:from>
    <xdr:to>
      <xdr:col>25</xdr:col>
      <xdr:colOff>355600</xdr:colOff>
      <xdr:row>30</xdr:row>
      <xdr:rowOff>127000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98AA39BB-9803-4702-BAB0-DD5149F1E53A}"/>
            </a:ext>
          </a:extLst>
        </xdr:cNvPr>
        <xdr:cNvCxnSpPr/>
      </xdr:nvCxnSpPr>
      <xdr:spPr>
        <a:xfrm>
          <a:off x="6155267" y="7264400"/>
          <a:ext cx="3302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347133</xdr:colOff>
      <xdr:row>22</xdr:row>
      <xdr:rowOff>93133</xdr:rowOff>
    </xdr:from>
    <xdr:to>
      <xdr:col>25</xdr:col>
      <xdr:colOff>355600</xdr:colOff>
      <xdr:row>30</xdr:row>
      <xdr:rowOff>127000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7E82855C-ECD8-47DA-867D-0EB53424CF95}"/>
            </a:ext>
          </a:extLst>
        </xdr:cNvPr>
        <xdr:cNvCxnSpPr/>
      </xdr:nvCxnSpPr>
      <xdr:spPr>
        <a:xfrm flipV="1">
          <a:off x="6477000" y="5731933"/>
          <a:ext cx="8467" cy="15324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355600</xdr:colOff>
      <xdr:row>22</xdr:row>
      <xdr:rowOff>101600</xdr:rowOff>
    </xdr:from>
    <xdr:to>
      <xdr:col>31</xdr:col>
      <xdr:colOff>118533</xdr:colOff>
      <xdr:row>22</xdr:row>
      <xdr:rowOff>110067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C500A30C-3764-4E70-884D-B4DA3EBC8B4E}"/>
            </a:ext>
          </a:extLst>
        </xdr:cNvPr>
        <xdr:cNvCxnSpPr/>
      </xdr:nvCxnSpPr>
      <xdr:spPr>
        <a:xfrm>
          <a:off x="6485467" y="5740400"/>
          <a:ext cx="1388533" cy="84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101599</xdr:colOff>
      <xdr:row>20</xdr:row>
      <xdr:rowOff>91773</xdr:rowOff>
    </xdr:from>
    <xdr:to>
      <xdr:col>31</xdr:col>
      <xdr:colOff>102357</xdr:colOff>
      <xdr:row>22</xdr:row>
      <xdr:rowOff>110067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8C636BD5-D621-4065-9A84-F8BB2A94FD1A}"/>
            </a:ext>
          </a:extLst>
        </xdr:cNvPr>
        <xdr:cNvCxnSpPr/>
      </xdr:nvCxnSpPr>
      <xdr:spPr>
        <a:xfrm flipV="1">
          <a:off x="7857066" y="5349573"/>
          <a:ext cx="758" cy="3992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105229</xdr:colOff>
      <xdr:row>20</xdr:row>
      <xdr:rowOff>103417</xdr:rowOff>
    </xdr:from>
    <xdr:to>
      <xdr:col>32</xdr:col>
      <xdr:colOff>11723</xdr:colOff>
      <xdr:row>20</xdr:row>
      <xdr:rowOff>105507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8F3C8CE-994D-40E7-A422-F49E1044C220}"/>
            </a:ext>
          </a:extLst>
        </xdr:cNvPr>
        <xdr:cNvCxnSpPr/>
      </xdr:nvCxnSpPr>
      <xdr:spPr>
        <a:xfrm>
          <a:off x="7783844" y="5302602"/>
          <a:ext cx="140956" cy="20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23738</xdr:colOff>
      <xdr:row>13</xdr:row>
      <xdr:rowOff>93133</xdr:rowOff>
    </xdr:from>
    <xdr:to>
      <xdr:col>37</xdr:col>
      <xdr:colOff>414866</xdr:colOff>
      <xdr:row>13</xdr:row>
      <xdr:rowOff>100544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5CF40D0-D5C9-4037-B63C-3C8CF8F989CC}"/>
            </a:ext>
          </a:extLst>
        </xdr:cNvPr>
        <xdr:cNvCxnSpPr/>
      </xdr:nvCxnSpPr>
      <xdr:spPr>
        <a:xfrm flipV="1">
          <a:off x="9201605" y="4030133"/>
          <a:ext cx="391128" cy="741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23738</xdr:colOff>
      <xdr:row>25</xdr:row>
      <xdr:rowOff>67735</xdr:rowOff>
    </xdr:from>
    <xdr:to>
      <xdr:col>13</xdr:col>
      <xdr:colOff>414866</xdr:colOff>
      <xdr:row>25</xdr:row>
      <xdr:rowOff>76200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90762695-3E8C-4976-89A9-EE2DB98871F5}"/>
            </a:ext>
          </a:extLst>
        </xdr:cNvPr>
        <xdr:cNvCxnSpPr/>
      </xdr:nvCxnSpPr>
      <xdr:spPr>
        <a:xfrm>
          <a:off x="3105605" y="6265335"/>
          <a:ext cx="391128" cy="846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32205</xdr:colOff>
      <xdr:row>19</xdr:row>
      <xdr:rowOff>93136</xdr:rowOff>
    </xdr:from>
    <xdr:to>
      <xdr:col>20</xdr:col>
      <xdr:colOff>0</xdr:colOff>
      <xdr:row>19</xdr:row>
      <xdr:rowOff>101600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CF503D00-C83C-4B45-BB2E-7B020D5EF2D6}"/>
            </a:ext>
          </a:extLst>
        </xdr:cNvPr>
        <xdr:cNvCxnSpPr/>
      </xdr:nvCxnSpPr>
      <xdr:spPr>
        <a:xfrm>
          <a:off x="4739672" y="5164669"/>
          <a:ext cx="204861" cy="84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15271</xdr:colOff>
      <xdr:row>24</xdr:row>
      <xdr:rowOff>143936</xdr:rowOff>
    </xdr:from>
    <xdr:to>
      <xdr:col>19</xdr:col>
      <xdr:colOff>220132</xdr:colOff>
      <xdr:row>24</xdr:row>
      <xdr:rowOff>152400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E722D865-0A1E-4345-B4CF-C692B3314AE8}"/>
            </a:ext>
          </a:extLst>
        </xdr:cNvPr>
        <xdr:cNvCxnSpPr/>
      </xdr:nvCxnSpPr>
      <xdr:spPr>
        <a:xfrm>
          <a:off x="4722738" y="6155269"/>
          <a:ext cx="204861" cy="84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25</xdr:row>
      <xdr:rowOff>118533</xdr:rowOff>
    </xdr:from>
    <xdr:to>
      <xdr:col>19</xdr:col>
      <xdr:colOff>169333</xdr:colOff>
      <xdr:row>25</xdr:row>
      <xdr:rowOff>127000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C009E145-1C1C-4CE9-97EC-417AC4676AF1}"/>
            </a:ext>
          </a:extLst>
        </xdr:cNvPr>
        <xdr:cNvCxnSpPr/>
      </xdr:nvCxnSpPr>
      <xdr:spPr>
        <a:xfrm>
          <a:off x="4732867" y="6316133"/>
          <a:ext cx="143933" cy="84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152400</xdr:colOff>
      <xdr:row>25</xdr:row>
      <xdr:rowOff>134106</xdr:rowOff>
    </xdr:from>
    <xdr:to>
      <xdr:col>19</xdr:col>
      <xdr:colOff>153158</xdr:colOff>
      <xdr:row>28</xdr:row>
      <xdr:rowOff>110066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E81AB23-124F-4F33-8272-313904FB1E8D}"/>
            </a:ext>
          </a:extLst>
        </xdr:cNvPr>
        <xdr:cNvCxnSpPr/>
      </xdr:nvCxnSpPr>
      <xdr:spPr>
        <a:xfrm flipV="1">
          <a:off x="4859867" y="6331706"/>
          <a:ext cx="758" cy="5432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135466</xdr:colOff>
      <xdr:row>28</xdr:row>
      <xdr:rowOff>101600</xdr:rowOff>
    </xdr:from>
    <xdr:to>
      <xdr:col>25</xdr:col>
      <xdr:colOff>101600</xdr:colOff>
      <xdr:row>28</xdr:row>
      <xdr:rowOff>110066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670325C3-1FBD-42C7-B9AB-61F63CF84DA6}"/>
            </a:ext>
          </a:extLst>
        </xdr:cNvPr>
        <xdr:cNvCxnSpPr/>
      </xdr:nvCxnSpPr>
      <xdr:spPr>
        <a:xfrm flipV="1">
          <a:off x="4842933" y="6866467"/>
          <a:ext cx="1388534" cy="84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85424</xdr:colOff>
      <xdr:row>28</xdr:row>
      <xdr:rowOff>108705</xdr:rowOff>
    </xdr:from>
    <xdr:to>
      <xdr:col>25</xdr:col>
      <xdr:colOff>93133</xdr:colOff>
      <xdr:row>32</xdr:row>
      <xdr:rowOff>101600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D72A8D1-E6B4-4CBB-9632-A54B86EB2575}"/>
            </a:ext>
          </a:extLst>
        </xdr:cNvPr>
        <xdr:cNvCxnSpPr/>
      </xdr:nvCxnSpPr>
      <xdr:spPr>
        <a:xfrm flipH="1" flipV="1">
          <a:off x="6215291" y="6873572"/>
          <a:ext cx="7709" cy="7379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32</xdr:row>
      <xdr:rowOff>94193</xdr:rowOff>
    </xdr:from>
    <xdr:to>
      <xdr:col>25</xdr:col>
      <xdr:colOff>440871</xdr:colOff>
      <xdr:row>32</xdr:row>
      <xdr:rowOff>97971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B2BB3B43-3A9C-4369-8970-991C1D4C3433}"/>
            </a:ext>
          </a:extLst>
        </xdr:cNvPr>
        <xdr:cNvCxnSpPr/>
      </xdr:nvCxnSpPr>
      <xdr:spPr>
        <a:xfrm>
          <a:off x="6163732" y="7578122"/>
          <a:ext cx="335039" cy="377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93133</xdr:colOff>
      <xdr:row>31</xdr:row>
      <xdr:rowOff>93133</xdr:rowOff>
    </xdr:from>
    <xdr:to>
      <xdr:col>31</xdr:col>
      <xdr:colOff>93134</xdr:colOff>
      <xdr:row>37</xdr:row>
      <xdr:rowOff>93135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344FE271-7B66-401C-9A7A-19329DC02CB0}"/>
            </a:ext>
          </a:extLst>
        </xdr:cNvPr>
        <xdr:cNvCxnSpPr/>
      </xdr:nvCxnSpPr>
      <xdr:spPr>
        <a:xfrm flipH="1" flipV="1">
          <a:off x="7848600" y="7416800"/>
          <a:ext cx="1" cy="11260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</xdr:colOff>
      <xdr:row>37</xdr:row>
      <xdr:rowOff>96982</xdr:rowOff>
    </xdr:from>
    <xdr:to>
      <xdr:col>31</xdr:col>
      <xdr:colOff>103909</xdr:colOff>
      <xdr:row>37</xdr:row>
      <xdr:rowOff>103909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E0F86FE-6AC6-4CF2-9BDD-9F8D50567ABF}"/>
            </a:ext>
          </a:extLst>
        </xdr:cNvPr>
        <xdr:cNvCxnSpPr/>
      </xdr:nvCxnSpPr>
      <xdr:spPr>
        <a:xfrm flipV="1">
          <a:off x="7730836" y="8395855"/>
          <a:ext cx="90055" cy="69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23738</xdr:colOff>
      <xdr:row>25</xdr:row>
      <xdr:rowOff>101602</xdr:rowOff>
    </xdr:from>
    <xdr:to>
      <xdr:col>31</xdr:col>
      <xdr:colOff>223309</xdr:colOff>
      <xdr:row>25</xdr:row>
      <xdr:rowOff>104019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5CA3591E-C032-4CFA-A8F7-8934EF08A9E5}"/>
            </a:ext>
          </a:extLst>
        </xdr:cNvPr>
        <xdr:cNvCxnSpPr/>
      </xdr:nvCxnSpPr>
      <xdr:spPr>
        <a:xfrm>
          <a:off x="7779205" y="6299202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235405</xdr:colOff>
      <xdr:row>24</xdr:row>
      <xdr:rowOff>143934</xdr:rowOff>
    </xdr:from>
    <xdr:to>
      <xdr:col>26</xdr:col>
      <xdr:colOff>16934</xdr:colOff>
      <xdr:row>24</xdr:row>
      <xdr:rowOff>143936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9DEFD7D1-3F2C-412F-B7BD-C3D2185F045D}"/>
            </a:ext>
          </a:extLst>
        </xdr:cNvPr>
        <xdr:cNvCxnSpPr/>
      </xdr:nvCxnSpPr>
      <xdr:spPr>
        <a:xfrm flipV="1">
          <a:off x="6128205" y="6155267"/>
          <a:ext cx="458862" cy="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26</xdr:row>
      <xdr:rowOff>67733</xdr:rowOff>
    </xdr:from>
    <xdr:to>
      <xdr:col>8</xdr:col>
      <xdr:colOff>5443</xdr:colOff>
      <xdr:row>26</xdr:row>
      <xdr:rowOff>76200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A6BE364E-B319-4BD3-B71C-C0F00805C3F9}"/>
            </a:ext>
          </a:extLst>
        </xdr:cNvPr>
        <xdr:cNvCxnSpPr/>
      </xdr:nvCxnSpPr>
      <xdr:spPr>
        <a:xfrm>
          <a:off x="1739900" y="6430433"/>
          <a:ext cx="137886" cy="846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110825</xdr:colOff>
      <xdr:row>26</xdr:row>
      <xdr:rowOff>57906</xdr:rowOff>
    </xdr:from>
    <xdr:to>
      <xdr:col>7</xdr:col>
      <xdr:colOff>127000</xdr:colOff>
      <xdr:row>37</xdr:row>
      <xdr:rowOff>143934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1946893A-05D2-4258-8272-8F6423A6E5BC}"/>
            </a:ext>
          </a:extLst>
        </xdr:cNvPr>
        <xdr:cNvCxnSpPr/>
      </xdr:nvCxnSpPr>
      <xdr:spPr>
        <a:xfrm flipH="1" flipV="1">
          <a:off x="1770292" y="6441773"/>
          <a:ext cx="16175" cy="21518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37</xdr:row>
      <xdr:rowOff>114300</xdr:rowOff>
    </xdr:from>
    <xdr:to>
      <xdr:col>13</xdr:col>
      <xdr:colOff>397933</xdr:colOff>
      <xdr:row>37</xdr:row>
      <xdr:rowOff>118534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04E35C3F-D473-426E-8177-31D3DDDA55FB}"/>
            </a:ext>
          </a:extLst>
        </xdr:cNvPr>
        <xdr:cNvCxnSpPr/>
      </xdr:nvCxnSpPr>
      <xdr:spPr>
        <a:xfrm>
          <a:off x="3143250" y="8439150"/>
          <a:ext cx="350308" cy="423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30666</xdr:colOff>
      <xdr:row>12</xdr:row>
      <xdr:rowOff>136624</xdr:rowOff>
    </xdr:from>
    <xdr:to>
      <xdr:col>19</xdr:col>
      <xdr:colOff>230237</xdr:colOff>
      <xdr:row>12</xdr:row>
      <xdr:rowOff>139041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20256C8A-73BA-4260-AED5-A5F3D7260195}"/>
            </a:ext>
          </a:extLst>
        </xdr:cNvPr>
        <xdr:cNvCxnSpPr/>
      </xdr:nvCxnSpPr>
      <xdr:spPr>
        <a:xfrm>
          <a:off x="4713502" y="3828860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6805</xdr:colOff>
      <xdr:row>38</xdr:row>
      <xdr:rowOff>31752</xdr:rowOff>
    </xdr:from>
    <xdr:to>
      <xdr:col>31</xdr:col>
      <xdr:colOff>206376</xdr:colOff>
      <xdr:row>38</xdr:row>
      <xdr:rowOff>34169</xdr:rowOff>
    </xdr:to>
    <xdr:cxnSp macro="">
      <xdr:nvCxnSpPr>
        <xdr:cNvPr id="119" name="Conector recto de flecha 118">
          <a:extLst>
            <a:ext uri="{FF2B5EF4-FFF2-40B4-BE49-F238E27FC236}">
              <a16:creationId xmlns:a16="http://schemas.microsoft.com/office/drawing/2014/main" id="{44FD3E0A-C494-4D5D-B52B-302A647BEA10}"/>
            </a:ext>
          </a:extLst>
        </xdr:cNvPr>
        <xdr:cNvCxnSpPr/>
      </xdr:nvCxnSpPr>
      <xdr:spPr>
        <a:xfrm>
          <a:off x="7788730" y="8537577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16330</xdr:colOff>
      <xdr:row>14</xdr:row>
      <xdr:rowOff>60327</xdr:rowOff>
    </xdr:from>
    <xdr:to>
      <xdr:col>31</xdr:col>
      <xdr:colOff>215901</xdr:colOff>
      <xdr:row>14</xdr:row>
      <xdr:rowOff>62744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11422526-EC8C-45F9-8252-78D8A2B409B5}"/>
            </a:ext>
          </a:extLst>
        </xdr:cNvPr>
        <xdr:cNvCxnSpPr/>
      </xdr:nvCxnSpPr>
      <xdr:spPr>
        <a:xfrm>
          <a:off x="7798255" y="4127502"/>
          <a:ext cx="199571" cy="241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95250</xdr:colOff>
      <xdr:row>7</xdr:row>
      <xdr:rowOff>66675</xdr:rowOff>
    </xdr:from>
    <xdr:to>
      <xdr:col>32</xdr:col>
      <xdr:colOff>19050</xdr:colOff>
      <xdr:row>7</xdr:row>
      <xdr:rowOff>66675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58176EA2-C9F9-48F3-8E3B-54AC04A56651}"/>
            </a:ext>
          </a:extLst>
        </xdr:cNvPr>
        <xdr:cNvCxnSpPr/>
      </xdr:nvCxnSpPr>
      <xdr:spPr>
        <a:xfrm>
          <a:off x="7877175" y="2847975"/>
          <a:ext cx="161925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95250</xdr:colOff>
      <xdr:row>7</xdr:row>
      <xdr:rowOff>55789</xdr:rowOff>
    </xdr:from>
    <xdr:to>
      <xdr:col>31</xdr:col>
      <xdr:colOff>99183</xdr:colOff>
      <xdr:row>12</xdr:row>
      <xdr:rowOff>161925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055CA48B-9398-4A09-9F8C-006208AF6924}"/>
            </a:ext>
          </a:extLst>
        </xdr:cNvPr>
        <xdr:cNvCxnSpPr/>
      </xdr:nvCxnSpPr>
      <xdr:spPr>
        <a:xfrm flipV="1">
          <a:off x="7877175" y="2837089"/>
          <a:ext cx="3933" cy="10300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12</xdr:row>
      <xdr:rowOff>155273</xdr:rowOff>
    </xdr:from>
    <xdr:to>
      <xdr:col>31</xdr:col>
      <xdr:colOff>96309</xdr:colOff>
      <xdr:row>12</xdr:row>
      <xdr:rowOff>161925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D2DE1144-9197-432E-8DEE-9A6454507031}"/>
            </a:ext>
          </a:extLst>
        </xdr:cNvPr>
        <xdr:cNvCxnSpPr/>
      </xdr:nvCxnSpPr>
      <xdr:spPr>
        <a:xfrm flipV="1">
          <a:off x="7791450" y="3860498"/>
          <a:ext cx="86784" cy="66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24342</xdr:colOff>
      <xdr:row>37</xdr:row>
      <xdr:rowOff>110068</xdr:rowOff>
    </xdr:from>
    <xdr:to>
      <xdr:col>20</xdr:col>
      <xdr:colOff>9525</xdr:colOff>
      <xdr:row>37</xdr:row>
      <xdr:rowOff>114300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7A75556F-29DA-4FC2-98CF-11F5F94E103D}"/>
            </a:ext>
          </a:extLst>
        </xdr:cNvPr>
        <xdr:cNvCxnSpPr/>
      </xdr:nvCxnSpPr>
      <xdr:spPr>
        <a:xfrm>
          <a:off x="4748742" y="8434918"/>
          <a:ext cx="223308" cy="423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209550</xdr:colOff>
      <xdr:row>25</xdr:row>
      <xdr:rowOff>104775</xdr:rowOff>
    </xdr:from>
    <xdr:to>
      <xdr:col>38</xdr:col>
      <xdr:colOff>0</xdr:colOff>
      <xdr:row>25</xdr:row>
      <xdr:rowOff>114300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7AE99803-2391-4EFB-9BC8-E318E13618B3}"/>
            </a:ext>
          </a:extLst>
        </xdr:cNvPr>
        <xdr:cNvCxnSpPr/>
      </xdr:nvCxnSpPr>
      <xdr:spPr>
        <a:xfrm flipV="1">
          <a:off x="9420225" y="6219825"/>
          <a:ext cx="228600" cy="9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219076</xdr:colOff>
      <xdr:row>25</xdr:row>
      <xdr:rowOff>101600</xdr:rowOff>
    </xdr:from>
    <xdr:to>
      <xdr:col>37</xdr:col>
      <xdr:colOff>228600</xdr:colOff>
      <xdr:row>36</xdr:row>
      <xdr:rowOff>114300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EEAD8E4F-23F0-46DC-9EEC-8F4BB347DC04}"/>
            </a:ext>
          </a:extLst>
        </xdr:cNvPr>
        <xdr:cNvCxnSpPr/>
      </xdr:nvCxnSpPr>
      <xdr:spPr>
        <a:xfrm flipH="1" flipV="1">
          <a:off x="9429751" y="6216650"/>
          <a:ext cx="9524" cy="2041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67541</xdr:colOff>
      <xdr:row>36</xdr:row>
      <xdr:rowOff>101201</xdr:rowOff>
    </xdr:from>
    <xdr:to>
      <xdr:col>37</xdr:col>
      <xdr:colOff>250922</xdr:colOff>
      <xdr:row>36</xdr:row>
      <xdr:rowOff>104775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38EDE0E7-E7BB-4285-A1CC-1CFDD8FBC0EC}"/>
            </a:ext>
          </a:extLst>
        </xdr:cNvPr>
        <xdr:cNvCxnSpPr/>
      </xdr:nvCxnSpPr>
      <xdr:spPr>
        <a:xfrm flipV="1">
          <a:off x="9278216" y="8245076"/>
          <a:ext cx="183381" cy="35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25</xdr:row>
      <xdr:rowOff>104775</xdr:rowOff>
    </xdr:from>
    <xdr:to>
      <xdr:col>44</xdr:col>
      <xdr:colOff>9525</xdr:colOff>
      <xdr:row>25</xdr:row>
      <xdr:rowOff>104775</xdr:rowOff>
    </xdr:to>
    <xdr:cxnSp macro="">
      <xdr:nvCxnSpPr>
        <xdr:cNvPr id="133" name="Conector recto de flecha 132">
          <a:extLst>
            <a:ext uri="{FF2B5EF4-FFF2-40B4-BE49-F238E27FC236}">
              <a16:creationId xmlns:a16="http://schemas.microsoft.com/office/drawing/2014/main" id="{C4A65707-CEF6-4159-9795-3F23C4598911}"/>
            </a:ext>
          </a:extLst>
        </xdr:cNvPr>
        <xdr:cNvCxnSpPr/>
      </xdr:nvCxnSpPr>
      <xdr:spPr>
        <a:xfrm>
          <a:off x="10858500" y="6219825"/>
          <a:ext cx="228600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37</xdr:row>
      <xdr:rowOff>123825</xdr:rowOff>
    </xdr:from>
    <xdr:to>
      <xdr:col>37</xdr:col>
      <xdr:colOff>390525</xdr:colOff>
      <xdr:row>37</xdr:row>
      <xdr:rowOff>133350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151BD1F6-74B2-4789-8F99-61BCF5FB58E4}"/>
            </a:ext>
          </a:extLst>
        </xdr:cNvPr>
        <xdr:cNvCxnSpPr/>
      </xdr:nvCxnSpPr>
      <xdr:spPr>
        <a:xfrm flipV="1">
          <a:off x="9372600" y="8448675"/>
          <a:ext cx="228600" cy="9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142875</xdr:colOff>
      <xdr:row>19</xdr:row>
      <xdr:rowOff>123825</xdr:rowOff>
    </xdr:from>
    <xdr:to>
      <xdr:col>37</xdr:col>
      <xdr:colOff>161925</xdr:colOff>
      <xdr:row>37</xdr:row>
      <xdr:rowOff>133351</xdr:rowOff>
    </xdr:to>
    <xdr:cxnSp macro="">
      <xdr:nvCxnSpPr>
        <xdr:cNvPr id="136" name="Conector recto 135">
          <a:extLst>
            <a:ext uri="{FF2B5EF4-FFF2-40B4-BE49-F238E27FC236}">
              <a16:creationId xmlns:a16="http://schemas.microsoft.com/office/drawing/2014/main" id="{F6265462-50D8-4540-96D3-86484A1B20D4}"/>
            </a:ext>
          </a:extLst>
        </xdr:cNvPr>
        <xdr:cNvCxnSpPr/>
      </xdr:nvCxnSpPr>
      <xdr:spPr>
        <a:xfrm flipH="1" flipV="1">
          <a:off x="9353550" y="5133975"/>
          <a:ext cx="19050" cy="33242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31750</xdr:colOff>
      <xdr:row>19</xdr:row>
      <xdr:rowOff>136223</xdr:rowOff>
    </xdr:from>
    <xdr:to>
      <xdr:col>37</xdr:col>
      <xdr:colOff>134409</xdr:colOff>
      <xdr:row>19</xdr:row>
      <xdr:rowOff>139700</xdr:rowOff>
    </xdr:to>
    <xdr:cxnSp macro="">
      <xdr:nvCxnSpPr>
        <xdr:cNvPr id="139" name="Conector recto 138">
          <a:extLst>
            <a:ext uri="{FF2B5EF4-FFF2-40B4-BE49-F238E27FC236}">
              <a16:creationId xmlns:a16="http://schemas.microsoft.com/office/drawing/2014/main" id="{FC04BABD-3197-4600-8DC9-F42A564B140C}"/>
            </a:ext>
          </a:extLst>
        </xdr:cNvPr>
        <xdr:cNvCxnSpPr/>
      </xdr:nvCxnSpPr>
      <xdr:spPr>
        <a:xfrm flipV="1">
          <a:off x="9144000" y="5178123"/>
          <a:ext cx="102659" cy="34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40024</xdr:colOff>
      <xdr:row>37</xdr:row>
      <xdr:rowOff>152400</xdr:rowOff>
    </xdr:from>
    <xdr:to>
      <xdr:col>7</xdr:col>
      <xdr:colOff>127000</xdr:colOff>
      <xdr:row>37</xdr:row>
      <xdr:rowOff>152401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5DFC5ACB-BC9F-4280-847A-5978C4CE538D}"/>
            </a:ext>
          </a:extLst>
        </xdr:cNvPr>
        <xdr:cNvCxnSpPr/>
      </xdr:nvCxnSpPr>
      <xdr:spPr>
        <a:xfrm flipV="1">
          <a:off x="1699491" y="8602133"/>
          <a:ext cx="86976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27516</xdr:colOff>
      <xdr:row>43</xdr:row>
      <xdr:rowOff>100542</xdr:rowOff>
    </xdr:from>
    <xdr:to>
      <xdr:col>8</xdr:col>
      <xdr:colOff>0</xdr:colOff>
      <xdr:row>43</xdr:row>
      <xdr:rowOff>100542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83E89653-85D9-42FB-A777-6823B4FA1A4A}"/>
            </a:ext>
          </a:extLst>
        </xdr:cNvPr>
        <xdr:cNvCxnSpPr/>
      </xdr:nvCxnSpPr>
      <xdr:spPr>
        <a:xfrm>
          <a:off x="1686983" y="9676342"/>
          <a:ext cx="209550" cy="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194733</xdr:colOff>
      <xdr:row>37</xdr:row>
      <xdr:rowOff>135467</xdr:rowOff>
    </xdr:from>
    <xdr:to>
      <xdr:col>25</xdr:col>
      <xdr:colOff>194734</xdr:colOff>
      <xdr:row>43</xdr:row>
      <xdr:rowOff>143934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F2CE9A8-1902-4D48-96EE-B04B8474DE55}"/>
            </a:ext>
          </a:extLst>
        </xdr:cNvPr>
        <xdr:cNvCxnSpPr/>
      </xdr:nvCxnSpPr>
      <xdr:spPr>
        <a:xfrm flipH="1" flipV="1">
          <a:off x="6324600" y="8585200"/>
          <a:ext cx="1" cy="11345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201083</xdr:colOff>
      <xdr:row>43</xdr:row>
      <xdr:rowOff>135466</xdr:rowOff>
    </xdr:from>
    <xdr:to>
      <xdr:col>26</xdr:col>
      <xdr:colOff>0</xdr:colOff>
      <xdr:row>43</xdr:row>
      <xdr:rowOff>137584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6D28AA5D-6E44-48BC-94FD-E129065ABD13}"/>
            </a:ext>
          </a:extLst>
        </xdr:cNvPr>
        <xdr:cNvCxnSpPr/>
      </xdr:nvCxnSpPr>
      <xdr:spPr>
        <a:xfrm flipV="1">
          <a:off x="6330950" y="9711266"/>
          <a:ext cx="239183" cy="21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22486</xdr:colOff>
      <xdr:row>37</xdr:row>
      <xdr:rowOff>135521</xdr:rowOff>
    </xdr:from>
    <xdr:to>
      <xdr:col>25</xdr:col>
      <xdr:colOff>205867</xdr:colOff>
      <xdr:row>37</xdr:row>
      <xdr:rowOff>139095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F06DDE9-57FF-412C-A982-CB8DF2B7A678}"/>
            </a:ext>
          </a:extLst>
        </xdr:cNvPr>
        <xdr:cNvCxnSpPr/>
      </xdr:nvCxnSpPr>
      <xdr:spPr>
        <a:xfrm flipV="1">
          <a:off x="6080386" y="8555621"/>
          <a:ext cx="183381" cy="35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W62"/>
  <sheetViews>
    <sheetView tabSelected="1" zoomScale="80" zoomScaleNormal="80" zoomScalePageLayoutView="75" workbookViewId="0">
      <selection activeCell="BE14" sqref="BE14:BI14"/>
    </sheetView>
  </sheetViews>
  <sheetFormatPr baseColWidth="10" defaultRowHeight="14.4" x14ac:dyDescent="0.3"/>
  <cols>
    <col min="1" max="13" width="3.44140625" customWidth="1"/>
    <col min="14" max="14" width="6.44140625" customWidth="1"/>
    <col min="15" max="25" width="3.44140625" customWidth="1"/>
    <col min="26" max="26" width="6.44140625" customWidth="1"/>
    <col min="27" max="37" width="3.44140625" customWidth="1"/>
    <col min="38" max="38" width="6.44140625" customWidth="1"/>
    <col min="39" max="49" width="3.44140625" customWidth="1"/>
    <col min="50" max="50" width="6.44140625" customWidth="1"/>
    <col min="51" max="63" width="3.44140625" customWidth="1"/>
    <col min="65" max="69" width="3.44140625" customWidth="1"/>
    <col min="70" max="70" width="5.6640625" customWidth="1"/>
    <col min="71" max="73" width="3.6640625" customWidth="1"/>
    <col min="74" max="74" width="3.44140625" customWidth="1"/>
    <col min="75" max="75" width="3.33203125" customWidth="1"/>
  </cols>
  <sheetData>
    <row r="2" spans="1:75" ht="133.5" customHeight="1" x14ac:dyDescent="0.3">
      <c r="A2" s="160" t="s">
        <v>62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</row>
    <row r="3" spans="1:75" x14ac:dyDescent="0.3">
      <c r="C3" s="162">
        <v>1</v>
      </c>
      <c r="D3" s="162"/>
      <c r="E3" s="162"/>
      <c r="F3" s="162"/>
      <c r="G3" s="162"/>
      <c r="I3" s="162">
        <v>2</v>
      </c>
      <c r="J3" s="162"/>
      <c r="K3" s="162"/>
      <c r="L3" s="162"/>
      <c r="M3" s="162"/>
      <c r="O3" s="162">
        <v>3</v>
      </c>
      <c r="P3" s="162"/>
      <c r="Q3" s="162"/>
      <c r="R3" s="162"/>
      <c r="S3" s="162"/>
      <c r="U3" s="162">
        <v>4</v>
      </c>
      <c r="V3" s="162"/>
      <c r="W3" s="162"/>
      <c r="X3" s="162"/>
      <c r="Y3" s="162"/>
      <c r="AA3" s="162">
        <v>5</v>
      </c>
      <c r="AB3" s="162"/>
      <c r="AC3" s="162"/>
      <c r="AD3" s="162"/>
      <c r="AE3" s="162"/>
      <c r="AG3" s="162">
        <v>6</v>
      </c>
      <c r="AH3" s="162"/>
      <c r="AI3" s="162"/>
      <c r="AJ3" s="162"/>
      <c r="AK3" s="162"/>
      <c r="AM3" s="162">
        <v>7</v>
      </c>
      <c r="AN3" s="162"/>
      <c r="AO3" s="162"/>
      <c r="AP3" s="162"/>
      <c r="AQ3" s="162"/>
      <c r="AS3" s="162">
        <v>8</v>
      </c>
      <c r="AT3" s="162"/>
      <c r="AU3" s="162"/>
      <c r="AV3" s="162"/>
      <c r="AW3" s="162"/>
      <c r="AY3" s="162"/>
      <c r="AZ3" s="162"/>
      <c r="BA3" s="162"/>
      <c r="BB3" s="162"/>
      <c r="BC3" s="162"/>
      <c r="BE3" s="162"/>
      <c r="BF3" s="162"/>
      <c r="BG3" s="162"/>
      <c r="BH3" s="162"/>
      <c r="BI3" s="162"/>
    </row>
    <row r="4" spans="1:75" x14ac:dyDescent="0.3">
      <c r="C4" s="158" t="s">
        <v>0</v>
      </c>
      <c r="D4" s="158"/>
      <c r="E4" s="158"/>
      <c r="F4" s="158"/>
      <c r="G4" s="158"/>
      <c r="I4" s="158" t="s">
        <v>1</v>
      </c>
      <c r="J4" s="158"/>
      <c r="K4" s="158"/>
      <c r="L4" s="158"/>
      <c r="M4" s="158"/>
      <c r="N4" s="1" t="s">
        <v>2</v>
      </c>
      <c r="O4" s="158" t="s">
        <v>0</v>
      </c>
      <c r="P4" s="158"/>
      <c r="Q4" s="158"/>
      <c r="R4" s="158"/>
      <c r="S4" s="158"/>
      <c r="U4" s="158" t="s">
        <v>1</v>
      </c>
      <c r="V4" s="158"/>
      <c r="W4" s="158"/>
      <c r="X4" s="158"/>
      <c r="Y4" s="158"/>
      <c r="Z4" s="1" t="s">
        <v>2</v>
      </c>
      <c r="AA4" s="158" t="s">
        <v>0</v>
      </c>
      <c r="AB4" s="158"/>
      <c r="AC4" s="158"/>
      <c r="AD4" s="158"/>
      <c r="AE4" s="158"/>
      <c r="AG4" s="158" t="s">
        <v>1</v>
      </c>
      <c r="AH4" s="158"/>
      <c r="AI4" s="158"/>
      <c r="AJ4" s="158"/>
      <c r="AK4" s="158"/>
      <c r="AL4" s="1" t="s">
        <v>2</v>
      </c>
      <c r="AM4" s="158" t="s">
        <v>0</v>
      </c>
      <c r="AN4" s="158"/>
      <c r="AO4" s="158"/>
      <c r="AP4" s="158"/>
      <c r="AQ4" s="158"/>
      <c r="AS4" s="158" t="s">
        <v>1</v>
      </c>
      <c r="AT4" s="158"/>
      <c r="AU4" s="158"/>
      <c r="AV4" s="158"/>
      <c r="AW4" s="158"/>
      <c r="AX4" s="1" t="s">
        <v>2</v>
      </c>
      <c r="AY4" s="158"/>
      <c r="AZ4" s="158"/>
      <c r="BA4" s="158"/>
      <c r="BB4" s="158"/>
      <c r="BC4" s="158"/>
      <c r="BE4" s="158"/>
      <c r="BF4" s="158"/>
      <c r="BG4" s="158"/>
      <c r="BH4" s="158"/>
      <c r="BI4" s="158"/>
    </row>
    <row r="5" spans="1:75" x14ac:dyDescent="0.3"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</row>
    <row r="6" spans="1:75" x14ac:dyDescent="0.3">
      <c r="C6" s="112" t="s">
        <v>63</v>
      </c>
      <c r="D6" s="113"/>
      <c r="E6" s="113"/>
      <c r="F6" s="113"/>
      <c r="G6" s="114"/>
      <c r="I6" s="112" t="s">
        <v>76</v>
      </c>
      <c r="J6" s="113"/>
      <c r="K6" s="113"/>
      <c r="L6" s="113"/>
      <c r="M6" s="114"/>
      <c r="O6" s="112" t="s">
        <v>77</v>
      </c>
      <c r="P6" s="113"/>
      <c r="Q6" s="113"/>
      <c r="R6" s="113"/>
      <c r="S6" s="114"/>
      <c r="U6" s="112" t="s">
        <v>84</v>
      </c>
      <c r="V6" s="113"/>
      <c r="W6" s="113"/>
      <c r="X6" s="113"/>
      <c r="Y6" s="114"/>
      <c r="AA6" s="112" t="s">
        <v>96</v>
      </c>
      <c r="AB6" s="113"/>
      <c r="AC6" s="113"/>
      <c r="AD6" s="113"/>
      <c r="AE6" s="114"/>
      <c r="AG6" s="112" t="s">
        <v>97</v>
      </c>
      <c r="AH6" s="113"/>
      <c r="AI6" s="113"/>
      <c r="AJ6" s="113"/>
      <c r="AK6" s="114"/>
      <c r="AM6" s="112" t="s">
        <v>115</v>
      </c>
      <c r="AN6" s="113"/>
      <c r="AO6" s="113"/>
      <c r="AP6" s="113"/>
      <c r="AQ6" s="114"/>
      <c r="AS6" s="112" t="s">
        <v>116</v>
      </c>
      <c r="AT6" s="113"/>
      <c r="AU6" s="113"/>
      <c r="AV6" s="113"/>
      <c r="AW6" s="114"/>
      <c r="AY6" s="92"/>
      <c r="AZ6" s="92"/>
      <c r="BA6" s="92"/>
      <c r="BB6" s="92"/>
      <c r="BC6" s="92"/>
      <c r="BD6" s="71"/>
      <c r="BE6" s="92"/>
      <c r="BF6" s="92"/>
      <c r="BG6" s="92"/>
      <c r="BH6" s="92"/>
      <c r="BI6" s="92"/>
      <c r="BL6" s="71"/>
      <c r="BM6" s="92"/>
      <c r="BN6" s="92"/>
      <c r="BO6" s="92"/>
      <c r="BP6" s="92"/>
      <c r="BQ6" s="92"/>
      <c r="BR6" s="71"/>
      <c r="BS6" s="92"/>
      <c r="BT6" s="92"/>
      <c r="BU6" s="92"/>
      <c r="BV6" s="92"/>
      <c r="BW6" s="92"/>
    </row>
    <row r="7" spans="1:75" x14ac:dyDescent="0.3">
      <c r="C7" s="121" t="s">
        <v>3</v>
      </c>
      <c r="D7" s="122"/>
      <c r="E7" s="122"/>
      <c r="F7" s="122"/>
      <c r="G7" s="123"/>
      <c r="I7" s="121" t="s">
        <v>4</v>
      </c>
      <c r="J7" s="122"/>
      <c r="K7" s="122"/>
      <c r="L7" s="122"/>
      <c r="M7" s="123"/>
      <c r="O7" s="121" t="s">
        <v>5</v>
      </c>
      <c r="P7" s="122"/>
      <c r="Q7" s="122"/>
      <c r="R7" s="122"/>
      <c r="S7" s="123"/>
      <c r="U7" s="121" t="s">
        <v>6</v>
      </c>
      <c r="V7" s="122"/>
      <c r="W7" s="122"/>
      <c r="X7" s="122"/>
      <c r="Y7" s="123"/>
      <c r="AA7" s="103" t="s">
        <v>8</v>
      </c>
      <c r="AB7" s="104"/>
      <c r="AC7" s="104"/>
      <c r="AD7" s="104"/>
      <c r="AE7" s="105"/>
      <c r="AG7" s="103" t="s">
        <v>272</v>
      </c>
      <c r="AH7" s="104"/>
      <c r="AI7" s="104"/>
      <c r="AJ7" s="104"/>
      <c r="AK7" s="105"/>
      <c r="AM7" s="153" t="s">
        <v>335</v>
      </c>
      <c r="AN7" s="154"/>
      <c r="AO7" s="154"/>
      <c r="AP7" s="154"/>
      <c r="AQ7" s="155"/>
      <c r="AS7" s="153" t="s">
        <v>9</v>
      </c>
      <c r="AT7" s="154"/>
      <c r="AU7" s="154"/>
      <c r="AV7" s="154"/>
      <c r="AW7" s="155"/>
      <c r="AY7" s="156"/>
      <c r="AZ7" s="156"/>
      <c r="BA7" s="156"/>
      <c r="BB7" s="156"/>
      <c r="BC7" s="156"/>
      <c r="BD7" s="71"/>
      <c r="BE7" s="156"/>
      <c r="BF7" s="156"/>
      <c r="BG7" s="156"/>
      <c r="BH7" s="156"/>
      <c r="BI7" s="156"/>
      <c r="BL7" s="71"/>
      <c r="BM7" s="156"/>
      <c r="BN7" s="156"/>
      <c r="BO7" s="156"/>
      <c r="BP7" s="156"/>
      <c r="BQ7" s="156"/>
      <c r="BR7" s="71"/>
      <c r="BS7" s="156"/>
      <c r="BT7" s="156"/>
      <c r="BU7" s="156"/>
      <c r="BV7" s="156"/>
      <c r="BW7" s="156"/>
    </row>
    <row r="8" spans="1:75" x14ac:dyDescent="0.3">
      <c r="A8">
        <v>1</v>
      </c>
      <c r="C8" s="150"/>
      <c r="D8" s="151"/>
      <c r="E8" s="151"/>
      <c r="F8" s="151"/>
      <c r="G8" s="152"/>
      <c r="I8" s="121" t="s">
        <v>10</v>
      </c>
      <c r="J8" s="122"/>
      <c r="K8" s="122"/>
      <c r="L8" s="122"/>
      <c r="M8" s="123"/>
      <c r="O8" s="121" t="s">
        <v>11</v>
      </c>
      <c r="P8" s="122"/>
      <c r="Q8" s="122"/>
      <c r="R8" s="122"/>
      <c r="S8" s="123"/>
      <c r="U8" s="121" t="s">
        <v>12</v>
      </c>
      <c r="V8" s="122"/>
      <c r="W8" s="122"/>
      <c r="X8" s="122"/>
      <c r="Y8" s="123"/>
      <c r="AA8" s="103" t="s">
        <v>14</v>
      </c>
      <c r="AB8" s="104"/>
      <c r="AC8" s="104"/>
      <c r="AD8" s="104"/>
      <c r="AE8" s="105"/>
      <c r="AG8" s="103" t="s">
        <v>273</v>
      </c>
      <c r="AH8" s="104"/>
      <c r="AI8" s="104"/>
      <c r="AJ8" s="104"/>
      <c r="AK8" s="105"/>
      <c r="AM8" s="153" t="s">
        <v>336</v>
      </c>
      <c r="AN8" s="154"/>
      <c r="AO8" s="154"/>
      <c r="AP8" s="154"/>
      <c r="AQ8" s="155"/>
      <c r="AS8" s="153" t="s">
        <v>15</v>
      </c>
      <c r="AT8" s="154"/>
      <c r="AU8" s="154"/>
      <c r="AV8" s="154"/>
      <c r="AW8" s="155"/>
      <c r="AY8" s="156"/>
      <c r="AZ8" s="156"/>
      <c r="BA8" s="156"/>
      <c r="BB8" s="156"/>
      <c r="BC8" s="156"/>
      <c r="BD8" s="71"/>
      <c r="BE8" s="156"/>
      <c r="BF8" s="156"/>
      <c r="BG8" s="156"/>
      <c r="BH8" s="156"/>
      <c r="BI8" s="156"/>
      <c r="BL8" s="71"/>
      <c r="BM8" s="156"/>
      <c r="BN8" s="156"/>
      <c r="BO8" s="156"/>
      <c r="BP8" s="156"/>
      <c r="BQ8" s="156"/>
      <c r="BR8" s="71"/>
      <c r="BS8" s="156"/>
      <c r="BT8" s="156"/>
      <c r="BU8" s="156"/>
      <c r="BV8" s="156"/>
      <c r="BW8" s="156"/>
    </row>
    <row r="9" spans="1:75" x14ac:dyDescent="0.3">
      <c r="C9" s="157"/>
      <c r="D9" s="158"/>
      <c r="E9" s="158"/>
      <c r="F9" s="158"/>
      <c r="G9" s="159"/>
      <c r="I9" s="98"/>
      <c r="J9" s="99"/>
      <c r="K9" s="99"/>
      <c r="L9" s="99"/>
      <c r="M9" s="100"/>
      <c r="O9" s="98"/>
      <c r="P9" s="99"/>
      <c r="Q9" s="99"/>
      <c r="R9" s="99"/>
      <c r="S9" s="100"/>
      <c r="U9" s="98"/>
      <c r="V9" s="99"/>
      <c r="W9" s="99"/>
      <c r="X9" s="99"/>
      <c r="Y9" s="100"/>
      <c r="AA9" s="98"/>
      <c r="AB9" s="99"/>
      <c r="AC9" s="99"/>
      <c r="AD9" s="99"/>
      <c r="AE9" s="100"/>
      <c r="AG9" s="103" t="s">
        <v>22</v>
      </c>
      <c r="AH9" s="104"/>
      <c r="AI9" s="104"/>
      <c r="AJ9" s="104"/>
      <c r="AK9" s="105"/>
      <c r="AM9" s="98"/>
      <c r="AN9" s="99"/>
      <c r="AO9" s="99"/>
      <c r="AP9" s="99"/>
      <c r="AQ9" s="100"/>
      <c r="AS9" s="98"/>
      <c r="AT9" s="99"/>
      <c r="AU9" s="99"/>
      <c r="AV9" s="99"/>
      <c r="AW9" s="100"/>
      <c r="AY9" s="93"/>
      <c r="AZ9" s="93"/>
      <c r="BA9" s="93"/>
      <c r="BB9" s="93"/>
      <c r="BC9" s="93"/>
      <c r="BD9" s="71"/>
      <c r="BE9" s="93"/>
      <c r="BF9" s="93"/>
      <c r="BG9" s="93"/>
      <c r="BH9" s="93"/>
      <c r="BI9" s="93"/>
      <c r="BL9" s="71"/>
      <c r="BM9" s="93"/>
      <c r="BN9" s="93"/>
      <c r="BO9" s="93"/>
      <c r="BP9" s="93"/>
      <c r="BQ9" s="93"/>
      <c r="BR9" s="71"/>
      <c r="BS9" s="93"/>
      <c r="BT9" s="93"/>
      <c r="BU9" s="93"/>
      <c r="BV9" s="93"/>
      <c r="BW9" s="93"/>
    </row>
    <row r="10" spans="1:75" ht="15.6" x14ac:dyDescent="0.3">
      <c r="C10" s="2">
        <v>90</v>
      </c>
      <c r="D10" s="3">
        <v>4</v>
      </c>
      <c r="E10" s="3">
        <v>1</v>
      </c>
      <c r="F10" s="3">
        <v>5</v>
      </c>
      <c r="G10" s="13">
        <v>6</v>
      </c>
      <c r="I10" s="2">
        <v>90</v>
      </c>
      <c r="J10" s="3">
        <v>4</v>
      </c>
      <c r="K10" s="3">
        <v>1</v>
      </c>
      <c r="L10" s="3">
        <v>5</v>
      </c>
      <c r="M10" s="13">
        <v>6</v>
      </c>
      <c r="O10" s="2">
        <v>90</v>
      </c>
      <c r="P10" s="3">
        <v>4</v>
      </c>
      <c r="Q10" s="3">
        <v>1</v>
      </c>
      <c r="R10" s="3">
        <v>5</v>
      </c>
      <c r="S10" s="13">
        <v>6</v>
      </c>
      <c r="U10" s="2">
        <v>90</v>
      </c>
      <c r="V10" s="3">
        <v>4</v>
      </c>
      <c r="W10" s="3">
        <v>1</v>
      </c>
      <c r="X10" s="3">
        <v>5</v>
      </c>
      <c r="Y10" s="13">
        <v>6</v>
      </c>
      <c r="AA10" s="2">
        <v>90</v>
      </c>
      <c r="AB10" s="3">
        <v>3</v>
      </c>
      <c r="AC10" s="3">
        <v>2</v>
      </c>
      <c r="AD10" s="3">
        <v>5</v>
      </c>
      <c r="AE10" s="13">
        <v>6</v>
      </c>
      <c r="AG10" s="2">
        <v>90</v>
      </c>
      <c r="AH10" s="3">
        <v>2</v>
      </c>
      <c r="AI10" s="3">
        <v>3</v>
      </c>
      <c r="AJ10" s="3">
        <v>5</v>
      </c>
      <c r="AK10" s="13">
        <v>6</v>
      </c>
      <c r="AM10" s="2">
        <v>72</v>
      </c>
      <c r="AN10" s="3">
        <v>2</v>
      </c>
      <c r="AO10" s="3">
        <v>2</v>
      </c>
      <c r="AP10" s="3">
        <v>4</v>
      </c>
      <c r="AQ10" s="13">
        <v>4</v>
      </c>
      <c r="AS10" s="163">
        <v>250</v>
      </c>
      <c r="AT10" s="164"/>
      <c r="AU10" s="3"/>
      <c r="AV10" s="3"/>
      <c r="AW10" s="13">
        <v>4</v>
      </c>
      <c r="AY10" s="92"/>
      <c r="AZ10" s="92"/>
      <c r="BA10" s="71"/>
      <c r="BB10" s="71"/>
      <c r="BC10" s="72"/>
      <c r="BD10" s="71"/>
      <c r="BE10" s="92"/>
      <c r="BF10" s="92"/>
      <c r="BG10" s="71"/>
      <c r="BH10" s="71"/>
      <c r="BI10" s="72"/>
      <c r="BL10" s="71"/>
      <c r="BM10" s="71"/>
      <c r="BN10" s="71"/>
      <c r="BO10" s="71"/>
      <c r="BP10" s="71"/>
      <c r="BQ10" s="72"/>
      <c r="BR10" s="71"/>
      <c r="BS10" s="71"/>
      <c r="BT10" s="71"/>
      <c r="BU10" s="71"/>
      <c r="BV10" s="71"/>
      <c r="BW10" s="72"/>
    </row>
    <row r="11" spans="1:75" x14ac:dyDescent="0.3"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</row>
    <row r="12" spans="1:75" x14ac:dyDescent="0.3">
      <c r="C12" s="112" t="s">
        <v>64</v>
      </c>
      <c r="D12" s="113"/>
      <c r="E12" s="113"/>
      <c r="F12" s="113"/>
      <c r="G12" s="114"/>
      <c r="I12" s="112" t="s">
        <v>75</v>
      </c>
      <c r="J12" s="113"/>
      <c r="K12" s="113"/>
      <c r="L12" s="113"/>
      <c r="M12" s="114"/>
      <c r="O12" s="112" t="s">
        <v>73</v>
      </c>
      <c r="P12" s="113"/>
      <c r="Q12" s="113"/>
      <c r="R12" s="113"/>
      <c r="S12" s="114"/>
      <c r="U12" s="112" t="s">
        <v>80</v>
      </c>
      <c r="V12" s="113"/>
      <c r="W12" s="113"/>
      <c r="X12" s="113"/>
      <c r="Y12" s="114"/>
      <c r="AA12" s="112" t="s">
        <v>102</v>
      </c>
      <c r="AB12" s="113"/>
      <c r="AC12" s="113"/>
      <c r="AD12" s="113"/>
      <c r="AE12" s="114"/>
      <c r="AG12" s="112" t="s">
        <v>103</v>
      </c>
      <c r="AH12" s="113"/>
      <c r="AI12" s="113"/>
      <c r="AJ12" s="113"/>
      <c r="AK12" s="114"/>
      <c r="AM12" s="115" t="s">
        <v>109</v>
      </c>
      <c r="AN12" s="116"/>
      <c r="AO12" s="116"/>
      <c r="AP12" s="116"/>
      <c r="AQ12" s="117"/>
      <c r="AS12" s="112"/>
      <c r="AT12" s="113"/>
      <c r="AU12" s="113"/>
      <c r="AV12" s="113"/>
      <c r="AW12" s="114"/>
      <c r="AY12" s="149"/>
      <c r="AZ12" s="149"/>
      <c r="BA12" s="149"/>
      <c r="BB12" s="149"/>
      <c r="BC12" s="149"/>
      <c r="BD12" s="71"/>
      <c r="BE12" s="149"/>
      <c r="BF12" s="149"/>
      <c r="BG12" s="149"/>
      <c r="BH12" s="149"/>
      <c r="BI12" s="149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</row>
    <row r="13" spans="1:75" x14ac:dyDescent="0.3">
      <c r="C13" s="121" t="s">
        <v>16</v>
      </c>
      <c r="D13" s="122"/>
      <c r="E13" s="122"/>
      <c r="F13" s="122"/>
      <c r="G13" s="123"/>
      <c r="I13" s="141" t="s">
        <v>267</v>
      </c>
      <c r="J13" s="142"/>
      <c r="K13" s="142"/>
      <c r="L13" s="142"/>
      <c r="M13" s="143"/>
      <c r="O13" s="121" t="s">
        <v>33</v>
      </c>
      <c r="P13" s="122"/>
      <c r="Q13" s="122"/>
      <c r="R13" s="122"/>
      <c r="S13" s="123"/>
      <c r="U13" s="121"/>
      <c r="V13" s="122"/>
      <c r="W13" s="122"/>
      <c r="X13" s="122"/>
      <c r="Y13" s="123"/>
      <c r="AA13" s="103" t="s">
        <v>260</v>
      </c>
      <c r="AB13" s="104"/>
      <c r="AC13" s="104"/>
      <c r="AD13" s="104"/>
      <c r="AE13" s="105"/>
      <c r="AG13" s="103" t="s">
        <v>17</v>
      </c>
      <c r="AH13" s="104"/>
      <c r="AI13" s="104"/>
      <c r="AJ13" s="104"/>
      <c r="AK13" s="105"/>
      <c r="AM13" s="103" t="s">
        <v>17</v>
      </c>
      <c r="AN13" s="104"/>
      <c r="AO13" s="104"/>
      <c r="AP13" s="104"/>
      <c r="AQ13" s="105"/>
      <c r="AS13" s="145"/>
      <c r="AT13" s="146"/>
      <c r="AU13" s="146"/>
      <c r="AV13" s="146"/>
      <c r="AW13" s="147"/>
      <c r="AY13" s="144"/>
      <c r="AZ13" s="144"/>
      <c r="BA13" s="144"/>
      <c r="BB13" s="144"/>
      <c r="BC13" s="144"/>
      <c r="BD13" s="71"/>
      <c r="BE13" s="144"/>
      <c r="BF13" s="144"/>
      <c r="BG13" s="144"/>
      <c r="BH13" s="144"/>
      <c r="BI13" s="144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</row>
    <row r="14" spans="1:75" x14ac:dyDescent="0.3">
      <c r="A14">
        <v>2</v>
      </c>
      <c r="C14" s="121" t="s">
        <v>19</v>
      </c>
      <c r="D14" s="122"/>
      <c r="E14" s="122"/>
      <c r="F14" s="122"/>
      <c r="G14" s="123"/>
      <c r="I14" s="141"/>
      <c r="J14" s="142"/>
      <c r="K14" s="142"/>
      <c r="L14" s="142"/>
      <c r="M14" s="143"/>
      <c r="O14" s="121" t="s">
        <v>40</v>
      </c>
      <c r="P14" s="122"/>
      <c r="Q14" s="122"/>
      <c r="R14" s="122"/>
      <c r="S14" s="123"/>
      <c r="U14" s="121" t="s">
        <v>34</v>
      </c>
      <c r="V14" s="122"/>
      <c r="W14" s="122"/>
      <c r="X14" s="122"/>
      <c r="Y14" s="123"/>
      <c r="AA14" s="103" t="s">
        <v>278</v>
      </c>
      <c r="AB14" s="104"/>
      <c r="AC14" s="104"/>
      <c r="AD14" s="104"/>
      <c r="AE14" s="105"/>
      <c r="AG14" s="103" t="s">
        <v>23</v>
      </c>
      <c r="AH14" s="104"/>
      <c r="AI14" s="104"/>
      <c r="AJ14" s="104"/>
      <c r="AK14" s="105"/>
      <c r="AM14" s="103" t="s">
        <v>24</v>
      </c>
      <c r="AN14" s="104"/>
      <c r="AO14" s="104"/>
      <c r="AP14" s="104"/>
      <c r="AQ14" s="105"/>
      <c r="AS14" s="145"/>
      <c r="AT14" s="146"/>
      <c r="AU14" s="146"/>
      <c r="AV14" s="146"/>
      <c r="AW14" s="147"/>
      <c r="AY14" s="144"/>
      <c r="AZ14" s="144"/>
      <c r="BA14" s="144"/>
      <c r="BB14" s="144"/>
      <c r="BC14" s="144"/>
      <c r="BD14" s="71"/>
      <c r="BE14" s="144"/>
      <c r="BF14" s="144"/>
      <c r="BG14" s="144"/>
      <c r="BH14" s="144"/>
      <c r="BI14" s="144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</row>
    <row r="15" spans="1:75" x14ac:dyDescent="0.3">
      <c r="C15" s="98"/>
      <c r="D15" s="99"/>
      <c r="E15" s="99"/>
      <c r="F15" s="99"/>
      <c r="G15" s="100"/>
      <c r="I15" s="98"/>
      <c r="J15" s="99"/>
      <c r="K15" s="99"/>
      <c r="L15" s="99"/>
      <c r="M15" s="100"/>
      <c r="O15" s="98"/>
      <c r="P15" s="99"/>
      <c r="Q15" s="99"/>
      <c r="R15" s="99"/>
      <c r="S15" s="100"/>
      <c r="U15" s="98"/>
      <c r="V15" s="99"/>
      <c r="W15" s="99"/>
      <c r="X15" s="99"/>
      <c r="Y15" s="100"/>
      <c r="AA15" s="103" t="s">
        <v>258</v>
      </c>
      <c r="AB15" s="104"/>
      <c r="AC15" s="104"/>
      <c r="AD15" s="104"/>
      <c r="AE15" s="105"/>
      <c r="AG15" s="98"/>
      <c r="AH15" s="99"/>
      <c r="AI15" s="99"/>
      <c r="AJ15" s="99"/>
      <c r="AK15" s="100"/>
      <c r="AM15" s="98"/>
      <c r="AN15" s="99"/>
      <c r="AO15" s="99"/>
      <c r="AP15" s="99"/>
      <c r="AQ15" s="100"/>
      <c r="AS15" s="98"/>
      <c r="AT15" s="99"/>
      <c r="AU15" s="99"/>
      <c r="AV15" s="99"/>
      <c r="AW15" s="100"/>
      <c r="AY15" s="188"/>
      <c r="AZ15" s="188"/>
      <c r="BA15" s="188"/>
      <c r="BB15" s="188"/>
      <c r="BC15" s="188"/>
      <c r="BD15" s="71"/>
      <c r="BE15" s="148"/>
      <c r="BF15" s="148"/>
      <c r="BG15" s="148"/>
      <c r="BH15" s="148"/>
      <c r="BI15" s="148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</row>
    <row r="16" spans="1:75" ht="15.6" x14ac:dyDescent="0.3">
      <c r="C16" s="2">
        <v>90</v>
      </c>
      <c r="D16" s="3">
        <v>2</v>
      </c>
      <c r="E16" s="3">
        <v>3</v>
      </c>
      <c r="F16" s="3">
        <v>5</v>
      </c>
      <c r="G16" s="13">
        <v>6</v>
      </c>
      <c r="I16" s="2">
        <v>90</v>
      </c>
      <c r="J16" s="3">
        <v>3</v>
      </c>
      <c r="K16" s="3">
        <v>2</v>
      </c>
      <c r="L16" s="3">
        <v>5</v>
      </c>
      <c r="M16" s="13">
        <v>6</v>
      </c>
      <c r="O16" s="2">
        <v>90</v>
      </c>
      <c r="P16" s="3">
        <v>1</v>
      </c>
      <c r="Q16" s="3">
        <v>4</v>
      </c>
      <c r="R16" s="3">
        <v>5</v>
      </c>
      <c r="S16" s="13">
        <v>6</v>
      </c>
      <c r="U16" s="2">
        <v>90</v>
      </c>
      <c r="V16" s="3">
        <v>3</v>
      </c>
      <c r="W16" s="3">
        <v>2</v>
      </c>
      <c r="X16" s="3">
        <v>5</v>
      </c>
      <c r="Y16" s="13">
        <v>6</v>
      </c>
      <c r="AA16" s="2">
        <v>90</v>
      </c>
      <c r="AB16" s="3">
        <v>3</v>
      </c>
      <c r="AC16" s="3">
        <v>2</v>
      </c>
      <c r="AD16" s="3">
        <v>5</v>
      </c>
      <c r="AE16" s="13">
        <v>6</v>
      </c>
      <c r="AG16" s="2">
        <v>90</v>
      </c>
      <c r="AH16" s="3">
        <v>3</v>
      </c>
      <c r="AI16" s="3">
        <v>2</v>
      </c>
      <c r="AJ16" s="3">
        <v>5</v>
      </c>
      <c r="AK16" s="13">
        <v>6</v>
      </c>
      <c r="AM16" s="2">
        <v>90</v>
      </c>
      <c r="AN16" s="3">
        <v>3</v>
      </c>
      <c r="AO16" s="3">
        <v>2</v>
      </c>
      <c r="AP16" s="3">
        <v>5</v>
      </c>
      <c r="AQ16" s="13">
        <v>6</v>
      </c>
      <c r="AS16" s="2"/>
      <c r="AT16" s="3"/>
      <c r="AU16" s="3"/>
      <c r="AV16" s="3"/>
      <c r="AW16" s="13"/>
      <c r="AY16" s="73"/>
      <c r="AZ16" s="73"/>
      <c r="BA16" s="73"/>
      <c r="BB16" s="73"/>
      <c r="BC16" s="74"/>
      <c r="BD16" s="71"/>
      <c r="BE16" s="73"/>
      <c r="BF16" s="73"/>
      <c r="BG16" s="73"/>
      <c r="BH16" s="73"/>
      <c r="BI16" s="74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</row>
    <row r="17" spans="1:75" ht="15.6" x14ac:dyDescent="0.3">
      <c r="AY17" s="72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</row>
    <row r="18" spans="1:75" x14ac:dyDescent="0.3">
      <c r="C18" s="112" t="s">
        <v>65</v>
      </c>
      <c r="D18" s="113"/>
      <c r="E18" s="113"/>
      <c r="F18" s="113"/>
      <c r="G18" s="114"/>
      <c r="I18" s="112" t="s">
        <v>86</v>
      </c>
      <c r="J18" s="113"/>
      <c r="K18" s="113"/>
      <c r="L18" s="113"/>
      <c r="M18" s="114"/>
      <c r="O18" s="112" t="s">
        <v>89</v>
      </c>
      <c r="P18" s="113"/>
      <c r="Q18" s="113"/>
      <c r="R18" s="113"/>
      <c r="S18" s="114"/>
      <c r="U18" s="112" t="s">
        <v>93</v>
      </c>
      <c r="V18" s="113"/>
      <c r="W18" s="113"/>
      <c r="X18" s="113"/>
      <c r="Y18" s="114"/>
      <c r="AA18" s="112" t="s">
        <v>104</v>
      </c>
      <c r="AB18" s="113"/>
      <c r="AC18" s="113"/>
      <c r="AD18" s="113"/>
      <c r="AE18" s="114"/>
      <c r="AG18" s="115"/>
      <c r="AH18" s="116"/>
      <c r="AI18" s="116"/>
      <c r="AJ18" s="116"/>
      <c r="AK18" s="117"/>
      <c r="AM18" s="112" t="s">
        <v>118</v>
      </c>
      <c r="AN18" s="113"/>
      <c r="AO18" s="113"/>
      <c r="AP18" s="113"/>
      <c r="AQ18" s="114"/>
      <c r="AS18" s="115"/>
      <c r="AT18" s="116"/>
      <c r="AU18" s="116"/>
      <c r="AV18" s="116"/>
      <c r="AW18" s="117"/>
      <c r="AY18" s="92"/>
      <c r="AZ18" s="92"/>
      <c r="BA18" s="92"/>
      <c r="BB18" s="92"/>
      <c r="BC18" s="92"/>
      <c r="BD18" s="71"/>
      <c r="BE18" s="92"/>
      <c r="BF18" s="92"/>
      <c r="BG18" s="92"/>
      <c r="BH18" s="92"/>
      <c r="BI18" s="92"/>
      <c r="BL18" s="71"/>
      <c r="BM18" s="92"/>
      <c r="BN18" s="92"/>
      <c r="BO18" s="92"/>
      <c r="BP18" s="92"/>
      <c r="BQ18" s="92"/>
      <c r="BR18" s="71"/>
      <c r="BS18" s="71"/>
      <c r="BT18" s="71"/>
      <c r="BU18" s="71"/>
      <c r="BV18" s="71"/>
      <c r="BW18" s="71"/>
    </row>
    <row r="19" spans="1:75" x14ac:dyDescent="0.3">
      <c r="C19" s="141" t="s">
        <v>26</v>
      </c>
      <c r="D19" s="142"/>
      <c r="E19" s="142"/>
      <c r="F19" s="142"/>
      <c r="G19" s="143"/>
      <c r="I19" s="103" t="s">
        <v>253</v>
      </c>
      <c r="J19" s="104"/>
      <c r="K19" s="104"/>
      <c r="L19" s="104"/>
      <c r="M19" s="105"/>
      <c r="O19" s="103" t="s">
        <v>49</v>
      </c>
      <c r="P19" s="104"/>
      <c r="Q19" s="104"/>
      <c r="R19" s="104"/>
      <c r="S19" s="105"/>
      <c r="U19" s="103" t="s">
        <v>27</v>
      </c>
      <c r="V19" s="104"/>
      <c r="W19" s="104"/>
      <c r="X19" s="104"/>
      <c r="Y19" s="105"/>
      <c r="AA19" s="103" t="s">
        <v>29</v>
      </c>
      <c r="AB19" s="104"/>
      <c r="AC19" s="104"/>
      <c r="AD19" s="104"/>
      <c r="AE19" s="105"/>
      <c r="AG19" s="133" t="s">
        <v>251</v>
      </c>
      <c r="AH19" s="134"/>
      <c r="AI19" s="134"/>
      <c r="AJ19" s="134"/>
      <c r="AK19" s="135"/>
      <c r="AM19" s="103" t="s">
        <v>18</v>
      </c>
      <c r="AN19" s="104"/>
      <c r="AO19" s="104"/>
      <c r="AP19" s="104"/>
      <c r="AQ19" s="105"/>
      <c r="AS19" s="109"/>
      <c r="AT19" s="110"/>
      <c r="AU19" s="110"/>
      <c r="AV19" s="110"/>
      <c r="AW19" s="111"/>
      <c r="AY19" s="92"/>
      <c r="AZ19" s="92"/>
      <c r="BA19" s="92"/>
      <c r="BB19" s="92"/>
      <c r="BC19" s="92"/>
      <c r="BD19" s="71"/>
      <c r="BE19" s="93"/>
      <c r="BF19" s="93"/>
      <c r="BG19" s="93"/>
      <c r="BH19" s="93"/>
      <c r="BI19" s="93"/>
      <c r="BL19" s="71"/>
      <c r="BM19" s="92"/>
      <c r="BN19" s="92"/>
      <c r="BO19" s="92"/>
      <c r="BP19" s="92"/>
      <c r="BQ19" s="92"/>
      <c r="BR19" s="71"/>
      <c r="BS19" s="71"/>
      <c r="BT19" s="71"/>
      <c r="BU19" s="71"/>
      <c r="BV19" s="71"/>
      <c r="BW19" s="71"/>
    </row>
    <row r="20" spans="1:75" x14ac:dyDescent="0.3">
      <c r="A20">
        <v>3</v>
      </c>
      <c r="C20" s="141" t="s">
        <v>30</v>
      </c>
      <c r="D20" s="142"/>
      <c r="E20" s="142"/>
      <c r="F20" s="142"/>
      <c r="G20" s="143"/>
      <c r="I20" s="103" t="s">
        <v>266</v>
      </c>
      <c r="J20" s="104"/>
      <c r="K20" s="104"/>
      <c r="L20" s="104"/>
      <c r="M20" s="105"/>
      <c r="O20" s="103" t="s">
        <v>282</v>
      </c>
      <c r="P20" s="104"/>
      <c r="Q20" s="104"/>
      <c r="R20" s="104"/>
      <c r="S20" s="105"/>
      <c r="U20" s="103" t="s">
        <v>282</v>
      </c>
      <c r="V20" s="104"/>
      <c r="W20" s="104"/>
      <c r="X20" s="104"/>
      <c r="Y20" s="105"/>
      <c r="AA20" s="103" t="s">
        <v>255</v>
      </c>
      <c r="AB20" s="104"/>
      <c r="AC20" s="104"/>
      <c r="AD20" s="104"/>
      <c r="AE20" s="105"/>
      <c r="AG20" s="133" t="s">
        <v>15</v>
      </c>
      <c r="AH20" s="134"/>
      <c r="AI20" s="134"/>
      <c r="AJ20" s="134"/>
      <c r="AK20" s="135"/>
      <c r="AM20" s="103" t="s">
        <v>25</v>
      </c>
      <c r="AN20" s="104"/>
      <c r="AO20" s="104"/>
      <c r="AP20" s="104"/>
      <c r="AQ20" s="105"/>
      <c r="AS20" s="109"/>
      <c r="AT20" s="110"/>
      <c r="AU20" s="110"/>
      <c r="AV20" s="110"/>
      <c r="AW20" s="111"/>
      <c r="AY20" s="93"/>
      <c r="AZ20" s="93"/>
      <c r="BA20" s="93"/>
      <c r="BB20" s="93"/>
      <c r="BC20" s="93"/>
      <c r="BD20" s="71"/>
      <c r="BE20" s="93"/>
      <c r="BF20" s="93"/>
      <c r="BG20" s="93"/>
      <c r="BH20" s="93"/>
      <c r="BI20" s="93"/>
      <c r="BL20" s="71"/>
      <c r="BM20" s="92"/>
      <c r="BN20" s="92"/>
      <c r="BO20" s="92"/>
      <c r="BP20" s="92"/>
      <c r="BQ20" s="92"/>
      <c r="BR20" s="71"/>
      <c r="BS20" s="71"/>
      <c r="BT20" s="71"/>
      <c r="BU20" s="71"/>
      <c r="BV20" s="71"/>
      <c r="BW20" s="71"/>
    </row>
    <row r="21" spans="1:75" x14ac:dyDescent="0.3">
      <c r="C21" s="98"/>
      <c r="D21" s="99"/>
      <c r="E21" s="99"/>
      <c r="F21" s="99"/>
      <c r="G21" s="100"/>
      <c r="I21" s="98"/>
      <c r="J21" s="99"/>
      <c r="K21" s="99"/>
      <c r="L21" s="99"/>
      <c r="M21" s="100"/>
      <c r="O21" s="103" t="s">
        <v>52</v>
      </c>
      <c r="P21" s="104"/>
      <c r="Q21" s="104"/>
      <c r="R21" s="104"/>
      <c r="S21" s="105"/>
      <c r="U21" s="103" t="s">
        <v>32</v>
      </c>
      <c r="V21" s="104"/>
      <c r="W21" s="104"/>
      <c r="X21" s="104"/>
      <c r="Y21" s="105"/>
      <c r="AA21" s="98"/>
      <c r="AB21" s="99"/>
      <c r="AC21" s="99"/>
      <c r="AD21" s="99"/>
      <c r="AE21" s="100"/>
      <c r="AG21" s="98"/>
      <c r="AH21" s="99"/>
      <c r="AI21" s="99"/>
      <c r="AJ21" s="99"/>
      <c r="AK21" s="100"/>
      <c r="AM21" s="98"/>
      <c r="AN21" s="99"/>
      <c r="AO21" s="99"/>
      <c r="AP21" s="99"/>
      <c r="AQ21" s="100"/>
      <c r="AS21" s="98"/>
      <c r="AT21" s="99"/>
      <c r="AU21" s="99"/>
      <c r="AV21" s="99"/>
      <c r="AW21" s="100"/>
      <c r="AY21" s="93"/>
      <c r="AZ21" s="93"/>
      <c r="BA21" s="93"/>
      <c r="BB21" s="93"/>
      <c r="BC21" s="93"/>
      <c r="BD21" s="71"/>
      <c r="BE21" s="93"/>
      <c r="BF21" s="93"/>
      <c r="BG21" s="93"/>
      <c r="BH21" s="93"/>
      <c r="BI21" s="93"/>
      <c r="BL21" s="71"/>
      <c r="BM21" s="93"/>
      <c r="BN21" s="93"/>
      <c r="BO21" s="93"/>
      <c r="BP21" s="93"/>
      <c r="BQ21" s="93"/>
      <c r="BR21" s="71"/>
      <c r="BS21" s="71"/>
      <c r="BT21" s="71"/>
      <c r="BU21" s="71"/>
      <c r="BV21" s="71"/>
      <c r="BW21" s="71"/>
    </row>
    <row r="22" spans="1:75" ht="15.6" x14ac:dyDescent="0.3">
      <c r="C22" s="2">
        <v>90</v>
      </c>
      <c r="D22" s="3">
        <v>2</v>
      </c>
      <c r="E22" s="3">
        <v>3</v>
      </c>
      <c r="F22" s="3">
        <v>5</v>
      </c>
      <c r="G22" s="13">
        <v>6</v>
      </c>
      <c r="I22" s="2">
        <v>90</v>
      </c>
      <c r="J22" s="3">
        <v>2</v>
      </c>
      <c r="K22" s="3">
        <v>3</v>
      </c>
      <c r="L22" s="3">
        <v>5</v>
      </c>
      <c r="M22" s="13">
        <v>6</v>
      </c>
      <c r="O22" s="2">
        <v>90</v>
      </c>
      <c r="P22" s="3">
        <v>2</v>
      </c>
      <c r="Q22" s="3">
        <v>3</v>
      </c>
      <c r="R22" s="3">
        <v>5</v>
      </c>
      <c r="S22" s="13">
        <v>6</v>
      </c>
      <c r="U22" s="2">
        <v>90</v>
      </c>
      <c r="V22" s="3">
        <v>2</v>
      </c>
      <c r="W22" s="3">
        <v>3</v>
      </c>
      <c r="X22" s="3">
        <v>5</v>
      </c>
      <c r="Y22" s="13">
        <v>6</v>
      </c>
      <c r="AA22" s="2">
        <v>90</v>
      </c>
      <c r="AB22" s="3">
        <v>3</v>
      </c>
      <c r="AC22" s="3">
        <v>2</v>
      </c>
      <c r="AD22" s="3">
        <v>5</v>
      </c>
      <c r="AE22" s="13">
        <v>6</v>
      </c>
      <c r="AG22" s="2">
        <v>70</v>
      </c>
      <c r="AH22" s="3">
        <v>1</v>
      </c>
      <c r="AI22" s="3">
        <v>2</v>
      </c>
      <c r="AJ22" s="3">
        <v>3</v>
      </c>
      <c r="AK22" s="13">
        <v>4</v>
      </c>
      <c r="AM22" s="2">
        <v>54</v>
      </c>
      <c r="AN22" s="3">
        <v>3</v>
      </c>
      <c r="AO22" s="3">
        <v>0</v>
      </c>
      <c r="AP22" s="3">
        <v>3</v>
      </c>
      <c r="AQ22" s="13">
        <v>3</v>
      </c>
      <c r="AS22" s="2"/>
      <c r="AT22" s="3"/>
      <c r="AU22" s="3"/>
      <c r="AV22" s="3"/>
      <c r="AW22" s="13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L22" s="71"/>
      <c r="BM22" s="71"/>
      <c r="BN22" s="71"/>
      <c r="BO22" s="71"/>
      <c r="BP22" s="71"/>
      <c r="BQ22" s="72"/>
      <c r="BR22" s="71"/>
      <c r="BS22" s="71"/>
      <c r="BT22" s="71"/>
      <c r="BU22" s="71"/>
      <c r="BV22" s="71"/>
      <c r="BW22" s="71"/>
    </row>
    <row r="23" spans="1:75" x14ac:dyDescent="0.3"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</row>
    <row r="24" spans="1:75" x14ac:dyDescent="0.3">
      <c r="C24" s="138" t="s">
        <v>284</v>
      </c>
      <c r="D24" s="139"/>
      <c r="E24" s="139"/>
      <c r="F24" s="139"/>
      <c r="G24" s="140"/>
      <c r="I24" s="112" t="s">
        <v>85</v>
      </c>
      <c r="J24" s="113"/>
      <c r="K24" s="113"/>
      <c r="L24" s="113"/>
      <c r="M24" s="114"/>
      <c r="O24" s="112" t="s">
        <v>92</v>
      </c>
      <c r="P24" s="113"/>
      <c r="Q24" s="113"/>
      <c r="R24" s="113"/>
      <c r="S24" s="114"/>
      <c r="U24" s="112" t="s">
        <v>87</v>
      </c>
      <c r="V24" s="113"/>
      <c r="W24" s="113"/>
      <c r="X24" s="113"/>
      <c r="Y24" s="114"/>
      <c r="AA24" s="112" t="s">
        <v>94</v>
      </c>
      <c r="AB24" s="113"/>
      <c r="AC24" s="113"/>
      <c r="AD24" s="113"/>
      <c r="AE24" s="114"/>
      <c r="AG24" s="112" t="s">
        <v>99</v>
      </c>
      <c r="AH24" s="113"/>
      <c r="AI24" s="113"/>
      <c r="AJ24" s="113"/>
      <c r="AK24" s="114"/>
      <c r="AM24" s="112" t="s">
        <v>105</v>
      </c>
      <c r="AN24" s="113"/>
      <c r="AO24" s="113"/>
      <c r="AP24" s="113"/>
      <c r="AQ24" s="114"/>
      <c r="AS24" s="112" t="s">
        <v>110</v>
      </c>
      <c r="AT24" s="113"/>
      <c r="AU24" s="113"/>
      <c r="AV24" s="113"/>
      <c r="AW24" s="114"/>
      <c r="AY24" s="92"/>
      <c r="AZ24" s="92"/>
      <c r="BA24" s="92"/>
      <c r="BB24" s="92"/>
      <c r="BC24" s="92"/>
      <c r="BD24" s="71"/>
      <c r="BE24" s="92"/>
      <c r="BF24" s="92"/>
      <c r="BG24" s="92"/>
      <c r="BH24" s="92"/>
      <c r="BI24" s="92"/>
      <c r="BL24" s="71"/>
      <c r="BM24" s="92"/>
      <c r="BN24" s="92"/>
      <c r="BO24" s="92"/>
      <c r="BP24" s="92"/>
      <c r="BQ24" s="92"/>
      <c r="BR24" s="71"/>
      <c r="BS24" s="71"/>
      <c r="BT24" s="71"/>
      <c r="BU24" s="71"/>
      <c r="BV24" s="71"/>
      <c r="BW24" s="71"/>
    </row>
    <row r="25" spans="1:75" x14ac:dyDescent="0.3">
      <c r="C25" s="103" t="s">
        <v>334</v>
      </c>
      <c r="D25" s="104"/>
      <c r="E25" s="104"/>
      <c r="F25" s="104"/>
      <c r="G25" s="105"/>
      <c r="I25" s="103" t="s">
        <v>283</v>
      </c>
      <c r="J25" s="104"/>
      <c r="K25" s="104"/>
      <c r="L25" s="104"/>
      <c r="M25" s="105"/>
      <c r="O25" s="103" t="s">
        <v>269</v>
      </c>
      <c r="P25" s="104"/>
      <c r="Q25" s="104"/>
      <c r="R25" s="104"/>
      <c r="S25" s="105"/>
      <c r="U25" s="103" t="s">
        <v>254</v>
      </c>
      <c r="V25" s="104"/>
      <c r="W25" s="104"/>
      <c r="X25" s="104"/>
      <c r="Y25" s="105"/>
      <c r="AA25" s="103" t="s">
        <v>36</v>
      </c>
      <c r="AB25" s="104"/>
      <c r="AC25" s="104"/>
      <c r="AD25" s="104"/>
      <c r="AE25" s="105"/>
      <c r="AG25" s="103" t="s">
        <v>37</v>
      </c>
      <c r="AH25" s="104"/>
      <c r="AI25" s="104"/>
      <c r="AJ25" s="104"/>
      <c r="AK25" s="105"/>
      <c r="AM25" s="103" t="s">
        <v>38</v>
      </c>
      <c r="AN25" s="104"/>
      <c r="AO25" s="104"/>
      <c r="AP25" s="104"/>
      <c r="AQ25" s="105"/>
      <c r="AS25" s="103" t="s">
        <v>39</v>
      </c>
      <c r="AT25" s="104"/>
      <c r="AU25" s="104"/>
      <c r="AV25" s="104"/>
      <c r="AW25" s="105"/>
      <c r="AY25" s="92"/>
      <c r="AZ25" s="92"/>
      <c r="BA25" s="92"/>
      <c r="BB25" s="92"/>
      <c r="BC25" s="92"/>
      <c r="BD25" s="71"/>
      <c r="BE25" s="93"/>
      <c r="BF25" s="93"/>
      <c r="BG25" s="93"/>
      <c r="BH25" s="93"/>
      <c r="BI25" s="93"/>
      <c r="BL25" s="71"/>
      <c r="BM25" s="92"/>
      <c r="BN25" s="92"/>
      <c r="BO25" s="92"/>
      <c r="BP25" s="92"/>
      <c r="BQ25" s="92"/>
      <c r="BR25" s="71"/>
      <c r="BS25" s="71"/>
      <c r="BT25" s="71"/>
      <c r="BU25" s="71"/>
      <c r="BV25" s="71"/>
      <c r="BW25" s="71"/>
    </row>
    <row r="26" spans="1:75" x14ac:dyDescent="0.3">
      <c r="A26">
        <v>4</v>
      </c>
      <c r="C26" s="103" t="s">
        <v>272</v>
      </c>
      <c r="D26" s="104"/>
      <c r="E26" s="104"/>
      <c r="F26" s="104"/>
      <c r="G26" s="105"/>
      <c r="I26" s="103" t="s">
        <v>20</v>
      </c>
      <c r="J26" s="104"/>
      <c r="K26" s="104"/>
      <c r="L26" s="104"/>
      <c r="M26" s="105"/>
      <c r="O26" s="103" t="s">
        <v>21</v>
      </c>
      <c r="P26" s="104"/>
      <c r="Q26" s="104"/>
      <c r="R26" s="104"/>
      <c r="S26" s="105"/>
      <c r="U26" s="103" t="s">
        <v>35</v>
      </c>
      <c r="V26" s="104"/>
      <c r="W26" s="104"/>
      <c r="X26" s="104"/>
      <c r="Y26" s="105"/>
      <c r="AA26" s="103" t="s">
        <v>41</v>
      </c>
      <c r="AB26" s="104"/>
      <c r="AC26" s="104"/>
      <c r="AD26" s="104"/>
      <c r="AE26" s="105"/>
      <c r="AG26" s="103" t="s">
        <v>22</v>
      </c>
      <c r="AH26" s="104"/>
      <c r="AI26" s="104"/>
      <c r="AJ26" s="104"/>
      <c r="AK26" s="105"/>
      <c r="AM26" s="103" t="s">
        <v>257</v>
      </c>
      <c r="AN26" s="104"/>
      <c r="AO26" s="104"/>
      <c r="AP26" s="104"/>
      <c r="AQ26" s="105"/>
      <c r="AS26" s="103" t="s">
        <v>256</v>
      </c>
      <c r="AT26" s="104"/>
      <c r="AU26" s="104"/>
      <c r="AV26" s="104"/>
      <c r="AW26" s="105"/>
      <c r="AY26" s="93"/>
      <c r="AZ26" s="93"/>
      <c r="BA26" s="93"/>
      <c r="BB26" s="93"/>
      <c r="BC26" s="93"/>
      <c r="BD26" s="71"/>
      <c r="BE26" s="93"/>
      <c r="BF26" s="93"/>
      <c r="BG26" s="93"/>
      <c r="BH26" s="93"/>
      <c r="BI26" s="93"/>
      <c r="BL26" s="71"/>
      <c r="BM26" s="92"/>
      <c r="BN26" s="92"/>
      <c r="BO26" s="92"/>
      <c r="BP26" s="92"/>
      <c r="BQ26" s="92"/>
      <c r="BR26" s="71"/>
      <c r="BS26" s="71"/>
      <c r="BT26" s="71"/>
      <c r="BU26" s="71"/>
      <c r="BV26" s="71"/>
      <c r="BW26" s="71"/>
    </row>
    <row r="27" spans="1:75" x14ac:dyDescent="0.3">
      <c r="C27" s="136"/>
      <c r="D27" s="104"/>
      <c r="E27" s="104"/>
      <c r="F27" s="104"/>
      <c r="G27" s="137"/>
      <c r="I27" s="98"/>
      <c r="J27" s="99"/>
      <c r="K27" s="99"/>
      <c r="L27" s="99"/>
      <c r="M27" s="100"/>
      <c r="O27" s="98"/>
      <c r="P27" s="99"/>
      <c r="Q27" s="99"/>
      <c r="R27" s="99"/>
      <c r="S27" s="100"/>
      <c r="U27" s="98"/>
      <c r="V27" s="99"/>
      <c r="W27" s="99"/>
      <c r="X27" s="99"/>
      <c r="Y27" s="100"/>
      <c r="AA27" s="103" t="s">
        <v>42</v>
      </c>
      <c r="AB27" s="104"/>
      <c r="AC27" s="104"/>
      <c r="AD27" s="104"/>
      <c r="AE27" s="105"/>
      <c r="AG27" s="98"/>
      <c r="AH27" s="99"/>
      <c r="AI27" s="99"/>
      <c r="AJ27" s="99"/>
      <c r="AK27" s="100"/>
      <c r="AM27" s="103" t="s">
        <v>258</v>
      </c>
      <c r="AN27" s="104"/>
      <c r="AO27" s="104"/>
      <c r="AP27" s="104"/>
      <c r="AQ27" s="105"/>
      <c r="AS27" s="103" t="s">
        <v>259</v>
      </c>
      <c r="AT27" s="104"/>
      <c r="AU27" s="104"/>
      <c r="AV27" s="104"/>
      <c r="AW27" s="105"/>
      <c r="AY27" s="93"/>
      <c r="AZ27" s="93"/>
      <c r="BA27" s="93"/>
      <c r="BB27" s="93"/>
      <c r="BC27" s="93"/>
      <c r="BD27" s="71"/>
      <c r="BE27" s="93"/>
      <c r="BF27" s="93"/>
      <c r="BG27" s="93"/>
      <c r="BH27" s="93"/>
      <c r="BI27" s="93"/>
      <c r="BL27" s="71"/>
      <c r="BM27" s="93"/>
      <c r="BN27" s="93"/>
      <c r="BO27" s="93"/>
      <c r="BP27" s="93"/>
      <c r="BQ27" s="93"/>
      <c r="BR27" s="71"/>
      <c r="BS27" s="71"/>
      <c r="BT27" s="71"/>
      <c r="BU27" s="71"/>
      <c r="BV27" s="71"/>
      <c r="BW27" s="71"/>
    </row>
    <row r="28" spans="1:75" ht="15.6" x14ac:dyDescent="0.3">
      <c r="C28" s="2">
        <v>180</v>
      </c>
      <c r="D28" s="3">
        <v>5</v>
      </c>
      <c r="E28" s="3">
        <v>5</v>
      </c>
      <c r="F28" s="3">
        <v>10</v>
      </c>
      <c r="G28" s="13">
        <v>11</v>
      </c>
      <c r="I28" s="2">
        <v>180</v>
      </c>
      <c r="J28" s="3">
        <v>5</v>
      </c>
      <c r="K28" s="3">
        <v>5</v>
      </c>
      <c r="L28" s="3">
        <v>10</v>
      </c>
      <c r="M28" s="13">
        <v>11</v>
      </c>
      <c r="O28" s="2">
        <v>180</v>
      </c>
      <c r="P28" s="3">
        <v>5</v>
      </c>
      <c r="Q28" s="3">
        <v>5</v>
      </c>
      <c r="R28" s="3">
        <v>10</v>
      </c>
      <c r="S28" s="13">
        <v>11</v>
      </c>
      <c r="U28" s="2">
        <v>90</v>
      </c>
      <c r="V28" s="3">
        <v>3</v>
      </c>
      <c r="W28" s="3">
        <v>2</v>
      </c>
      <c r="X28" s="3">
        <v>5</v>
      </c>
      <c r="Y28" s="13">
        <v>6</v>
      </c>
      <c r="AA28" s="2">
        <v>90</v>
      </c>
      <c r="AB28" s="3">
        <v>3</v>
      </c>
      <c r="AC28" s="3">
        <v>2</v>
      </c>
      <c r="AD28" s="3">
        <v>5</v>
      </c>
      <c r="AE28" s="13">
        <v>6</v>
      </c>
      <c r="AG28" s="2">
        <v>90</v>
      </c>
      <c r="AH28" s="3">
        <v>2</v>
      </c>
      <c r="AI28" s="3">
        <v>3</v>
      </c>
      <c r="AJ28" s="3">
        <v>5</v>
      </c>
      <c r="AK28" s="13">
        <v>6</v>
      </c>
      <c r="AM28" s="2">
        <v>90</v>
      </c>
      <c r="AN28" s="3">
        <v>3</v>
      </c>
      <c r="AO28" s="3">
        <v>2</v>
      </c>
      <c r="AP28" s="3">
        <v>5</v>
      </c>
      <c r="AQ28" s="13">
        <v>6</v>
      </c>
      <c r="AS28" s="2">
        <v>90</v>
      </c>
      <c r="AT28" s="3">
        <v>3</v>
      </c>
      <c r="AU28" s="3">
        <v>2</v>
      </c>
      <c r="AV28" s="3">
        <v>5</v>
      </c>
      <c r="AW28" s="13">
        <v>6</v>
      </c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L28" s="71"/>
      <c r="BM28" s="71"/>
      <c r="BN28" s="71"/>
      <c r="BO28" s="71"/>
      <c r="BP28" s="71"/>
      <c r="BQ28" s="72"/>
      <c r="BR28" s="71"/>
      <c r="BS28" s="71"/>
      <c r="BT28" s="71"/>
      <c r="BU28" s="71"/>
      <c r="BV28" s="71"/>
      <c r="BW28" s="71"/>
    </row>
    <row r="29" spans="1:75" x14ac:dyDescent="0.3"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</row>
    <row r="30" spans="1:75" x14ac:dyDescent="0.3">
      <c r="C30" s="112" t="s">
        <v>67</v>
      </c>
      <c r="D30" s="113"/>
      <c r="E30" s="113"/>
      <c r="F30" s="113"/>
      <c r="G30" s="114"/>
      <c r="I30" s="115"/>
      <c r="J30" s="116"/>
      <c r="K30" s="116"/>
      <c r="L30" s="116"/>
      <c r="M30" s="117"/>
      <c r="O30" s="112" t="s">
        <v>98</v>
      </c>
      <c r="P30" s="113"/>
      <c r="Q30" s="113"/>
      <c r="R30" s="113"/>
      <c r="S30" s="114"/>
      <c r="U30" s="115"/>
      <c r="V30" s="116"/>
      <c r="W30" s="116"/>
      <c r="X30" s="116"/>
      <c r="Y30" s="117"/>
      <c r="AA30" s="112" t="s">
        <v>88</v>
      </c>
      <c r="AB30" s="113"/>
      <c r="AC30" s="113"/>
      <c r="AD30" s="113"/>
      <c r="AE30" s="114"/>
      <c r="AG30" s="112" t="s">
        <v>100</v>
      </c>
      <c r="AH30" s="113"/>
      <c r="AI30" s="113"/>
      <c r="AJ30" s="113"/>
      <c r="AK30" s="114"/>
      <c r="AM30" s="112" t="s">
        <v>106</v>
      </c>
      <c r="AN30" s="113"/>
      <c r="AO30" s="113"/>
      <c r="AP30" s="113"/>
      <c r="AQ30" s="114"/>
      <c r="AS30" s="112" t="s">
        <v>111</v>
      </c>
      <c r="AT30" s="113"/>
      <c r="AU30" s="113"/>
      <c r="AV30" s="113"/>
      <c r="AW30" s="114"/>
      <c r="AY30" s="149"/>
      <c r="AZ30" s="149"/>
      <c r="BA30" s="149"/>
      <c r="BB30" s="149"/>
      <c r="BC30" s="149"/>
      <c r="BD30" s="71"/>
      <c r="BE30" s="92"/>
      <c r="BF30" s="92"/>
      <c r="BG30" s="92"/>
      <c r="BH30" s="92"/>
      <c r="BI30" s="92"/>
      <c r="BL30" s="71"/>
      <c r="BM30" s="92"/>
      <c r="BN30" s="92"/>
      <c r="BO30" s="92"/>
      <c r="BP30" s="92"/>
      <c r="BQ30" s="92"/>
      <c r="BR30" s="71"/>
      <c r="BS30" s="71"/>
      <c r="BT30" s="71"/>
      <c r="BU30" s="71"/>
      <c r="BV30" s="71"/>
      <c r="BW30" s="71"/>
    </row>
    <row r="31" spans="1:75" x14ac:dyDescent="0.3">
      <c r="C31" s="121" t="s">
        <v>43</v>
      </c>
      <c r="D31" s="122"/>
      <c r="E31" s="122"/>
      <c r="F31" s="122"/>
      <c r="G31" s="123"/>
      <c r="I31" s="133" t="s">
        <v>249</v>
      </c>
      <c r="J31" s="134"/>
      <c r="K31" s="134"/>
      <c r="L31" s="134"/>
      <c r="M31" s="135"/>
      <c r="O31" s="103" t="s">
        <v>28</v>
      </c>
      <c r="P31" s="104"/>
      <c r="Q31" s="104"/>
      <c r="R31" s="104"/>
      <c r="S31" s="105"/>
      <c r="U31" s="133" t="s">
        <v>251</v>
      </c>
      <c r="V31" s="134"/>
      <c r="W31" s="134"/>
      <c r="X31" s="134"/>
      <c r="Y31" s="135"/>
      <c r="AA31" s="103" t="s">
        <v>274</v>
      </c>
      <c r="AB31" s="104"/>
      <c r="AC31" s="104"/>
      <c r="AD31" s="104"/>
      <c r="AE31" s="105"/>
      <c r="AG31" s="103" t="s">
        <v>44</v>
      </c>
      <c r="AH31" s="104"/>
      <c r="AI31" s="104"/>
      <c r="AJ31" s="104"/>
      <c r="AK31" s="105"/>
      <c r="AM31" s="103" t="s">
        <v>45</v>
      </c>
      <c r="AN31" s="104"/>
      <c r="AO31" s="104"/>
      <c r="AP31" s="104"/>
      <c r="AQ31" s="105"/>
      <c r="AS31" s="103" t="s">
        <v>46</v>
      </c>
      <c r="AT31" s="104"/>
      <c r="AU31" s="104"/>
      <c r="AV31" s="104"/>
      <c r="AW31" s="105"/>
      <c r="AX31" s="4"/>
      <c r="AY31" s="144"/>
      <c r="AZ31" s="144"/>
      <c r="BA31" s="144"/>
      <c r="BB31" s="144"/>
      <c r="BC31" s="144"/>
      <c r="BD31" s="71"/>
      <c r="BE31" s="93"/>
      <c r="BF31" s="93"/>
      <c r="BG31" s="93"/>
      <c r="BH31" s="93"/>
      <c r="BI31" s="93"/>
      <c r="BL31" s="71"/>
      <c r="BM31" s="92"/>
      <c r="BN31" s="92"/>
      <c r="BO31" s="92"/>
      <c r="BP31" s="92"/>
      <c r="BQ31" s="92"/>
      <c r="BR31" s="71"/>
      <c r="BS31" s="71"/>
      <c r="BT31" s="71"/>
      <c r="BU31" s="71"/>
      <c r="BV31" s="71"/>
      <c r="BW31" s="71"/>
    </row>
    <row r="32" spans="1:75" x14ac:dyDescent="0.3">
      <c r="A32">
        <v>5</v>
      </c>
      <c r="C32" s="121"/>
      <c r="D32" s="122"/>
      <c r="E32" s="122"/>
      <c r="F32" s="122"/>
      <c r="G32" s="123"/>
      <c r="I32" s="133" t="s">
        <v>250</v>
      </c>
      <c r="J32" s="134"/>
      <c r="K32" s="134"/>
      <c r="L32" s="134"/>
      <c r="M32" s="135"/>
      <c r="O32" s="103" t="s">
        <v>31</v>
      </c>
      <c r="P32" s="104"/>
      <c r="Q32" s="104"/>
      <c r="R32" s="104"/>
      <c r="S32" s="105"/>
      <c r="U32" s="133" t="s">
        <v>252</v>
      </c>
      <c r="V32" s="134"/>
      <c r="W32" s="134"/>
      <c r="X32" s="134"/>
      <c r="Y32" s="135"/>
      <c r="AA32" s="103" t="s">
        <v>276</v>
      </c>
      <c r="AB32" s="104"/>
      <c r="AC32" s="104"/>
      <c r="AD32" s="104"/>
      <c r="AE32" s="105"/>
      <c r="AG32" s="103" t="s">
        <v>22</v>
      </c>
      <c r="AH32" s="104"/>
      <c r="AI32" s="104"/>
      <c r="AJ32" s="104"/>
      <c r="AK32" s="105"/>
      <c r="AM32" s="103" t="s">
        <v>47</v>
      </c>
      <c r="AN32" s="104"/>
      <c r="AO32" s="104"/>
      <c r="AP32" s="104"/>
      <c r="AQ32" s="105"/>
      <c r="AS32" s="103" t="s">
        <v>48</v>
      </c>
      <c r="AT32" s="104"/>
      <c r="AU32" s="104"/>
      <c r="AV32" s="104"/>
      <c r="AW32" s="105"/>
      <c r="AX32" s="4"/>
      <c r="AY32" s="144"/>
      <c r="AZ32" s="144"/>
      <c r="BA32" s="144"/>
      <c r="BB32" s="144"/>
      <c r="BC32" s="144"/>
      <c r="BD32" s="71"/>
      <c r="BE32" s="93"/>
      <c r="BF32" s="93"/>
      <c r="BG32" s="93"/>
      <c r="BH32" s="93"/>
      <c r="BI32" s="93"/>
      <c r="BL32" s="71"/>
      <c r="BM32" s="92"/>
      <c r="BN32" s="92"/>
      <c r="BO32" s="92"/>
      <c r="BP32" s="92"/>
      <c r="BQ32" s="92"/>
      <c r="BR32" s="71"/>
      <c r="BS32" s="71"/>
      <c r="BT32" s="71"/>
      <c r="BU32" s="71"/>
      <c r="BV32" s="71"/>
      <c r="BW32" s="71"/>
    </row>
    <row r="33" spans="1:75" x14ac:dyDescent="0.3">
      <c r="C33" s="109"/>
      <c r="D33" s="110"/>
      <c r="E33" s="110"/>
      <c r="F33" s="110"/>
      <c r="G33" s="111"/>
      <c r="I33" s="98"/>
      <c r="J33" s="99"/>
      <c r="K33" s="99"/>
      <c r="L33" s="99"/>
      <c r="M33" s="100"/>
      <c r="O33" s="98"/>
      <c r="P33" s="99"/>
      <c r="Q33" s="99"/>
      <c r="R33" s="99"/>
      <c r="S33" s="100"/>
      <c r="U33" s="130"/>
      <c r="V33" s="131"/>
      <c r="W33" s="131"/>
      <c r="X33" s="131"/>
      <c r="Y33" s="132"/>
      <c r="AA33" s="103" t="s">
        <v>275</v>
      </c>
      <c r="AB33" s="104"/>
      <c r="AC33" s="104"/>
      <c r="AD33" s="104"/>
      <c r="AE33" s="105"/>
      <c r="AG33" s="98"/>
      <c r="AH33" s="99"/>
      <c r="AI33" s="99"/>
      <c r="AJ33" s="99"/>
      <c r="AK33" s="100"/>
      <c r="AM33" s="98"/>
      <c r="AN33" s="99"/>
      <c r="AO33" s="99"/>
      <c r="AP33" s="99"/>
      <c r="AQ33" s="100"/>
      <c r="AS33" s="98"/>
      <c r="AT33" s="99"/>
      <c r="AU33" s="99"/>
      <c r="AV33" s="99"/>
      <c r="AW33" s="100"/>
      <c r="AY33" s="188"/>
      <c r="AZ33" s="188"/>
      <c r="BA33" s="188"/>
      <c r="BB33" s="188"/>
      <c r="BC33" s="188"/>
      <c r="BD33" s="71"/>
      <c r="BE33" s="93"/>
      <c r="BF33" s="93"/>
      <c r="BG33" s="93"/>
      <c r="BH33" s="93"/>
      <c r="BI33" s="93"/>
      <c r="BL33" s="71"/>
      <c r="BM33" s="93"/>
      <c r="BN33" s="93"/>
      <c r="BO33" s="93"/>
      <c r="BP33" s="93"/>
      <c r="BQ33" s="93"/>
      <c r="BR33" s="71"/>
      <c r="BS33" s="71"/>
      <c r="BT33" s="71"/>
      <c r="BU33" s="71"/>
      <c r="BV33" s="71"/>
      <c r="BW33" s="71"/>
    </row>
    <row r="34" spans="1:75" ht="15.6" x14ac:dyDescent="0.3">
      <c r="C34" s="2">
        <v>90</v>
      </c>
      <c r="D34" s="3">
        <v>4</v>
      </c>
      <c r="E34" s="3">
        <v>1</v>
      </c>
      <c r="F34" s="3">
        <v>5</v>
      </c>
      <c r="G34" s="13">
        <v>6</v>
      </c>
      <c r="I34" s="2">
        <v>70</v>
      </c>
      <c r="J34" s="3">
        <v>1</v>
      </c>
      <c r="K34" s="3">
        <v>2</v>
      </c>
      <c r="L34" s="3">
        <v>3</v>
      </c>
      <c r="M34" s="13">
        <v>4</v>
      </c>
      <c r="O34" s="2">
        <v>90</v>
      </c>
      <c r="P34" s="3">
        <v>3</v>
      </c>
      <c r="Q34" s="3">
        <v>2</v>
      </c>
      <c r="R34" s="3">
        <v>5</v>
      </c>
      <c r="S34" s="13">
        <v>6</v>
      </c>
      <c r="U34" s="2">
        <v>70</v>
      </c>
      <c r="V34" s="3">
        <v>1</v>
      </c>
      <c r="W34" s="3">
        <v>2</v>
      </c>
      <c r="X34" s="3">
        <v>3</v>
      </c>
      <c r="Y34" s="13">
        <v>4</v>
      </c>
      <c r="AA34" s="2">
        <v>90</v>
      </c>
      <c r="AB34" s="3">
        <v>2</v>
      </c>
      <c r="AC34" s="3">
        <v>3</v>
      </c>
      <c r="AD34" s="3">
        <v>5</v>
      </c>
      <c r="AE34" s="13">
        <v>6</v>
      </c>
      <c r="AG34" s="2">
        <v>90</v>
      </c>
      <c r="AH34" s="3">
        <v>2</v>
      </c>
      <c r="AI34" s="3">
        <v>3</v>
      </c>
      <c r="AJ34" s="3">
        <v>5</v>
      </c>
      <c r="AK34" s="13">
        <v>6</v>
      </c>
      <c r="AM34" s="2">
        <v>90</v>
      </c>
      <c r="AN34" s="3">
        <v>3</v>
      </c>
      <c r="AO34" s="3">
        <v>2</v>
      </c>
      <c r="AP34" s="3">
        <v>5</v>
      </c>
      <c r="AQ34" s="13">
        <v>6</v>
      </c>
      <c r="AS34" s="2">
        <v>90</v>
      </c>
      <c r="AT34" s="3">
        <v>3</v>
      </c>
      <c r="AU34" s="3">
        <v>2</v>
      </c>
      <c r="AV34" s="3">
        <v>5</v>
      </c>
      <c r="AW34" s="13">
        <v>6</v>
      </c>
      <c r="AY34" s="73"/>
      <c r="AZ34" s="73"/>
      <c r="BA34" s="73"/>
      <c r="BB34" s="73"/>
      <c r="BC34" s="74"/>
      <c r="BD34" s="71"/>
      <c r="BE34" s="71"/>
      <c r="BF34" s="71"/>
      <c r="BG34" s="71"/>
      <c r="BH34" s="71"/>
      <c r="BI34" s="71"/>
      <c r="BL34" s="71"/>
      <c r="BM34" s="71"/>
      <c r="BN34" s="71"/>
      <c r="BO34" s="71"/>
      <c r="BP34" s="71"/>
      <c r="BQ34" s="72"/>
      <c r="BR34" s="71"/>
      <c r="BS34" s="71"/>
      <c r="BT34" s="71"/>
      <c r="BU34" s="71"/>
      <c r="BV34" s="71"/>
      <c r="BW34" s="71"/>
    </row>
    <row r="35" spans="1:75" x14ac:dyDescent="0.3">
      <c r="AY35" s="73"/>
      <c r="AZ35" s="73"/>
      <c r="BA35" s="73"/>
      <c r="BB35" s="73"/>
      <c r="BC35" s="73"/>
      <c r="BD35" s="71"/>
      <c r="BE35" s="71"/>
      <c r="BF35" s="71"/>
      <c r="BG35" s="71"/>
      <c r="BH35" s="71"/>
      <c r="BI35" s="71"/>
    </row>
    <row r="36" spans="1:75" x14ac:dyDescent="0.3">
      <c r="C36" s="112" t="s">
        <v>86</v>
      </c>
      <c r="D36" s="113"/>
      <c r="E36" s="113"/>
      <c r="F36" s="113"/>
      <c r="G36" s="114"/>
      <c r="I36" s="112" t="s">
        <v>82</v>
      </c>
      <c r="J36" s="113"/>
      <c r="K36" s="113"/>
      <c r="L36" s="113"/>
      <c r="M36" s="114"/>
      <c r="O36" s="112" t="s">
        <v>91</v>
      </c>
      <c r="P36" s="113"/>
      <c r="Q36" s="113"/>
      <c r="R36" s="113"/>
      <c r="S36" s="114"/>
      <c r="U36" s="112" t="s">
        <v>112</v>
      </c>
      <c r="V36" s="113"/>
      <c r="W36" s="113"/>
      <c r="X36" s="113"/>
      <c r="Y36" s="114"/>
      <c r="AA36" s="112" t="s">
        <v>101</v>
      </c>
      <c r="AB36" s="113"/>
      <c r="AC36" s="113"/>
      <c r="AD36" s="113"/>
      <c r="AE36" s="114"/>
      <c r="AG36" s="112" t="s">
        <v>107</v>
      </c>
      <c r="AH36" s="113"/>
      <c r="AI36" s="113"/>
      <c r="AJ36" s="113"/>
      <c r="AK36" s="114"/>
      <c r="AM36" s="112"/>
      <c r="AN36" s="113"/>
      <c r="AO36" s="113"/>
      <c r="AP36" s="113"/>
      <c r="AQ36" s="114"/>
      <c r="AS36" s="127"/>
      <c r="AT36" s="128"/>
      <c r="AU36" s="128"/>
      <c r="AV36" s="128"/>
      <c r="AW36" s="129"/>
      <c r="AY36" s="149"/>
      <c r="AZ36" s="149"/>
      <c r="BA36" s="149"/>
      <c r="BB36" s="149"/>
      <c r="BC36" s="149"/>
      <c r="BD36" s="71"/>
      <c r="BE36" s="92"/>
      <c r="BF36" s="92"/>
      <c r="BG36" s="92"/>
      <c r="BH36" s="92"/>
      <c r="BI36" s="92"/>
    </row>
    <row r="37" spans="1:75" x14ac:dyDescent="0.3">
      <c r="C37" s="103" t="s">
        <v>264</v>
      </c>
      <c r="D37" s="104"/>
      <c r="E37" s="104"/>
      <c r="F37" s="104"/>
      <c r="G37" s="105"/>
      <c r="I37" s="103" t="s">
        <v>270</v>
      </c>
      <c r="J37" s="104"/>
      <c r="K37" s="104"/>
      <c r="L37" s="104"/>
      <c r="M37" s="105"/>
      <c r="O37" s="121" t="s">
        <v>7</v>
      </c>
      <c r="P37" s="122"/>
      <c r="Q37" s="122"/>
      <c r="R37" s="122"/>
      <c r="S37" s="123"/>
      <c r="U37" s="124" t="s">
        <v>50</v>
      </c>
      <c r="V37" s="125"/>
      <c r="W37" s="125"/>
      <c r="X37" s="125"/>
      <c r="Y37" s="126"/>
      <c r="AA37" s="103" t="s">
        <v>261</v>
      </c>
      <c r="AB37" s="104"/>
      <c r="AC37" s="104"/>
      <c r="AD37" s="104"/>
      <c r="AE37" s="105"/>
      <c r="AG37" s="103" t="s">
        <v>262</v>
      </c>
      <c r="AH37" s="104"/>
      <c r="AI37" s="104"/>
      <c r="AJ37" s="104"/>
      <c r="AK37" s="105"/>
      <c r="AM37" s="106" t="s">
        <v>287</v>
      </c>
      <c r="AN37" s="107"/>
      <c r="AO37" s="107"/>
      <c r="AP37" s="107"/>
      <c r="AQ37" s="108"/>
      <c r="AS37" s="106" t="s">
        <v>285</v>
      </c>
      <c r="AT37" s="107"/>
      <c r="AU37" s="107"/>
      <c r="AV37" s="107"/>
      <c r="AW37" s="108"/>
      <c r="AX37" s="4"/>
      <c r="AY37" s="149"/>
      <c r="AZ37" s="149"/>
      <c r="BA37" s="149"/>
      <c r="BB37" s="149"/>
      <c r="BC37" s="149"/>
      <c r="BD37" s="71"/>
      <c r="BE37" s="93"/>
      <c r="BF37" s="93"/>
      <c r="BG37" s="93"/>
      <c r="BH37" s="93"/>
      <c r="BI37" s="93"/>
    </row>
    <row r="38" spans="1:75" x14ac:dyDescent="0.3">
      <c r="A38">
        <v>6</v>
      </c>
      <c r="C38" s="103" t="s">
        <v>265</v>
      </c>
      <c r="D38" s="104"/>
      <c r="E38" s="104"/>
      <c r="F38" s="104"/>
      <c r="G38" s="105"/>
      <c r="I38" s="103" t="s">
        <v>271</v>
      </c>
      <c r="J38" s="104"/>
      <c r="K38" s="104"/>
      <c r="L38" s="104"/>
      <c r="M38" s="105"/>
      <c r="O38" s="121" t="s">
        <v>13</v>
      </c>
      <c r="P38" s="122"/>
      <c r="Q38" s="122"/>
      <c r="R38" s="122"/>
      <c r="S38" s="123"/>
      <c r="U38" s="124" t="s">
        <v>51</v>
      </c>
      <c r="V38" s="125"/>
      <c r="W38" s="125"/>
      <c r="X38" s="125"/>
      <c r="Y38" s="126"/>
      <c r="AA38" s="103" t="s">
        <v>277</v>
      </c>
      <c r="AB38" s="104"/>
      <c r="AC38" s="104"/>
      <c r="AD38" s="104"/>
      <c r="AE38" s="105"/>
      <c r="AG38" s="103" t="s">
        <v>263</v>
      </c>
      <c r="AH38" s="104"/>
      <c r="AI38" s="104"/>
      <c r="AJ38" s="104"/>
      <c r="AK38" s="105"/>
      <c r="AM38" s="106" t="s">
        <v>288</v>
      </c>
      <c r="AN38" s="107"/>
      <c r="AO38" s="107"/>
      <c r="AP38" s="107"/>
      <c r="AQ38" s="108"/>
      <c r="AS38" s="106" t="s">
        <v>286</v>
      </c>
      <c r="AT38" s="107"/>
      <c r="AU38" s="107"/>
      <c r="AV38" s="107"/>
      <c r="AW38" s="108"/>
      <c r="AX38" s="4"/>
      <c r="AY38" s="188"/>
      <c r="AZ38" s="188"/>
      <c r="BA38" s="188"/>
      <c r="BB38" s="188"/>
      <c r="BC38" s="188"/>
      <c r="BD38" s="71"/>
      <c r="BE38" s="93"/>
      <c r="BF38" s="93"/>
      <c r="BG38" s="93"/>
      <c r="BH38" s="93"/>
      <c r="BI38" s="93"/>
    </row>
    <row r="39" spans="1:75" x14ac:dyDescent="0.3">
      <c r="C39" s="98"/>
      <c r="D39" s="99"/>
      <c r="E39" s="99"/>
      <c r="F39" s="99"/>
      <c r="G39" s="100"/>
      <c r="I39" s="103"/>
      <c r="J39" s="104"/>
      <c r="K39" s="104"/>
      <c r="L39" s="104"/>
      <c r="M39" s="105"/>
      <c r="O39" s="98"/>
      <c r="P39" s="99"/>
      <c r="Q39" s="99"/>
      <c r="R39" s="99"/>
      <c r="S39" s="100"/>
      <c r="U39" s="98"/>
      <c r="V39" s="99"/>
      <c r="W39" s="99"/>
      <c r="X39" s="99"/>
      <c r="Y39" s="100"/>
      <c r="AA39" s="98"/>
      <c r="AB39" s="99"/>
      <c r="AC39" s="99"/>
      <c r="AD39" s="99"/>
      <c r="AE39" s="100"/>
      <c r="AG39" s="98"/>
      <c r="AH39" s="99"/>
      <c r="AI39" s="99"/>
      <c r="AJ39" s="99"/>
      <c r="AK39" s="100"/>
      <c r="AM39" s="98"/>
      <c r="AN39" s="99"/>
      <c r="AO39" s="99"/>
      <c r="AP39" s="99"/>
      <c r="AQ39" s="100"/>
      <c r="AS39" s="118"/>
      <c r="AT39" s="119"/>
      <c r="AU39" s="119"/>
      <c r="AV39" s="119"/>
      <c r="AW39" s="120"/>
      <c r="AY39" s="188"/>
      <c r="AZ39" s="188"/>
      <c r="BA39" s="188"/>
      <c r="BB39" s="188"/>
      <c r="BC39" s="188"/>
      <c r="BD39" s="71"/>
      <c r="BE39" s="93"/>
      <c r="BF39" s="93"/>
      <c r="BG39" s="93"/>
      <c r="BH39" s="93"/>
      <c r="BI39" s="93"/>
    </row>
    <row r="40" spans="1:75" ht="15.6" x14ac:dyDescent="0.3">
      <c r="C40" s="2">
        <v>90</v>
      </c>
      <c r="D40" s="3">
        <v>1</v>
      </c>
      <c r="E40" s="3">
        <v>4</v>
      </c>
      <c r="F40" s="3">
        <v>5</v>
      </c>
      <c r="G40" s="13">
        <v>6</v>
      </c>
      <c r="I40" s="2">
        <v>90</v>
      </c>
      <c r="J40" s="3">
        <v>2</v>
      </c>
      <c r="K40" s="3">
        <v>3</v>
      </c>
      <c r="L40" s="3">
        <v>5</v>
      </c>
      <c r="M40" s="13">
        <v>6</v>
      </c>
      <c r="O40" s="2">
        <v>90</v>
      </c>
      <c r="P40" s="3">
        <v>2</v>
      </c>
      <c r="Q40" s="3">
        <v>3</v>
      </c>
      <c r="R40" s="3">
        <v>5</v>
      </c>
      <c r="S40" s="13">
        <v>6</v>
      </c>
      <c r="U40" s="2">
        <v>90</v>
      </c>
      <c r="V40" s="3">
        <v>2</v>
      </c>
      <c r="W40" s="3">
        <v>3</v>
      </c>
      <c r="X40" s="3">
        <v>5</v>
      </c>
      <c r="Y40" s="13">
        <v>6</v>
      </c>
      <c r="AA40" s="2">
        <v>90</v>
      </c>
      <c r="AB40" s="3">
        <v>3</v>
      </c>
      <c r="AC40" s="3">
        <v>2</v>
      </c>
      <c r="AD40" s="3">
        <v>5</v>
      </c>
      <c r="AE40" s="13">
        <v>6</v>
      </c>
      <c r="AG40" s="2">
        <v>90</v>
      </c>
      <c r="AH40" s="3">
        <v>3</v>
      </c>
      <c r="AI40" s="3">
        <v>2</v>
      </c>
      <c r="AJ40" s="3">
        <v>5</v>
      </c>
      <c r="AK40" s="13">
        <v>6</v>
      </c>
      <c r="AM40" s="2"/>
      <c r="AN40" s="3"/>
      <c r="AO40" s="3"/>
      <c r="AP40" s="3"/>
      <c r="AQ40" s="13"/>
      <c r="AS40" s="68"/>
      <c r="AT40" s="69"/>
      <c r="AU40" s="69"/>
      <c r="AV40" s="69"/>
      <c r="AW40" s="70"/>
      <c r="AY40" s="73"/>
      <c r="AZ40" s="73"/>
      <c r="BA40" s="73"/>
      <c r="BB40" s="73"/>
      <c r="BC40" s="73"/>
      <c r="BD40" s="71"/>
      <c r="BE40" s="71"/>
      <c r="BF40" s="71"/>
      <c r="BG40" s="71"/>
      <c r="BH40" s="71"/>
      <c r="BI40" s="71"/>
    </row>
    <row r="41" spans="1:75" x14ac:dyDescent="0.3">
      <c r="AY41" s="73"/>
      <c r="AZ41" s="73"/>
      <c r="BA41" s="73"/>
      <c r="BB41" s="73"/>
      <c r="BC41" s="73"/>
      <c r="BD41" s="71"/>
      <c r="BE41" s="71"/>
      <c r="BF41" s="71"/>
      <c r="BG41" s="71"/>
      <c r="BH41" s="71"/>
      <c r="BI41" s="71"/>
    </row>
    <row r="42" spans="1:75" x14ac:dyDescent="0.3">
      <c r="C42" s="112" t="s">
        <v>69</v>
      </c>
      <c r="D42" s="113"/>
      <c r="E42" s="113"/>
      <c r="F42" s="113"/>
      <c r="G42" s="114"/>
      <c r="I42" s="112" t="s">
        <v>70</v>
      </c>
      <c r="J42" s="113"/>
      <c r="K42" s="113"/>
      <c r="L42" s="113"/>
      <c r="M42" s="114"/>
      <c r="O42" s="112" t="s">
        <v>83</v>
      </c>
      <c r="P42" s="113"/>
      <c r="Q42" s="113"/>
      <c r="R42" s="113"/>
      <c r="S42" s="114"/>
      <c r="U42" s="112" t="s">
        <v>90</v>
      </c>
      <c r="V42" s="113"/>
      <c r="W42" s="113"/>
      <c r="X42" s="113"/>
      <c r="Y42" s="114"/>
      <c r="AA42" s="112"/>
      <c r="AB42" s="113"/>
      <c r="AC42" s="113"/>
      <c r="AD42" s="113"/>
      <c r="AE42" s="114"/>
      <c r="AG42" s="112"/>
      <c r="AH42" s="113"/>
      <c r="AI42" s="113"/>
      <c r="AJ42" s="113"/>
      <c r="AK42" s="114"/>
      <c r="AM42" s="112"/>
      <c r="AN42" s="113"/>
      <c r="AO42" s="113"/>
      <c r="AP42" s="113"/>
      <c r="AQ42" s="114"/>
      <c r="AS42" s="115"/>
      <c r="AT42" s="116"/>
      <c r="AU42" s="116"/>
      <c r="AV42" s="116"/>
      <c r="AW42" s="117"/>
      <c r="AY42" s="149"/>
      <c r="AZ42" s="149"/>
      <c r="BA42" s="149"/>
      <c r="BB42" s="149"/>
      <c r="BC42" s="149"/>
      <c r="BD42" s="71"/>
      <c r="BE42" s="92"/>
      <c r="BF42" s="92"/>
      <c r="BG42" s="92"/>
      <c r="BH42" s="92"/>
      <c r="BI42" s="92"/>
    </row>
    <row r="43" spans="1:75" x14ac:dyDescent="0.3">
      <c r="C43" s="106" t="s">
        <v>268</v>
      </c>
      <c r="D43" s="107"/>
      <c r="E43" s="107"/>
      <c r="F43" s="107"/>
      <c r="G43" s="108"/>
      <c r="I43" s="106" t="s">
        <v>268</v>
      </c>
      <c r="J43" s="107"/>
      <c r="K43" s="107"/>
      <c r="L43" s="107"/>
      <c r="M43" s="108"/>
      <c r="O43" s="106" t="s">
        <v>268</v>
      </c>
      <c r="P43" s="107"/>
      <c r="Q43" s="107"/>
      <c r="R43" s="107"/>
      <c r="S43" s="108"/>
      <c r="U43" s="106" t="s">
        <v>268</v>
      </c>
      <c r="V43" s="107"/>
      <c r="W43" s="107"/>
      <c r="X43" s="107"/>
      <c r="Y43" s="108"/>
      <c r="AA43" s="103" t="s">
        <v>333</v>
      </c>
      <c r="AB43" s="104"/>
      <c r="AC43" s="104"/>
      <c r="AD43" s="104"/>
      <c r="AE43" s="105"/>
      <c r="AG43" s="109" t="s">
        <v>279</v>
      </c>
      <c r="AH43" s="110"/>
      <c r="AI43" s="110"/>
      <c r="AJ43" s="110"/>
      <c r="AK43" s="111"/>
      <c r="AM43" s="109" t="s">
        <v>280</v>
      </c>
      <c r="AN43" s="110"/>
      <c r="AO43" s="110"/>
      <c r="AP43" s="110"/>
      <c r="AQ43" s="111"/>
      <c r="AS43" s="109" t="s">
        <v>281</v>
      </c>
      <c r="AT43" s="110"/>
      <c r="AU43" s="110"/>
      <c r="AV43" s="110"/>
      <c r="AW43" s="111"/>
      <c r="AX43" s="4"/>
      <c r="AY43" s="144"/>
      <c r="AZ43" s="144"/>
      <c r="BA43" s="144"/>
      <c r="BB43" s="144"/>
      <c r="BC43" s="144"/>
      <c r="BD43" s="71"/>
      <c r="BE43" s="93"/>
      <c r="BF43" s="93"/>
      <c r="BG43" s="93"/>
      <c r="BH43" s="93"/>
      <c r="BI43" s="93"/>
    </row>
    <row r="44" spans="1:75" x14ac:dyDescent="0.3">
      <c r="A44">
        <v>7</v>
      </c>
      <c r="C44" s="106" t="s">
        <v>52</v>
      </c>
      <c r="D44" s="107"/>
      <c r="E44" s="107"/>
      <c r="F44" s="107"/>
      <c r="G44" s="108"/>
      <c r="I44" s="106" t="s">
        <v>32</v>
      </c>
      <c r="J44" s="107"/>
      <c r="K44" s="107"/>
      <c r="L44" s="107"/>
      <c r="M44" s="108"/>
      <c r="O44" s="106" t="s">
        <v>53</v>
      </c>
      <c r="P44" s="107"/>
      <c r="Q44" s="107"/>
      <c r="R44" s="107"/>
      <c r="S44" s="108"/>
      <c r="U44" s="106" t="s">
        <v>54</v>
      </c>
      <c r="V44" s="107"/>
      <c r="W44" s="107"/>
      <c r="X44" s="107"/>
      <c r="Y44" s="108"/>
      <c r="AA44" s="103" t="s">
        <v>48</v>
      </c>
      <c r="AB44" s="104"/>
      <c r="AC44" s="104"/>
      <c r="AD44" s="104"/>
      <c r="AE44" s="105"/>
      <c r="AG44" s="95"/>
      <c r="AH44" s="96"/>
      <c r="AI44" s="96"/>
      <c r="AJ44" s="96"/>
      <c r="AK44" s="97"/>
      <c r="AM44" s="95"/>
      <c r="AN44" s="96"/>
      <c r="AO44" s="96"/>
      <c r="AP44" s="96"/>
      <c r="AQ44" s="97"/>
      <c r="AS44" s="109"/>
      <c r="AT44" s="110"/>
      <c r="AU44" s="110"/>
      <c r="AV44" s="110"/>
      <c r="AW44" s="111"/>
      <c r="AX44" s="4"/>
      <c r="AY44" s="144"/>
      <c r="AZ44" s="144"/>
      <c r="BA44" s="144"/>
      <c r="BB44" s="144"/>
      <c r="BC44" s="144"/>
      <c r="BD44" s="71"/>
      <c r="BE44" s="93"/>
      <c r="BF44" s="93"/>
      <c r="BG44" s="93"/>
      <c r="BH44" s="93"/>
      <c r="BI44" s="93"/>
    </row>
    <row r="45" spans="1:75" x14ac:dyDescent="0.3">
      <c r="C45" s="98"/>
      <c r="D45" s="99"/>
      <c r="E45" s="99"/>
      <c r="F45" s="99"/>
      <c r="G45" s="100"/>
      <c r="I45" s="98"/>
      <c r="J45" s="99"/>
      <c r="K45" s="99"/>
      <c r="L45" s="99"/>
      <c r="M45" s="100"/>
      <c r="O45" s="98"/>
      <c r="P45" s="99"/>
      <c r="Q45" s="99"/>
      <c r="R45" s="99"/>
      <c r="S45" s="100"/>
      <c r="U45" s="98"/>
      <c r="V45" s="99"/>
      <c r="W45" s="99"/>
      <c r="X45" s="99"/>
      <c r="Y45" s="100"/>
      <c r="AA45" s="98"/>
      <c r="AB45" s="99"/>
      <c r="AC45" s="99"/>
      <c r="AD45" s="99"/>
      <c r="AE45" s="100"/>
      <c r="AG45" s="95"/>
      <c r="AH45" s="96"/>
      <c r="AI45" s="96"/>
      <c r="AJ45" s="96"/>
      <c r="AK45" s="97"/>
      <c r="AM45" s="95"/>
      <c r="AN45" s="96"/>
      <c r="AO45" s="96"/>
      <c r="AP45" s="96"/>
      <c r="AQ45" s="97"/>
      <c r="AS45" s="98"/>
      <c r="AT45" s="99"/>
      <c r="AU45" s="99"/>
      <c r="AV45" s="99"/>
      <c r="AW45" s="100"/>
      <c r="AY45" s="188"/>
      <c r="AZ45" s="188"/>
      <c r="BA45" s="188"/>
      <c r="BB45" s="188"/>
      <c r="BC45" s="188"/>
      <c r="BD45" s="71"/>
      <c r="BE45" s="93"/>
      <c r="BF45" s="93"/>
      <c r="BG45" s="93"/>
      <c r="BH45" s="93"/>
      <c r="BI45" s="93"/>
    </row>
    <row r="46" spans="1:75" ht="15.6" x14ac:dyDescent="0.3">
      <c r="C46" s="2">
        <v>72</v>
      </c>
      <c r="D46" s="3">
        <v>2</v>
      </c>
      <c r="E46" s="3">
        <v>2</v>
      </c>
      <c r="F46" s="3">
        <v>4</v>
      </c>
      <c r="G46" s="13">
        <v>4</v>
      </c>
      <c r="I46" s="2">
        <v>72</v>
      </c>
      <c r="J46" s="3">
        <v>2</v>
      </c>
      <c r="K46" s="3">
        <v>2</v>
      </c>
      <c r="L46" s="3">
        <v>4</v>
      </c>
      <c r="M46" s="13">
        <v>4</v>
      </c>
      <c r="O46" s="2">
        <v>72</v>
      </c>
      <c r="P46" s="3">
        <v>2</v>
      </c>
      <c r="Q46" s="3">
        <v>2</v>
      </c>
      <c r="R46" s="3">
        <v>4</v>
      </c>
      <c r="S46" s="13">
        <v>4</v>
      </c>
      <c r="U46" s="2">
        <v>72</v>
      </c>
      <c r="V46" s="3">
        <v>2</v>
      </c>
      <c r="W46" s="3">
        <v>2</v>
      </c>
      <c r="X46" s="3">
        <v>4</v>
      </c>
      <c r="Y46" s="13">
        <v>4</v>
      </c>
      <c r="AA46" s="2">
        <v>54</v>
      </c>
      <c r="AB46" s="3">
        <v>3</v>
      </c>
      <c r="AC46" s="3">
        <v>0</v>
      </c>
      <c r="AD46" s="3">
        <v>3</v>
      </c>
      <c r="AE46" s="13">
        <v>3</v>
      </c>
      <c r="AG46" s="2">
        <v>90</v>
      </c>
      <c r="AH46" s="3">
        <v>3</v>
      </c>
      <c r="AI46" s="3">
        <v>2</v>
      </c>
      <c r="AJ46" s="3">
        <v>5</v>
      </c>
      <c r="AK46" s="13">
        <v>6</v>
      </c>
      <c r="AM46" s="2">
        <v>90</v>
      </c>
      <c r="AN46" s="3">
        <v>3</v>
      </c>
      <c r="AO46" s="3">
        <v>2</v>
      </c>
      <c r="AP46" s="3">
        <v>5</v>
      </c>
      <c r="AQ46" s="13">
        <v>6</v>
      </c>
      <c r="AS46" s="2">
        <v>90</v>
      </c>
      <c r="AT46" s="3">
        <v>3</v>
      </c>
      <c r="AU46" s="3">
        <v>2</v>
      </c>
      <c r="AV46" s="3">
        <v>5</v>
      </c>
      <c r="AW46" s="13">
        <v>6</v>
      </c>
      <c r="AY46" s="73"/>
      <c r="AZ46" s="73"/>
      <c r="BA46" s="73"/>
      <c r="BB46" s="73"/>
      <c r="BC46" s="74"/>
      <c r="BD46" s="71"/>
      <c r="BE46" s="71"/>
      <c r="BF46" s="71"/>
      <c r="BG46" s="71"/>
      <c r="BH46" s="71"/>
      <c r="BI46" s="71"/>
    </row>
    <row r="47" spans="1:75" x14ac:dyDescent="0.3"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</row>
    <row r="49" spans="3:14" x14ac:dyDescent="0.3">
      <c r="C49" s="101"/>
      <c r="D49" s="101"/>
      <c r="E49" s="101"/>
      <c r="F49" s="101"/>
      <c r="G49" s="101"/>
    </row>
    <row r="50" spans="3:14" x14ac:dyDescent="0.3">
      <c r="C50" s="101"/>
      <c r="D50" s="101"/>
      <c r="E50" s="101"/>
      <c r="F50" s="101"/>
      <c r="G50" s="101"/>
      <c r="I50" s="102" t="s">
        <v>55</v>
      </c>
      <c r="J50" s="102"/>
      <c r="K50" s="102"/>
      <c r="L50" s="102"/>
      <c r="N50" t="s">
        <v>56</v>
      </c>
    </row>
    <row r="52" spans="3:14" x14ac:dyDescent="0.3">
      <c r="C52" s="8"/>
      <c r="D52" s="8"/>
      <c r="E52" s="8"/>
      <c r="F52" s="8"/>
      <c r="G52" s="8"/>
    </row>
    <row r="53" spans="3:14" x14ac:dyDescent="0.3">
      <c r="C53" s="8"/>
      <c r="D53" s="8"/>
      <c r="E53" s="8"/>
      <c r="F53" s="8"/>
      <c r="G53" s="8"/>
      <c r="I53" s="102" t="s">
        <v>57</v>
      </c>
      <c r="J53" s="102"/>
      <c r="K53" s="102"/>
      <c r="L53" s="102"/>
      <c r="N53" t="s">
        <v>58</v>
      </c>
    </row>
    <row r="55" spans="3:14" x14ac:dyDescent="0.3">
      <c r="C55" s="9"/>
      <c r="D55" s="9"/>
      <c r="E55" s="9"/>
      <c r="F55" s="9"/>
      <c r="G55" s="9"/>
    </row>
    <row r="56" spans="3:14" x14ac:dyDescent="0.3">
      <c r="C56" s="9"/>
      <c r="D56" s="9"/>
      <c r="E56" s="9"/>
      <c r="F56" s="9"/>
      <c r="G56" s="9"/>
      <c r="I56" t="s">
        <v>59</v>
      </c>
    </row>
    <row r="58" spans="3:14" x14ac:dyDescent="0.3">
      <c r="C58" s="94"/>
      <c r="D58" s="94"/>
      <c r="E58" s="94"/>
      <c r="F58" s="94"/>
      <c r="G58" s="94"/>
    </row>
    <row r="59" spans="3:14" x14ac:dyDescent="0.3">
      <c r="C59" s="94"/>
      <c r="D59" s="94"/>
      <c r="E59" s="94"/>
      <c r="F59" s="94"/>
      <c r="G59" s="94"/>
      <c r="I59" t="s">
        <v>60</v>
      </c>
    </row>
    <row r="60" spans="3:14" ht="15" thickBot="1" x14ac:dyDescent="0.35"/>
    <row r="61" spans="3:14" x14ac:dyDescent="0.3">
      <c r="C61" s="10"/>
      <c r="D61" s="11"/>
      <c r="E61" s="11"/>
      <c r="F61" s="11"/>
      <c r="G61" s="12"/>
    </row>
    <row r="62" spans="3:14" ht="15" thickBot="1" x14ac:dyDescent="0.35">
      <c r="C62" s="5"/>
      <c r="D62" s="6"/>
      <c r="E62" s="6"/>
      <c r="F62" s="6"/>
      <c r="G62" s="7"/>
      <c r="I62" t="s">
        <v>61</v>
      </c>
    </row>
  </sheetData>
  <mergeCells count="330">
    <mergeCell ref="I44:M44"/>
    <mergeCell ref="I45:M45"/>
    <mergeCell ref="AA42:AE42"/>
    <mergeCell ref="AA43:AE43"/>
    <mergeCell ref="AA44:AE44"/>
    <mergeCell ref="AA45:AE45"/>
    <mergeCell ref="BM6:BQ6"/>
    <mergeCell ref="BM7:BQ7"/>
    <mergeCell ref="BM8:BQ8"/>
    <mergeCell ref="BM9:BQ9"/>
    <mergeCell ref="BS6:BW6"/>
    <mergeCell ref="BS7:BW7"/>
    <mergeCell ref="BS8:BW8"/>
    <mergeCell ref="BS9:BW9"/>
    <mergeCell ref="AS10:AT10"/>
    <mergeCell ref="BE6:BI6"/>
    <mergeCell ref="BE7:BI7"/>
    <mergeCell ref="BE8:BI8"/>
    <mergeCell ref="BE9:BI9"/>
    <mergeCell ref="AY10:AZ10"/>
    <mergeCell ref="BE10:BF10"/>
    <mergeCell ref="A2:BK2"/>
    <mergeCell ref="AM3:AQ3"/>
    <mergeCell ref="AS3:AW3"/>
    <mergeCell ref="AY3:BC3"/>
    <mergeCell ref="BE3:BI3"/>
    <mergeCell ref="C4:G4"/>
    <mergeCell ref="I4:M4"/>
    <mergeCell ref="O4:S4"/>
    <mergeCell ref="U4:Y4"/>
    <mergeCell ref="AA4:AE4"/>
    <mergeCell ref="AG4:AK4"/>
    <mergeCell ref="C3:G3"/>
    <mergeCell ref="I3:M3"/>
    <mergeCell ref="O3:S3"/>
    <mergeCell ref="U3:Y3"/>
    <mergeCell ref="AA3:AE3"/>
    <mergeCell ref="AG3:AK3"/>
    <mergeCell ref="AM4:AQ4"/>
    <mergeCell ref="AS4:AW4"/>
    <mergeCell ref="AY4:BC4"/>
    <mergeCell ref="BE4:BI4"/>
    <mergeCell ref="C7:G7"/>
    <mergeCell ref="I7:M7"/>
    <mergeCell ref="O7:S7"/>
    <mergeCell ref="U7:Y7"/>
    <mergeCell ref="AA7:AE7"/>
    <mergeCell ref="AG7:AK7"/>
    <mergeCell ref="AM7:AQ7"/>
    <mergeCell ref="AS7:AW7"/>
    <mergeCell ref="AY7:BC7"/>
    <mergeCell ref="C6:G6"/>
    <mergeCell ref="I6:M6"/>
    <mergeCell ref="O6:S6"/>
    <mergeCell ref="U6:Y6"/>
    <mergeCell ref="AA6:AE6"/>
    <mergeCell ref="AG6:AK6"/>
    <mergeCell ref="AM6:AQ6"/>
    <mergeCell ref="AS6:AW6"/>
    <mergeCell ref="AY6:BC6"/>
    <mergeCell ref="C9:G9"/>
    <mergeCell ref="I9:M9"/>
    <mergeCell ref="O9:S9"/>
    <mergeCell ref="U9:Y9"/>
    <mergeCell ref="AA9:AE9"/>
    <mergeCell ref="AG9:AK9"/>
    <mergeCell ref="AM9:AQ9"/>
    <mergeCell ref="AS9:AW9"/>
    <mergeCell ref="AY9:BC9"/>
    <mergeCell ref="C8:G8"/>
    <mergeCell ref="I8:M8"/>
    <mergeCell ref="O8:S8"/>
    <mergeCell ref="U8:Y8"/>
    <mergeCell ref="AA8:AE8"/>
    <mergeCell ref="AG8:AK8"/>
    <mergeCell ref="AM8:AQ8"/>
    <mergeCell ref="AS8:AW8"/>
    <mergeCell ref="AY8:BC8"/>
    <mergeCell ref="BE12:BI12"/>
    <mergeCell ref="C13:G13"/>
    <mergeCell ref="I13:M13"/>
    <mergeCell ref="O13:S13"/>
    <mergeCell ref="U13:Y13"/>
    <mergeCell ref="AA13:AE13"/>
    <mergeCell ref="AG13:AK13"/>
    <mergeCell ref="AM13:AQ13"/>
    <mergeCell ref="AS13:AW13"/>
    <mergeCell ref="BE13:BI13"/>
    <mergeCell ref="C12:G12"/>
    <mergeCell ref="I12:M12"/>
    <mergeCell ref="O12:S12"/>
    <mergeCell ref="U12:Y12"/>
    <mergeCell ref="AA12:AE12"/>
    <mergeCell ref="AG12:AK12"/>
    <mergeCell ref="AM12:AQ12"/>
    <mergeCell ref="AS12:AW12"/>
    <mergeCell ref="BE14:BI14"/>
    <mergeCell ref="C15:G15"/>
    <mergeCell ref="I15:M15"/>
    <mergeCell ref="O15:S15"/>
    <mergeCell ref="U15:Y15"/>
    <mergeCell ref="AA15:AE15"/>
    <mergeCell ref="AG15:AK15"/>
    <mergeCell ref="AM15:AQ15"/>
    <mergeCell ref="AS15:AW15"/>
    <mergeCell ref="BE15:BI15"/>
    <mergeCell ref="C14:G14"/>
    <mergeCell ref="I14:M14"/>
    <mergeCell ref="O14:S14"/>
    <mergeCell ref="U14:Y14"/>
    <mergeCell ref="AA14:AE14"/>
    <mergeCell ref="AG14:AK14"/>
    <mergeCell ref="AM14:AQ14"/>
    <mergeCell ref="AS14:AW14"/>
    <mergeCell ref="BE18:BI18"/>
    <mergeCell ref="C19:G19"/>
    <mergeCell ref="I19:M19"/>
    <mergeCell ref="O19:S19"/>
    <mergeCell ref="U19:Y19"/>
    <mergeCell ref="AA19:AE19"/>
    <mergeCell ref="AG19:AK19"/>
    <mergeCell ref="AM19:AQ19"/>
    <mergeCell ref="AS19:AW19"/>
    <mergeCell ref="AY19:BC19"/>
    <mergeCell ref="BE19:BI19"/>
    <mergeCell ref="C18:G18"/>
    <mergeCell ref="I18:M18"/>
    <mergeCell ref="O18:S18"/>
    <mergeCell ref="U18:Y18"/>
    <mergeCell ref="AA18:AE18"/>
    <mergeCell ref="AG18:AK18"/>
    <mergeCell ref="AM18:AQ18"/>
    <mergeCell ref="AS18:AW18"/>
    <mergeCell ref="AY18:BC18"/>
    <mergeCell ref="BE20:BI20"/>
    <mergeCell ref="C21:G21"/>
    <mergeCell ref="I21:M21"/>
    <mergeCell ref="O21:S21"/>
    <mergeCell ref="U21:Y21"/>
    <mergeCell ref="AA21:AE21"/>
    <mergeCell ref="AG21:AK21"/>
    <mergeCell ref="AM21:AQ21"/>
    <mergeCell ref="AS21:AW21"/>
    <mergeCell ref="AY21:BC21"/>
    <mergeCell ref="BE21:BI21"/>
    <mergeCell ref="C20:G20"/>
    <mergeCell ref="I20:M20"/>
    <mergeCell ref="O20:S20"/>
    <mergeCell ref="U20:Y20"/>
    <mergeCell ref="AA20:AE20"/>
    <mergeCell ref="AG20:AK20"/>
    <mergeCell ref="AM20:AQ20"/>
    <mergeCell ref="AS20:AW20"/>
    <mergeCell ref="AY20:BC20"/>
    <mergeCell ref="BE24:BI24"/>
    <mergeCell ref="C25:G25"/>
    <mergeCell ref="I25:M25"/>
    <mergeCell ref="O25:S25"/>
    <mergeCell ref="U25:Y25"/>
    <mergeCell ref="AA25:AE25"/>
    <mergeCell ref="AG25:AK25"/>
    <mergeCell ref="AM25:AQ25"/>
    <mergeCell ref="AS25:AW25"/>
    <mergeCell ref="AY25:BC25"/>
    <mergeCell ref="BE25:BI25"/>
    <mergeCell ref="C24:G24"/>
    <mergeCell ref="I24:M24"/>
    <mergeCell ref="O24:S24"/>
    <mergeCell ref="U24:Y24"/>
    <mergeCell ref="AA24:AE24"/>
    <mergeCell ref="AG24:AK24"/>
    <mergeCell ref="AM24:AQ24"/>
    <mergeCell ref="AS24:AW24"/>
    <mergeCell ref="AY24:BC24"/>
    <mergeCell ref="BE26:BI26"/>
    <mergeCell ref="C27:G27"/>
    <mergeCell ref="I27:M27"/>
    <mergeCell ref="O27:S27"/>
    <mergeCell ref="U27:Y27"/>
    <mergeCell ref="AA27:AE27"/>
    <mergeCell ref="AG27:AK27"/>
    <mergeCell ref="AM27:AQ27"/>
    <mergeCell ref="AS27:AW27"/>
    <mergeCell ref="AY27:BC27"/>
    <mergeCell ref="BE27:BI27"/>
    <mergeCell ref="C26:G26"/>
    <mergeCell ref="I26:M26"/>
    <mergeCell ref="O26:S26"/>
    <mergeCell ref="U26:Y26"/>
    <mergeCell ref="AA26:AE26"/>
    <mergeCell ref="AG26:AK26"/>
    <mergeCell ref="AM26:AQ26"/>
    <mergeCell ref="AS26:AW26"/>
    <mergeCell ref="AY26:BC26"/>
    <mergeCell ref="BE30:BI30"/>
    <mergeCell ref="C31:G31"/>
    <mergeCell ref="I31:M31"/>
    <mergeCell ref="O31:S31"/>
    <mergeCell ref="U31:Y31"/>
    <mergeCell ref="AA31:AE31"/>
    <mergeCell ref="AG31:AK31"/>
    <mergeCell ref="AM31:AQ31"/>
    <mergeCell ref="AS31:AW31"/>
    <mergeCell ref="BE31:BI31"/>
    <mergeCell ref="C30:G30"/>
    <mergeCell ref="I30:M30"/>
    <mergeCell ref="O30:S30"/>
    <mergeCell ref="U30:Y30"/>
    <mergeCell ref="AA30:AE30"/>
    <mergeCell ref="AG30:AK30"/>
    <mergeCell ref="AM30:AQ30"/>
    <mergeCell ref="AS30:AW30"/>
    <mergeCell ref="BE32:BI32"/>
    <mergeCell ref="C33:G33"/>
    <mergeCell ref="I33:M33"/>
    <mergeCell ref="O33:S33"/>
    <mergeCell ref="U33:Y33"/>
    <mergeCell ref="AA33:AE33"/>
    <mergeCell ref="AG33:AK33"/>
    <mergeCell ref="AM33:AQ33"/>
    <mergeCell ref="AS33:AW33"/>
    <mergeCell ref="BE33:BI33"/>
    <mergeCell ref="C32:G32"/>
    <mergeCell ref="I32:M32"/>
    <mergeCell ref="O32:S32"/>
    <mergeCell ref="U32:Y32"/>
    <mergeCell ref="AA32:AE32"/>
    <mergeCell ref="AG32:AK32"/>
    <mergeCell ref="AM32:AQ32"/>
    <mergeCell ref="AS32:AW32"/>
    <mergeCell ref="BE36:BI36"/>
    <mergeCell ref="AY31:BC31"/>
    <mergeCell ref="I37:M37"/>
    <mergeCell ref="AY13:BC13"/>
    <mergeCell ref="U37:Y37"/>
    <mergeCell ref="AA37:AE37"/>
    <mergeCell ref="AG37:AK37"/>
    <mergeCell ref="AM37:AQ37"/>
    <mergeCell ref="AS37:AW37"/>
    <mergeCell ref="AY37:BC37"/>
    <mergeCell ref="BE37:BI37"/>
    <mergeCell ref="AY30:BC30"/>
    <mergeCell ref="I36:M36"/>
    <mergeCell ref="AY12:BC12"/>
    <mergeCell ref="U36:Y36"/>
    <mergeCell ref="AA36:AE36"/>
    <mergeCell ref="AG36:AK36"/>
    <mergeCell ref="AM36:AQ36"/>
    <mergeCell ref="AS36:AW36"/>
    <mergeCell ref="AY36:BC36"/>
    <mergeCell ref="O36:S36"/>
    <mergeCell ref="O37:S37"/>
    <mergeCell ref="BE38:BI38"/>
    <mergeCell ref="AY33:BC33"/>
    <mergeCell ref="I39:M39"/>
    <mergeCell ref="AY15:BC15"/>
    <mergeCell ref="U39:Y39"/>
    <mergeCell ref="AA39:AE39"/>
    <mergeCell ref="AG39:AK39"/>
    <mergeCell ref="AM39:AQ39"/>
    <mergeCell ref="AS39:AW39"/>
    <mergeCell ref="AY39:BC39"/>
    <mergeCell ref="BE39:BI39"/>
    <mergeCell ref="AY32:BC32"/>
    <mergeCell ref="I38:M38"/>
    <mergeCell ref="AY14:BC14"/>
    <mergeCell ref="U38:Y38"/>
    <mergeCell ref="AA38:AE38"/>
    <mergeCell ref="AG38:AK38"/>
    <mergeCell ref="AM38:AQ38"/>
    <mergeCell ref="AS38:AW38"/>
    <mergeCell ref="AY38:BC38"/>
    <mergeCell ref="O38:S38"/>
    <mergeCell ref="O39:S39"/>
    <mergeCell ref="AS44:AW44"/>
    <mergeCell ref="BE42:BI42"/>
    <mergeCell ref="C37:G37"/>
    <mergeCell ref="C43:G43"/>
    <mergeCell ref="AY43:BC43"/>
    <mergeCell ref="O43:S43"/>
    <mergeCell ref="U43:Y43"/>
    <mergeCell ref="AG43:AK43"/>
    <mergeCell ref="AM43:AQ43"/>
    <mergeCell ref="AS43:AW43"/>
    <mergeCell ref="BE43:BI43"/>
    <mergeCell ref="C36:G36"/>
    <mergeCell ref="C42:G42"/>
    <mergeCell ref="AY42:BC42"/>
    <mergeCell ref="O42:S42"/>
    <mergeCell ref="U42:Y42"/>
    <mergeCell ref="AG42:AK42"/>
    <mergeCell ref="AM42:AQ42"/>
    <mergeCell ref="AS42:AW42"/>
    <mergeCell ref="I42:M42"/>
    <mergeCell ref="I43:M43"/>
    <mergeCell ref="C59:G59"/>
    <mergeCell ref="AM45:AQ45"/>
    <mergeCell ref="AS45:AW45"/>
    <mergeCell ref="BE45:BI45"/>
    <mergeCell ref="C49:G49"/>
    <mergeCell ref="C50:G50"/>
    <mergeCell ref="I50:L50"/>
    <mergeCell ref="BE44:BI44"/>
    <mergeCell ref="C39:G39"/>
    <mergeCell ref="C45:G45"/>
    <mergeCell ref="AY45:BC45"/>
    <mergeCell ref="O45:S45"/>
    <mergeCell ref="U45:Y45"/>
    <mergeCell ref="AG45:AK45"/>
    <mergeCell ref="I53:L53"/>
    <mergeCell ref="C58:G58"/>
    <mergeCell ref="C38:G38"/>
    <mergeCell ref="C44:G44"/>
    <mergeCell ref="AY44:BC44"/>
    <mergeCell ref="O44:S44"/>
    <mergeCell ref="U44:Y44"/>
    <mergeCell ref="AG44:AK44"/>
    <mergeCell ref="AM44:AQ44"/>
    <mergeCell ref="BM31:BQ31"/>
    <mergeCell ref="BM32:BQ32"/>
    <mergeCell ref="BM33:BQ33"/>
    <mergeCell ref="BM18:BQ18"/>
    <mergeCell ref="BM19:BQ19"/>
    <mergeCell ref="BM20:BQ20"/>
    <mergeCell ref="BM21:BQ21"/>
    <mergeCell ref="BM24:BQ24"/>
    <mergeCell ref="BM25:BQ25"/>
    <mergeCell ref="BM26:BQ26"/>
    <mergeCell ref="BM27:BQ27"/>
    <mergeCell ref="BM30:BQ30"/>
  </mergeCells>
  <pageMargins left="0" right="0" top="0" bottom="0" header="0" footer="0"/>
  <pageSetup paperSize="9" scale="58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829B-6160-48CE-A49D-4B4138B32E11}">
  <sheetPr>
    <pageSetUpPr fitToPage="1"/>
  </sheetPr>
  <dimension ref="A1:K64"/>
  <sheetViews>
    <sheetView workbookViewId="0">
      <selection activeCell="L23" sqref="L23"/>
    </sheetView>
  </sheetViews>
  <sheetFormatPr baseColWidth="10" defaultColWidth="11.44140625" defaultRowHeight="14.4" x14ac:dyDescent="0.3"/>
  <cols>
    <col min="1" max="1" width="4.33203125" style="75" customWidth="1"/>
    <col min="2" max="2" width="10.6640625" style="75" bestFit="1" customWidth="1"/>
    <col min="3" max="3" width="29.88671875" style="75" customWidth="1"/>
    <col min="4" max="4" width="25.44140625" style="75" customWidth="1"/>
    <col min="5" max="5" width="15.88671875" style="75" customWidth="1"/>
    <col min="6" max="6" width="11.6640625" style="75" customWidth="1"/>
    <col min="7" max="7" width="12.6640625" style="75" customWidth="1"/>
    <col min="8" max="8" width="16.109375" style="75" customWidth="1"/>
    <col min="9" max="9" width="14.33203125" style="75" customWidth="1"/>
    <col min="10" max="10" width="10.6640625" style="75" customWidth="1"/>
    <col min="11" max="11" width="28.6640625" style="75" bestFit="1" customWidth="1"/>
    <col min="12" max="16384" width="11.44140625" style="75"/>
  </cols>
  <sheetData>
    <row r="1" spans="1:11" x14ac:dyDescent="0.3">
      <c r="A1" s="166" t="s">
        <v>119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1" x14ac:dyDescent="0.3">
      <c r="A2" s="166" t="s">
        <v>120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1" x14ac:dyDescent="0.3">
      <c r="A3" s="166" t="s">
        <v>289</v>
      </c>
      <c r="B3" s="166"/>
      <c r="C3" s="166"/>
      <c r="D3" s="166"/>
      <c r="E3" s="166"/>
      <c r="F3" s="166"/>
      <c r="G3" s="166"/>
      <c r="H3" s="166"/>
      <c r="I3" s="166"/>
      <c r="J3" s="166"/>
    </row>
    <row r="4" spans="1:11" x14ac:dyDescent="0.3">
      <c r="A4" s="166" t="s">
        <v>290</v>
      </c>
      <c r="B4" s="166"/>
      <c r="C4" s="166"/>
      <c r="D4" s="166"/>
      <c r="E4" s="166"/>
      <c r="F4" s="166"/>
      <c r="G4" s="166"/>
      <c r="H4" s="166"/>
      <c r="I4" s="166"/>
      <c r="J4" s="166"/>
    </row>
    <row r="5" spans="1:11" x14ac:dyDescent="0.3">
      <c r="A5" s="166" t="s">
        <v>291</v>
      </c>
      <c r="B5" s="166"/>
      <c r="C5" s="166"/>
      <c r="D5" s="166"/>
      <c r="E5" s="166"/>
      <c r="F5" s="166"/>
      <c r="G5" s="166"/>
      <c r="H5" s="166"/>
      <c r="I5" s="166"/>
      <c r="J5" s="166"/>
    </row>
    <row r="6" spans="1:11" x14ac:dyDescent="0.3">
      <c r="A6" s="76"/>
      <c r="B6" s="76"/>
      <c r="C6" s="76"/>
      <c r="D6" s="76"/>
      <c r="E6" s="76"/>
      <c r="F6" s="76"/>
      <c r="G6" s="76"/>
      <c r="H6" s="76"/>
      <c r="I6" s="76"/>
      <c r="J6" s="76"/>
    </row>
    <row r="7" spans="1:11" x14ac:dyDescent="0.3">
      <c r="A7" s="77">
        <v>1</v>
      </c>
      <c r="B7" s="165" t="s">
        <v>292</v>
      </c>
      <c r="C7" s="165"/>
      <c r="D7" s="165"/>
      <c r="E7" s="165"/>
      <c r="F7" s="165"/>
      <c r="G7" s="165"/>
      <c r="H7" s="165"/>
      <c r="I7" s="165"/>
      <c r="J7" s="165"/>
    </row>
    <row r="8" spans="1:11" x14ac:dyDescent="0.3">
      <c r="A8" s="77">
        <v>2</v>
      </c>
      <c r="B8" s="165" t="s">
        <v>293</v>
      </c>
      <c r="C8" s="165"/>
      <c r="D8" s="165"/>
      <c r="E8" s="165"/>
      <c r="F8" s="165"/>
      <c r="G8" s="165"/>
      <c r="H8" s="165"/>
      <c r="I8" s="165"/>
      <c r="J8" s="165"/>
    </row>
    <row r="9" spans="1:11" x14ac:dyDescent="0.3">
      <c r="A9" s="77">
        <v>3</v>
      </c>
      <c r="B9" s="165" t="s">
        <v>294</v>
      </c>
      <c r="C9" s="165"/>
      <c r="D9" s="165"/>
      <c r="E9" s="165"/>
      <c r="F9" s="165"/>
      <c r="G9" s="165"/>
      <c r="H9" s="165"/>
      <c r="I9" s="165"/>
      <c r="J9" s="165"/>
    </row>
    <row r="10" spans="1:11" x14ac:dyDescent="0.3">
      <c r="A10" s="77">
        <v>4</v>
      </c>
      <c r="B10" s="168" t="s">
        <v>295</v>
      </c>
      <c r="C10" s="168"/>
      <c r="D10" s="168"/>
      <c r="E10" s="168"/>
      <c r="F10" s="168"/>
      <c r="G10" s="168"/>
      <c r="H10" s="168"/>
      <c r="I10" s="168"/>
      <c r="J10" s="168"/>
    </row>
    <row r="11" spans="1:11" x14ac:dyDescent="0.3">
      <c r="A11" s="77">
        <v>5</v>
      </c>
      <c r="B11" s="165" t="s">
        <v>296</v>
      </c>
      <c r="C11" s="165"/>
      <c r="D11" s="165"/>
      <c r="E11" s="165"/>
      <c r="F11" s="165"/>
      <c r="G11" s="165"/>
      <c r="H11" s="165"/>
      <c r="I11" s="165"/>
      <c r="J11" s="165"/>
    </row>
    <row r="12" spans="1:11" x14ac:dyDescent="0.3">
      <c r="A12" s="77">
        <v>6</v>
      </c>
      <c r="B12" s="168" t="s">
        <v>297</v>
      </c>
      <c r="C12" s="165"/>
      <c r="D12" s="165"/>
      <c r="E12" s="165"/>
      <c r="F12" s="165"/>
      <c r="G12" s="165"/>
      <c r="H12" s="165"/>
      <c r="I12" s="165"/>
      <c r="J12" s="165"/>
    </row>
    <row r="13" spans="1:11" x14ac:dyDescent="0.3"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1" ht="54" customHeight="1" x14ac:dyDescent="0.3">
      <c r="A14" s="170" t="s">
        <v>298</v>
      </c>
      <c r="B14" s="170" t="s">
        <v>299</v>
      </c>
      <c r="C14" s="170" t="s">
        <v>300</v>
      </c>
      <c r="D14" s="170" t="s">
        <v>301</v>
      </c>
      <c r="E14" s="170" t="s">
        <v>302</v>
      </c>
      <c r="F14" s="170" t="s">
        <v>303</v>
      </c>
      <c r="G14" s="170"/>
      <c r="H14" s="170" t="s">
        <v>304</v>
      </c>
      <c r="I14" s="170" t="s">
        <v>305</v>
      </c>
      <c r="J14" s="170" t="s">
        <v>306</v>
      </c>
      <c r="K14" s="170" t="s">
        <v>307</v>
      </c>
    </row>
    <row r="15" spans="1:11" x14ac:dyDescent="0.3">
      <c r="A15" s="170"/>
      <c r="B15" s="170"/>
      <c r="C15" s="170"/>
      <c r="D15" s="170"/>
      <c r="E15" s="170"/>
      <c r="F15" s="79" t="s">
        <v>308</v>
      </c>
      <c r="G15" s="79" t="s">
        <v>309</v>
      </c>
      <c r="H15" s="170"/>
      <c r="I15" s="170"/>
      <c r="J15" s="170"/>
      <c r="K15" s="170"/>
    </row>
    <row r="16" spans="1:11" x14ac:dyDescent="0.3">
      <c r="A16" s="169" t="s">
        <v>138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</row>
    <row r="17" spans="1:11" ht="15" customHeight="1" x14ac:dyDescent="0.3">
      <c r="A17" s="167" t="s">
        <v>139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</row>
    <row r="18" spans="1:11" x14ac:dyDescent="0.3">
      <c r="A18" s="80"/>
      <c r="B18" s="81"/>
      <c r="C18" s="81"/>
      <c r="D18" s="80"/>
      <c r="E18" s="80"/>
      <c r="F18" s="80"/>
      <c r="G18" s="80"/>
      <c r="H18" s="80"/>
      <c r="I18" s="80"/>
      <c r="J18" s="80"/>
      <c r="K18" s="80"/>
    </row>
    <row r="19" spans="1:11" ht="15" customHeight="1" x14ac:dyDescent="0.3">
      <c r="A19" s="167" t="s">
        <v>310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</row>
    <row r="20" spans="1:11" x14ac:dyDescent="0.3">
      <c r="A20" s="80">
        <v>1</v>
      </c>
      <c r="B20" s="81"/>
      <c r="C20" s="81" t="s">
        <v>150</v>
      </c>
      <c r="D20" s="80">
        <v>1</v>
      </c>
      <c r="E20" s="80" t="s">
        <v>311</v>
      </c>
      <c r="F20" s="80">
        <v>4</v>
      </c>
      <c r="G20" s="80">
        <v>1</v>
      </c>
      <c r="H20" s="80"/>
      <c r="I20" s="80">
        <v>90</v>
      </c>
      <c r="J20" s="80">
        <v>6</v>
      </c>
      <c r="K20" s="80" t="s">
        <v>312</v>
      </c>
    </row>
    <row r="21" spans="1:11" ht="15" customHeight="1" x14ac:dyDescent="0.3">
      <c r="A21" s="80">
        <v>2</v>
      </c>
      <c r="B21" s="81"/>
      <c r="C21" s="81" t="s">
        <v>149</v>
      </c>
      <c r="D21" s="80">
        <v>1</v>
      </c>
      <c r="E21" s="80" t="s">
        <v>311</v>
      </c>
      <c r="F21" s="80">
        <v>2</v>
      </c>
      <c r="G21" s="80">
        <v>3</v>
      </c>
      <c r="H21" s="80"/>
      <c r="I21" s="80">
        <v>90</v>
      </c>
      <c r="J21" s="80">
        <v>6</v>
      </c>
      <c r="K21" s="80" t="s">
        <v>312</v>
      </c>
    </row>
    <row r="22" spans="1:11" x14ac:dyDescent="0.3">
      <c r="A22" s="80">
        <v>3</v>
      </c>
      <c r="B22" s="81"/>
      <c r="C22" s="81" t="s">
        <v>313</v>
      </c>
      <c r="D22" s="80">
        <v>1</v>
      </c>
      <c r="E22" s="80" t="s">
        <v>311</v>
      </c>
      <c r="F22" s="80">
        <v>4</v>
      </c>
      <c r="G22" s="80">
        <v>1</v>
      </c>
      <c r="H22" s="80"/>
      <c r="I22" s="80">
        <v>90</v>
      </c>
      <c r="J22" s="80">
        <v>6</v>
      </c>
      <c r="K22" s="80" t="s">
        <v>312</v>
      </c>
    </row>
    <row r="23" spans="1:11" x14ac:dyDescent="0.3">
      <c r="A23" s="80">
        <v>4</v>
      </c>
      <c r="B23" s="81"/>
      <c r="C23" s="81" t="s">
        <v>157</v>
      </c>
      <c r="D23" s="80">
        <v>1</v>
      </c>
      <c r="E23" s="80" t="s">
        <v>311</v>
      </c>
      <c r="F23" s="80">
        <v>2</v>
      </c>
      <c r="G23" s="80">
        <v>3</v>
      </c>
      <c r="H23" s="80"/>
      <c r="I23" s="80">
        <v>90</v>
      </c>
      <c r="J23" s="80">
        <v>6</v>
      </c>
      <c r="K23" s="80" t="s">
        <v>312</v>
      </c>
    </row>
    <row r="24" spans="1:11" x14ac:dyDescent="0.3">
      <c r="A24" s="80"/>
      <c r="B24" s="81"/>
      <c r="C24" s="81"/>
      <c r="D24" s="80"/>
      <c r="E24" s="80"/>
      <c r="F24" s="80"/>
      <c r="G24" s="80"/>
      <c r="H24" s="80"/>
      <c r="I24" s="80"/>
      <c r="J24" s="80"/>
      <c r="K24" s="80"/>
    </row>
    <row r="25" spans="1:11" x14ac:dyDescent="0.3">
      <c r="A25" s="167" t="s">
        <v>314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</row>
    <row r="26" spans="1:11" x14ac:dyDescent="0.3">
      <c r="A26" s="80">
        <v>5</v>
      </c>
      <c r="B26" s="81"/>
      <c r="C26" s="81" t="s">
        <v>162</v>
      </c>
      <c r="D26" s="80">
        <v>1</v>
      </c>
      <c r="E26" s="80" t="s">
        <v>311</v>
      </c>
      <c r="F26" s="80">
        <v>2</v>
      </c>
      <c r="G26" s="80">
        <v>3</v>
      </c>
      <c r="H26" s="80"/>
      <c r="I26" s="80">
        <v>90</v>
      </c>
      <c r="J26" s="80">
        <v>6</v>
      </c>
      <c r="K26" s="80" t="s">
        <v>312</v>
      </c>
    </row>
    <row r="27" spans="1:11" x14ac:dyDescent="0.3">
      <c r="A27" s="80">
        <v>6</v>
      </c>
      <c r="B27" s="81"/>
      <c r="C27" s="81" t="s">
        <v>315</v>
      </c>
      <c r="D27" s="80">
        <v>1</v>
      </c>
      <c r="E27" s="80" t="s">
        <v>311</v>
      </c>
      <c r="F27" s="80">
        <v>5</v>
      </c>
      <c r="G27" s="80">
        <v>5</v>
      </c>
      <c r="H27" s="80"/>
      <c r="I27" s="80">
        <v>180</v>
      </c>
      <c r="J27" s="80">
        <v>11</v>
      </c>
      <c r="K27" s="80" t="s">
        <v>312</v>
      </c>
    </row>
    <row r="28" spans="1:11" x14ac:dyDescent="0.3">
      <c r="A28" s="80">
        <v>7</v>
      </c>
      <c r="B28" s="81"/>
      <c r="C28" s="81" t="s">
        <v>316</v>
      </c>
      <c r="D28" s="80">
        <v>1</v>
      </c>
      <c r="E28" s="80" t="s">
        <v>311</v>
      </c>
      <c r="F28" s="80">
        <v>0</v>
      </c>
      <c r="G28" s="80">
        <v>5</v>
      </c>
      <c r="H28" s="80"/>
      <c r="I28" s="80">
        <v>90</v>
      </c>
      <c r="J28" s="80">
        <v>6</v>
      </c>
      <c r="K28" s="80" t="s">
        <v>312</v>
      </c>
    </row>
    <row r="29" spans="1:11" x14ac:dyDescent="0.3">
      <c r="A29" s="80"/>
      <c r="B29" s="81"/>
      <c r="C29" s="81"/>
      <c r="D29" s="81"/>
      <c r="E29" s="81"/>
      <c r="F29" s="80"/>
      <c r="G29" s="80"/>
      <c r="H29" s="80"/>
      <c r="I29" s="80"/>
      <c r="J29" s="80"/>
      <c r="K29" s="80"/>
    </row>
    <row r="30" spans="1:11" x14ac:dyDescent="0.3">
      <c r="A30" s="167" t="s">
        <v>317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</row>
    <row r="31" spans="1:11" x14ac:dyDescent="0.3">
      <c r="A31" s="80"/>
      <c r="B31" s="81"/>
      <c r="C31" s="81"/>
      <c r="D31" s="81"/>
      <c r="E31" s="81"/>
      <c r="F31" s="80"/>
      <c r="G31" s="80"/>
      <c r="H31" s="80"/>
      <c r="I31" s="80"/>
      <c r="J31" s="80"/>
      <c r="K31" s="80"/>
    </row>
    <row r="32" spans="1:11" x14ac:dyDescent="0.3">
      <c r="A32" s="80"/>
      <c r="B32" s="81"/>
      <c r="C32" s="81"/>
      <c r="D32" s="81"/>
      <c r="E32" s="81"/>
      <c r="F32" s="80"/>
      <c r="G32" s="80"/>
      <c r="H32" s="80"/>
      <c r="I32" s="80"/>
      <c r="J32" s="80"/>
      <c r="K32" s="80"/>
    </row>
    <row r="33" spans="1:11" ht="15" customHeight="1" x14ac:dyDescent="0.3">
      <c r="A33" s="80"/>
      <c r="B33" s="81"/>
      <c r="C33" s="81"/>
      <c r="D33" s="81"/>
      <c r="E33" s="81"/>
      <c r="F33" s="80"/>
      <c r="G33" s="80"/>
      <c r="H33" s="80"/>
      <c r="I33" s="80"/>
      <c r="J33" s="80"/>
      <c r="K33" s="80"/>
    </row>
    <row r="34" spans="1:11" ht="15" customHeight="1" x14ac:dyDescent="0.3">
      <c r="A34" s="80"/>
      <c r="B34" s="81"/>
      <c r="C34" s="81"/>
      <c r="D34" s="81"/>
      <c r="E34" s="81"/>
      <c r="F34" s="80"/>
      <c r="G34" s="80"/>
      <c r="H34" s="80"/>
      <c r="I34" s="80"/>
      <c r="J34" s="80"/>
      <c r="K34" s="80"/>
    </row>
    <row r="35" spans="1:11" x14ac:dyDescent="0.3">
      <c r="A35" s="80"/>
      <c r="B35" s="81"/>
      <c r="C35" s="81"/>
      <c r="D35" s="81"/>
      <c r="E35" s="81"/>
      <c r="F35" s="80"/>
      <c r="G35" s="80"/>
      <c r="H35" s="80"/>
      <c r="I35" s="80"/>
      <c r="J35" s="80"/>
      <c r="K35" s="80"/>
    </row>
    <row r="36" spans="1:11" ht="14.25" customHeight="1" x14ac:dyDescent="0.3">
      <c r="A36" s="171" t="s">
        <v>318</v>
      </c>
      <c r="B36" s="171"/>
      <c r="C36" s="171"/>
      <c r="D36" s="171"/>
      <c r="E36" s="171"/>
      <c r="F36" s="82">
        <f>SUM(F18:F18,F20:F35)</f>
        <v>19</v>
      </c>
      <c r="G36" s="82">
        <f>SUM(G18:G18,G20:G35)</f>
        <v>21</v>
      </c>
      <c r="H36" s="82">
        <f>SUM(H18:H18,H20:H35)</f>
        <v>0</v>
      </c>
      <c r="I36" s="82">
        <f>SUM(I18:I18,I20:I35)</f>
        <v>720</v>
      </c>
      <c r="J36" s="82">
        <f>SUM(J18:J18,J20:J35)</f>
        <v>47</v>
      </c>
      <c r="K36" s="83"/>
    </row>
    <row r="37" spans="1:11" x14ac:dyDescent="0.3">
      <c r="A37" s="173" t="s">
        <v>169</v>
      </c>
      <c r="B37" s="173"/>
      <c r="C37" s="173"/>
      <c r="D37" s="173"/>
      <c r="E37" s="173"/>
      <c r="F37" s="173"/>
      <c r="G37" s="173"/>
      <c r="H37" s="173"/>
      <c r="I37" s="173"/>
      <c r="J37" s="173"/>
      <c r="K37" s="173"/>
    </row>
    <row r="38" spans="1:11" ht="15" customHeight="1" x14ac:dyDescent="0.3">
      <c r="A38" s="167" t="s">
        <v>139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</row>
    <row r="39" spans="1:11" ht="28.8" x14ac:dyDescent="0.3">
      <c r="A39" s="80">
        <v>18</v>
      </c>
      <c r="B39" s="81"/>
      <c r="C39" s="81" t="s">
        <v>319</v>
      </c>
      <c r="D39" s="81"/>
      <c r="E39" s="80" t="s">
        <v>320</v>
      </c>
      <c r="F39" s="80">
        <v>1</v>
      </c>
      <c r="G39" s="80">
        <v>2</v>
      </c>
      <c r="H39" s="80">
        <v>16</v>
      </c>
      <c r="I39" s="80">
        <f>(F18*18+G18*18+H18)</f>
        <v>0</v>
      </c>
      <c r="J39" s="80">
        <v>4</v>
      </c>
      <c r="K39" s="80" t="s">
        <v>321</v>
      </c>
    </row>
    <row r="40" spans="1:11" x14ac:dyDescent="0.3">
      <c r="A40" s="84">
        <v>19</v>
      </c>
      <c r="B40" s="81"/>
      <c r="C40" s="81" t="s">
        <v>322</v>
      </c>
      <c r="D40" s="81"/>
      <c r="E40" s="80" t="s">
        <v>320</v>
      </c>
      <c r="F40" s="80">
        <v>1</v>
      </c>
      <c r="G40" s="80">
        <v>2</v>
      </c>
      <c r="H40" s="80">
        <v>16</v>
      </c>
      <c r="I40" s="80">
        <f>(F40*18+G40*18+H40)</f>
        <v>70</v>
      </c>
      <c r="J40" s="80">
        <v>4</v>
      </c>
      <c r="K40" s="80" t="s">
        <v>319</v>
      </c>
    </row>
    <row r="41" spans="1:11" ht="15" customHeight="1" x14ac:dyDescent="0.3">
      <c r="A41" s="167" t="s">
        <v>317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</row>
    <row r="42" spans="1:11" x14ac:dyDescent="0.3">
      <c r="A42" s="84">
        <v>20</v>
      </c>
      <c r="B42" s="85"/>
      <c r="C42" s="81"/>
      <c r="D42" s="81"/>
      <c r="E42" s="80"/>
      <c r="F42" s="84"/>
      <c r="G42" s="84"/>
      <c r="H42" s="84"/>
      <c r="I42" s="84"/>
      <c r="J42" s="84"/>
      <c r="K42" s="84"/>
    </row>
    <row r="43" spans="1:11" ht="14.25" customHeight="1" x14ac:dyDescent="0.3">
      <c r="A43" s="84">
        <v>21</v>
      </c>
      <c r="B43" s="85"/>
      <c r="C43" s="85"/>
      <c r="D43" s="85"/>
      <c r="E43" s="80"/>
      <c r="F43" s="84"/>
      <c r="G43" s="84"/>
      <c r="H43" s="84"/>
      <c r="I43" s="84"/>
      <c r="J43" s="84"/>
      <c r="K43" s="84"/>
    </row>
    <row r="44" spans="1:11" ht="15" customHeight="1" x14ac:dyDescent="0.3">
      <c r="A44" s="167" t="s">
        <v>323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</row>
    <row r="45" spans="1:11" x14ac:dyDescent="0.3">
      <c r="A45" s="80">
        <v>23</v>
      </c>
      <c r="B45" s="81"/>
      <c r="C45" s="81"/>
      <c r="D45" s="81"/>
      <c r="E45" s="80"/>
      <c r="F45" s="80"/>
      <c r="G45" s="80"/>
      <c r="H45" s="80"/>
      <c r="I45" s="80"/>
      <c r="J45" s="80"/>
      <c r="K45" s="80"/>
    </row>
    <row r="46" spans="1:11" ht="15" customHeight="1" x14ac:dyDescent="0.3">
      <c r="A46" s="167" t="s">
        <v>324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</row>
    <row r="47" spans="1:11" x14ac:dyDescent="0.3">
      <c r="A47" s="84">
        <v>24</v>
      </c>
      <c r="B47" s="85"/>
      <c r="C47" s="81"/>
      <c r="D47" s="81"/>
      <c r="E47" s="80"/>
      <c r="F47" s="84"/>
      <c r="G47" s="84"/>
      <c r="H47" s="84"/>
      <c r="I47" s="84"/>
      <c r="J47" s="84"/>
      <c r="K47" s="84"/>
    </row>
    <row r="48" spans="1:11" x14ac:dyDescent="0.3">
      <c r="A48" s="84">
        <v>25</v>
      </c>
      <c r="B48" s="85"/>
      <c r="C48" s="81" t="s">
        <v>186</v>
      </c>
      <c r="D48" s="81"/>
      <c r="E48" s="80"/>
      <c r="F48" s="84"/>
      <c r="G48" s="84"/>
      <c r="H48" s="84"/>
      <c r="I48" s="84"/>
      <c r="J48" s="84"/>
      <c r="K48" s="84"/>
    </row>
    <row r="49" spans="1:11" ht="15" customHeight="1" x14ac:dyDescent="0.3">
      <c r="A49" s="80">
        <v>26</v>
      </c>
      <c r="B49" s="86"/>
      <c r="C49" s="86"/>
      <c r="D49" s="86"/>
      <c r="E49" s="80"/>
      <c r="F49" s="84"/>
      <c r="G49" s="84"/>
      <c r="H49" s="84"/>
      <c r="I49" s="84"/>
      <c r="J49" s="84"/>
      <c r="K49" s="84"/>
    </row>
    <row r="50" spans="1:11" ht="15" customHeight="1" x14ac:dyDescent="0.3">
      <c r="A50" s="167" t="s">
        <v>325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</row>
    <row r="51" spans="1:11" ht="15" customHeight="1" x14ac:dyDescent="0.3">
      <c r="A51" s="80">
        <v>27</v>
      </c>
      <c r="B51" s="87"/>
      <c r="C51" s="87"/>
      <c r="D51" s="87"/>
      <c r="E51" s="87"/>
      <c r="F51" s="84"/>
      <c r="G51" s="84"/>
      <c r="H51" s="84"/>
      <c r="I51" s="84"/>
      <c r="J51" s="84"/>
      <c r="K51" s="85"/>
    </row>
    <row r="52" spans="1:11" ht="15" customHeight="1" x14ac:dyDescent="0.3">
      <c r="A52" s="80">
        <v>28</v>
      </c>
      <c r="B52" s="87"/>
      <c r="C52" s="87"/>
      <c r="D52" s="87"/>
      <c r="E52" s="87"/>
      <c r="F52" s="84"/>
      <c r="G52" s="84"/>
      <c r="H52" s="84"/>
      <c r="I52" s="84"/>
      <c r="J52" s="84"/>
      <c r="K52" s="85"/>
    </row>
    <row r="53" spans="1:11" ht="15" customHeight="1" x14ac:dyDescent="0.3">
      <c r="A53" s="84">
        <v>29</v>
      </c>
      <c r="B53" s="87"/>
      <c r="C53" s="87"/>
      <c r="D53" s="87"/>
      <c r="E53" s="87"/>
      <c r="F53" s="84"/>
      <c r="G53" s="84"/>
      <c r="H53" s="84"/>
      <c r="I53" s="84"/>
      <c r="J53" s="84"/>
      <c r="K53" s="85"/>
    </row>
    <row r="54" spans="1:11" ht="15" customHeight="1" x14ac:dyDescent="0.3">
      <c r="A54" s="171" t="s">
        <v>326</v>
      </c>
      <c r="B54" s="171"/>
      <c r="C54" s="171"/>
      <c r="D54" s="171"/>
      <c r="E54" s="171"/>
      <c r="F54" s="88">
        <f>SUM(F39:F40,F42:F43,F45,F47:F49,F51:F53)</f>
        <v>2</v>
      </c>
      <c r="G54" s="88">
        <f t="shared" ref="G54:J54" si="0">SUM(G39:G40,G42:G43,G45,G47:G49,G51:G53)</f>
        <v>4</v>
      </c>
      <c r="H54" s="88">
        <f t="shared" si="0"/>
        <v>32</v>
      </c>
      <c r="I54" s="88">
        <f t="shared" si="0"/>
        <v>70</v>
      </c>
      <c r="J54" s="88">
        <f t="shared" si="0"/>
        <v>8</v>
      </c>
      <c r="K54" s="89"/>
    </row>
    <row r="55" spans="1:11" x14ac:dyDescent="0.3">
      <c r="A55" s="172" t="s">
        <v>327</v>
      </c>
      <c r="B55" s="172"/>
      <c r="C55" s="172"/>
      <c r="D55" s="172"/>
      <c r="E55" s="172"/>
      <c r="F55" s="90">
        <f>SUM(F54,F36)</f>
        <v>21</v>
      </c>
      <c r="G55" s="90">
        <f>SUM(G54,G36)</f>
        <v>25</v>
      </c>
      <c r="H55" s="90">
        <f>SUM(H54,H36)</f>
        <v>32</v>
      </c>
      <c r="I55" s="90">
        <f>SUM(I54,I36)</f>
        <v>790</v>
      </c>
      <c r="J55" s="90">
        <f>SUM(J54,J36)</f>
        <v>55</v>
      </c>
      <c r="K55" s="91"/>
    </row>
    <row r="56" spans="1:11" x14ac:dyDescent="0.3">
      <c r="A56" s="167" t="s">
        <v>328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</row>
    <row r="57" spans="1:11" x14ac:dyDescent="0.3">
      <c r="A57" s="80">
        <v>30</v>
      </c>
      <c r="B57" s="87"/>
      <c r="C57" s="87"/>
      <c r="D57" s="87"/>
      <c r="E57" s="87"/>
      <c r="F57" s="84"/>
      <c r="G57" s="84"/>
      <c r="H57" s="84"/>
      <c r="I57" s="84"/>
      <c r="J57" s="84"/>
      <c r="K57" s="85"/>
    </row>
    <row r="58" spans="1:11" x14ac:dyDescent="0.3">
      <c r="A58" s="80">
        <v>31</v>
      </c>
      <c r="B58" s="87"/>
      <c r="C58" s="87"/>
      <c r="D58" s="87"/>
      <c r="E58" s="87"/>
      <c r="F58" s="84"/>
      <c r="G58" s="84"/>
      <c r="H58" s="84"/>
      <c r="I58" s="84"/>
      <c r="J58" s="84"/>
      <c r="K58" s="85"/>
    </row>
    <row r="59" spans="1:11" x14ac:dyDescent="0.3">
      <c r="A59" s="84">
        <v>32</v>
      </c>
      <c r="B59" s="87"/>
      <c r="C59" s="87"/>
      <c r="D59" s="87"/>
      <c r="E59" s="87"/>
      <c r="F59" s="84"/>
      <c r="G59" s="84"/>
      <c r="H59" s="84"/>
      <c r="I59" s="84"/>
      <c r="J59" s="84"/>
      <c r="K59" s="85"/>
    </row>
    <row r="60" spans="1:11" x14ac:dyDescent="0.3">
      <c r="A60" s="172" t="s">
        <v>329</v>
      </c>
      <c r="B60" s="172"/>
      <c r="C60" s="172"/>
      <c r="D60" s="172"/>
      <c r="E60" s="172"/>
      <c r="F60" s="90">
        <f>SUM(F47,F55)</f>
        <v>21</v>
      </c>
      <c r="G60" s="90">
        <f>SUM(G47,G55)</f>
        <v>25</v>
      </c>
      <c r="H60" s="90">
        <f>SUM(H47,H55)</f>
        <v>32</v>
      </c>
      <c r="I60" s="90">
        <f>SUM(I47,I55)</f>
        <v>790</v>
      </c>
      <c r="J60" s="90">
        <f>SUM(J47,J55)</f>
        <v>55</v>
      </c>
      <c r="K60" s="91"/>
    </row>
    <row r="62" spans="1:11" x14ac:dyDescent="0.3">
      <c r="B62" s="75" t="s">
        <v>330</v>
      </c>
    </row>
    <row r="63" spans="1:11" x14ac:dyDescent="0.3">
      <c r="B63" s="75" t="s">
        <v>331</v>
      </c>
    </row>
    <row r="64" spans="1:11" x14ac:dyDescent="0.3">
      <c r="B64" s="75" t="s">
        <v>332</v>
      </c>
    </row>
  </sheetData>
  <mergeCells count="37">
    <mergeCell ref="A37:K37"/>
    <mergeCell ref="A55:E55"/>
    <mergeCell ref="A56:K56"/>
    <mergeCell ref="A60:E60"/>
    <mergeCell ref="A38:K38"/>
    <mergeCell ref="A41:K41"/>
    <mergeCell ref="A44:K44"/>
    <mergeCell ref="A46:K46"/>
    <mergeCell ref="A50:K50"/>
    <mergeCell ref="A54:E54"/>
    <mergeCell ref="H14:H15"/>
    <mergeCell ref="I14:I15"/>
    <mergeCell ref="J14:J15"/>
    <mergeCell ref="K14:K15"/>
    <mergeCell ref="A36:E36"/>
    <mergeCell ref="A17:K17"/>
    <mergeCell ref="A19:K19"/>
    <mergeCell ref="A25:K25"/>
    <mergeCell ref="A30:K30"/>
    <mergeCell ref="B8:J8"/>
    <mergeCell ref="B9:J9"/>
    <mergeCell ref="B10:J10"/>
    <mergeCell ref="B11:J11"/>
    <mergeCell ref="B12:J12"/>
    <mergeCell ref="A16:K16"/>
    <mergeCell ref="A14:A15"/>
    <mergeCell ref="B14:B15"/>
    <mergeCell ref="C14:C15"/>
    <mergeCell ref="D14:D15"/>
    <mergeCell ref="E14:E15"/>
    <mergeCell ref="F14:G14"/>
    <mergeCell ref="B7:J7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DED0-7285-43C4-8077-E535A08C5AF5}">
  <dimension ref="A1:I106"/>
  <sheetViews>
    <sheetView showGridLines="0" topLeftCell="A82" zoomScale="130" zoomScaleNormal="130" workbookViewId="0">
      <selection activeCell="C48" sqref="C48"/>
    </sheetView>
  </sheetViews>
  <sheetFormatPr baseColWidth="10" defaultColWidth="11.5546875" defaultRowHeight="13.8" x14ac:dyDescent="0.3"/>
  <cols>
    <col min="1" max="1" width="3.88671875" style="67" customWidth="1"/>
    <col min="2" max="2" width="9" style="14" bestFit="1" customWidth="1"/>
    <col min="3" max="3" width="33.88671875" style="14" customWidth="1"/>
    <col min="4" max="4" width="10.33203125" style="67" customWidth="1"/>
    <col min="5" max="5" width="7.5546875" style="67" customWidth="1"/>
    <col min="6" max="6" width="7.88671875" style="67" customWidth="1"/>
    <col min="7" max="7" width="8.6640625" style="67" customWidth="1"/>
    <col min="8" max="8" width="11.5546875" style="67" customWidth="1"/>
    <col min="9" max="9" width="12.33203125" style="67" customWidth="1"/>
    <col min="10" max="16384" width="11.5546875" style="14"/>
  </cols>
  <sheetData>
    <row r="1" spans="1:9" x14ac:dyDescent="0.3">
      <c r="A1" s="177" t="s">
        <v>119</v>
      </c>
      <c r="B1" s="177"/>
      <c r="C1" s="177"/>
      <c r="D1" s="177"/>
      <c r="E1" s="177"/>
      <c r="F1" s="177"/>
      <c r="G1" s="177"/>
      <c r="H1" s="177"/>
      <c r="I1" s="177"/>
    </row>
    <row r="2" spans="1:9" x14ac:dyDescent="0.3">
      <c r="A2" s="177" t="s">
        <v>120</v>
      </c>
      <c r="B2" s="177"/>
      <c r="C2" s="177"/>
      <c r="D2" s="177"/>
      <c r="E2" s="177"/>
      <c r="F2" s="177"/>
      <c r="G2" s="177"/>
      <c r="H2" s="177"/>
      <c r="I2" s="177"/>
    </row>
    <row r="3" spans="1:9" x14ac:dyDescent="0.3">
      <c r="A3" s="177" t="s">
        <v>121</v>
      </c>
      <c r="B3" s="177"/>
      <c r="C3" s="177"/>
      <c r="D3" s="177"/>
      <c r="E3" s="177"/>
      <c r="F3" s="177"/>
      <c r="G3" s="177"/>
      <c r="H3" s="177"/>
      <c r="I3" s="177"/>
    </row>
    <row r="4" spans="1:9" x14ac:dyDescent="0.3">
      <c r="A4" s="177" t="s">
        <v>122</v>
      </c>
      <c r="B4" s="177"/>
      <c r="C4" s="177"/>
      <c r="D4" s="177"/>
      <c r="E4" s="177"/>
      <c r="F4" s="177"/>
      <c r="G4" s="177"/>
      <c r="H4" s="177"/>
      <c r="I4" s="177"/>
    </row>
    <row r="5" spans="1:9" x14ac:dyDescent="0.3">
      <c r="A5" s="15"/>
      <c r="B5" s="15"/>
      <c r="C5" s="15"/>
      <c r="D5" s="15"/>
      <c r="E5" s="15"/>
      <c r="F5" s="15"/>
      <c r="G5" s="15"/>
      <c r="H5" s="15"/>
      <c r="I5" s="15"/>
    </row>
    <row r="6" spans="1:9" x14ac:dyDescent="0.3">
      <c r="A6" s="16">
        <v>1</v>
      </c>
      <c r="B6" s="17" t="s">
        <v>123</v>
      </c>
      <c r="C6" s="15"/>
      <c r="D6" s="15"/>
      <c r="E6" s="15"/>
      <c r="F6" s="15"/>
      <c r="G6" s="15"/>
      <c r="H6" s="15"/>
      <c r="I6" s="15"/>
    </row>
    <row r="7" spans="1:9" x14ac:dyDescent="0.3">
      <c r="A7" s="16">
        <v>2</v>
      </c>
      <c r="B7" s="17" t="s">
        <v>124</v>
      </c>
      <c r="C7" s="15"/>
      <c r="D7" s="15"/>
      <c r="E7" s="15"/>
      <c r="F7" s="15"/>
      <c r="G7" s="15"/>
      <c r="H7" s="15"/>
      <c r="I7" s="15"/>
    </row>
    <row r="8" spans="1:9" x14ac:dyDescent="0.3">
      <c r="A8" s="18">
        <v>3</v>
      </c>
      <c r="B8" s="15" t="s">
        <v>125</v>
      </c>
      <c r="C8" s="15"/>
      <c r="D8" s="15"/>
      <c r="E8" s="15"/>
      <c r="F8" s="15"/>
      <c r="G8" s="15"/>
      <c r="H8" s="15"/>
      <c r="I8" s="15"/>
    </row>
    <row r="9" spans="1:9" x14ac:dyDescent="0.3">
      <c r="A9" s="18">
        <v>4</v>
      </c>
      <c r="B9" s="17" t="s">
        <v>126</v>
      </c>
      <c r="C9" s="15"/>
      <c r="D9" s="15"/>
      <c r="E9" s="15"/>
      <c r="F9" s="15"/>
      <c r="G9" s="15"/>
      <c r="H9" s="15"/>
      <c r="I9" s="15"/>
    </row>
    <row r="10" spans="1:9" x14ac:dyDescent="0.3">
      <c r="A10" s="18">
        <v>5</v>
      </c>
      <c r="B10" s="15" t="s">
        <v>127</v>
      </c>
      <c r="C10" s="15"/>
      <c r="D10" s="15"/>
      <c r="E10" s="15"/>
      <c r="F10" s="15"/>
      <c r="G10" s="15"/>
      <c r="H10" s="15"/>
      <c r="I10" s="15"/>
    </row>
    <row r="11" spans="1:9" x14ac:dyDescent="0.3">
      <c r="A11" s="18">
        <v>6</v>
      </c>
      <c r="B11" s="15" t="s">
        <v>128</v>
      </c>
      <c r="C11" s="15"/>
      <c r="D11" s="15"/>
      <c r="E11" s="15"/>
      <c r="F11" s="15"/>
      <c r="G11" s="15"/>
      <c r="H11" s="15"/>
      <c r="I11" s="15"/>
    </row>
    <row r="12" spans="1:9" x14ac:dyDescent="0.3">
      <c r="A12" s="19"/>
      <c r="B12" s="19"/>
      <c r="C12" s="19"/>
      <c r="D12" s="19"/>
      <c r="E12" s="19"/>
      <c r="F12" s="19"/>
      <c r="G12" s="19"/>
      <c r="H12" s="19"/>
      <c r="I12" s="19"/>
    </row>
    <row r="13" spans="1:9" s="21" customFormat="1" ht="22.8" x14ac:dyDescent="0.3">
      <c r="A13" s="20" t="s">
        <v>129</v>
      </c>
      <c r="B13" s="20" t="s">
        <v>130</v>
      </c>
      <c r="C13" s="20" t="s">
        <v>131</v>
      </c>
      <c r="D13" s="20" t="s">
        <v>132</v>
      </c>
      <c r="E13" s="20" t="s">
        <v>133</v>
      </c>
      <c r="F13" s="20" t="s">
        <v>134</v>
      </c>
      <c r="G13" s="20" t="s">
        <v>135</v>
      </c>
      <c r="H13" s="20" t="s">
        <v>136</v>
      </c>
      <c r="I13" s="20" t="s">
        <v>137</v>
      </c>
    </row>
    <row r="14" spans="1:9" x14ac:dyDescent="0.3">
      <c r="A14" s="178" t="s">
        <v>138</v>
      </c>
      <c r="B14" s="179"/>
      <c r="C14" s="179"/>
      <c r="D14" s="179"/>
      <c r="E14" s="179"/>
      <c r="F14" s="179"/>
      <c r="G14" s="179"/>
      <c r="H14" s="179"/>
      <c r="I14" s="180"/>
    </row>
    <row r="15" spans="1:9" x14ac:dyDescent="0.3">
      <c r="A15" s="22"/>
      <c r="B15" s="23"/>
      <c r="C15" s="24" t="s">
        <v>139</v>
      </c>
      <c r="D15" s="25"/>
      <c r="E15" s="25"/>
      <c r="F15" s="25"/>
      <c r="G15" s="25"/>
      <c r="H15" s="25"/>
      <c r="I15" s="26"/>
    </row>
    <row r="16" spans="1:9" x14ac:dyDescent="0.3">
      <c r="A16" s="27">
        <v>1</v>
      </c>
      <c r="B16" s="28" t="s">
        <v>71</v>
      </c>
      <c r="C16" s="29" t="s">
        <v>140</v>
      </c>
      <c r="D16" s="30">
        <v>72</v>
      </c>
      <c r="E16" s="31">
        <v>2</v>
      </c>
      <c r="F16" s="31">
        <v>2</v>
      </c>
      <c r="G16" s="31">
        <f t="shared" ref="G16:G21" si="0">E16+F16</f>
        <v>4</v>
      </c>
      <c r="H16" s="30">
        <v>4</v>
      </c>
      <c r="I16" s="32" t="s">
        <v>141</v>
      </c>
    </row>
    <row r="17" spans="1:9" x14ac:dyDescent="0.3">
      <c r="A17" s="27">
        <v>2</v>
      </c>
      <c r="B17" s="28" t="s">
        <v>68</v>
      </c>
      <c r="C17" s="29" t="s">
        <v>142</v>
      </c>
      <c r="D17" s="30">
        <v>72</v>
      </c>
      <c r="E17" s="31">
        <v>2</v>
      </c>
      <c r="F17" s="31">
        <v>2</v>
      </c>
      <c r="G17" s="31">
        <f t="shared" si="0"/>
        <v>4</v>
      </c>
      <c r="H17" s="30">
        <v>4</v>
      </c>
      <c r="I17" s="32" t="s">
        <v>141</v>
      </c>
    </row>
    <row r="18" spans="1:9" x14ac:dyDescent="0.3">
      <c r="A18" s="27">
        <v>3</v>
      </c>
      <c r="B18" s="28" t="s">
        <v>69</v>
      </c>
      <c r="C18" s="29" t="s">
        <v>143</v>
      </c>
      <c r="D18" s="30">
        <v>72</v>
      </c>
      <c r="E18" s="30">
        <v>2</v>
      </c>
      <c r="F18" s="30">
        <v>2</v>
      </c>
      <c r="G18" s="30">
        <f t="shared" si="0"/>
        <v>4</v>
      </c>
      <c r="H18" s="30">
        <v>4</v>
      </c>
      <c r="I18" s="32" t="s">
        <v>141</v>
      </c>
    </row>
    <row r="19" spans="1:9" x14ac:dyDescent="0.3">
      <c r="A19" s="27">
        <v>4</v>
      </c>
      <c r="B19" s="28" t="s">
        <v>70</v>
      </c>
      <c r="C19" s="29" t="s">
        <v>144</v>
      </c>
      <c r="D19" s="30">
        <v>72</v>
      </c>
      <c r="E19" s="30">
        <v>2</v>
      </c>
      <c r="F19" s="30">
        <v>2</v>
      </c>
      <c r="G19" s="30">
        <f t="shared" si="0"/>
        <v>4</v>
      </c>
      <c r="H19" s="30">
        <v>4</v>
      </c>
      <c r="I19" s="30" t="s">
        <v>69</v>
      </c>
    </row>
    <row r="20" spans="1:9" x14ac:dyDescent="0.3">
      <c r="A20" s="33">
        <v>5</v>
      </c>
      <c r="B20" s="28" t="s">
        <v>83</v>
      </c>
      <c r="C20" s="29" t="s">
        <v>145</v>
      </c>
      <c r="D20" s="30">
        <v>72</v>
      </c>
      <c r="E20" s="30">
        <v>2</v>
      </c>
      <c r="F20" s="30">
        <v>2</v>
      </c>
      <c r="G20" s="30">
        <f t="shared" si="0"/>
        <v>4</v>
      </c>
      <c r="H20" s="30">
        <v>4</v>
      </c>
      <c r="I20" s="30" t="s">
        <v>70</v>
      </c>
    </row>
    <row r="21" spans="1:9" x14ac:dyDescent="0.3">
      <c r="A21" s="33">
        <v>6</v>
      </c>
      <c r="B21" s="28" t="s">
        <v>90</v>
      </c>
      <c r="C21" s="29" t="s">
        <v>146</v>
      </c>
      <c r="D21" s="30">
        <v>72</v>
      </c>
      <c r="E21" s="30">
        <v>2</v>
      </c>
      <c r="F21" s="30">
        <v>2</v>
      </c>
      <c r="G21" s="30">
        <f t="shared" si="0"/>
        <v>4</v>
      </c>
      <c r="H21" s="30">
        <v>4</v>
      </c>
      <c r="I21" s="30" t="s">
        <v>83</v>
      </c>
    </row>
    <row r="22" spans="1:9" x14ac:dyDescent="0.3">
      <c r="A22" s="34"/>
      <c r="B22" s="35"/>
      <c r="C22" s="36" t="s">
        <v>147</v>
      </c>
      <c r="D22" s="35">
        <f>SUM(D16:D21)</f>
        <v>432</v>
      </c>
      <c r="E22" s="35">
        <f t="shared" ref="E22:H22" si="1">SUM(E16:E21)</f>
        <v>12</v>
      </c>
      <c r="F22" s="35">
        <f t="shared" si="1"/>
        <v>12</v>
      </c>
      <c r="G22" s="35">
        <f t="shared" si="1"/>
        <v>24</v>
      </c>
      <c r="H22" s="35">
        <f t="shared" si="1"/>
        <v>24</v>
      </c>
      <c r="I22" s="37"/>
    </row>
    <row r="23" spans="1:9" x14ac:dyDescent="0.3">
      <c r="A23" s="38"/>
      <c r="B23" s="38"/>
      <c r="C23" s="24" t="s">
        <v>148</v>
      </c>
      <c r="D23" s="25"/>
      <c r="E23" s="25"/>
      <c r="F23" s="25"/>
      <c r="G23" s="25"/>
      <c r="H23" s="25"/>
      <c r="I23" s="26"/>
    </row>
    <row r="24" spans="1:9" x14ac:dyDescent="0.3">
      <c r="A24" s="33">
        <v>7</v>
      </c>
      <c r="B24" s="39" t="s">
        <v>64</v>
      </c>
      <c r="C24" s="40" t="s">
        <v>149</v>
      </c>
      <c r="D24" s="30">
        <v>90</v>
      </c>
      <c r="E24" s="30">
        <v>4</v>
      </c>
      <c r="F24" s="30">
        <v>1</v>
      </c>
      <c r="G24" s="30">
        <f t="shared" ref="G24:G33" si="2">E24+F24</f>
        <v>5</v>
      </c>
      <c r="H24" s="30">
        <v>6</v>
      </c>
      <c r="I24" s="32" t="s">
        <v>141</v>
      </c>
    </row>
    <row r="25" spans="1:9" x14ac:dyDescent="0.3">
      <c r="A25" s="33">
        <v>8</v>
      </c>
      <c r="B25" s="39" t="s">
        <v>63</v>
      </c>
      <c r="C25" s="40" t="s">
        <v>150</v>
      </c>
      <c r="D25" s="30">
        <v>90</v>
      </c>
      <c r="E25" s="30">
        <v>2</v>
      </c>
      <c r="F25" s="30">
        <v>3</v>
      </c>
      <c r="G25" s="30">
        <f t="shared" si="2"/>
        <v>5</v>
      </c>
      <c r="H25" s="30">
        <v>6</v>
      </c>
      <c r="I25" s="32" t="s">
        <v>141</v>
      </c>
    </row>
    <row r="26" spans="1:9" x14ac:dyDescent="0.3">
      <c r="A26" s="33">
        <v>9</v>
      </c>
      <c r="B26" s="39" t="s">
        <v>67</v>
      </c>
      <c r="C26" s="40" t="s">
        <v>151</v>
      </c>
      <c r="D26" s="30">
        <v>90</v>
      </c>
      <c r="E26" s="30">
        <v>5</v>
      </c>
      <c r="F26" s="30">
        <v>0</v>
      </c>
      <c r="G26" s="30">
        <f t="shared" si="2"/>
        <v>5</v>
      </c>
      <c r="H26" s="30">
        <v>6</v>
      </c>
      <c r="I26" s="32" t="s">
        <v>141</v>
      </c>
    </row>
    <row r="27" spans="1:9" x14ac:dyDescent="0.3">
      <c r="A27" s="33">
        <v>10</v>
      </c>
      <c r="B27" s="39" t="s">
        <v>73</v>
      </c>
      <c r="C27" s="40" t="s">
        <v>152</v>
      </c>
      <c r="D27" s="30">
        <v>90</v>
      </c>
      <c r="E27" s="41">
        <v>2</v>
      </c>
      <c r="F27" s="41">
        <v>3</v>
      </c>
      <c r="G27" s="30">
        <f t="shared" si="2"/>
        <v>5</v>
      </c>
      <c r="H27" s="30">
        <v>6</v>
      </c>
      <c r="I27" s="32" t="s">
        <v>141</v>
      </c>
    </row>
    <row r="28" spans="1:9" x14ac:dyDescent="0.3">
      <c r="A28" s="33">
        <v>11</v>
      </c>
      <c r="B28" s="39" t="s">
        <v>66</v>
      </c>
      <c r="C28" s="40" t="s">
        <v>153</v>
      </c>
      <c r="D28" s="30">
        <v>90</v>
      </c>
      <c r="E28" s="41">
        <v>2</v>
      </c>
      <c r="F28" s="41">
        <v>3</v>
      </c>
      <c r="G28" s="30">
        <f t="shared" si="2"/>
        <v>5</v>
      </c>
      <c r="H28" s="30">
        <v>6</v>
      </c>
      <c r="I28" s="30" t="s">
        <v>141</v>
      </c>
    </row>
    <row r="29" spans="1:9" x14ac:dyDescent="0.3">
      <c r="A29" s="33">
        <v>12</v>
      </c>
      <c r="B29" s="39" t="s">
        <v>76</v>
      </c>
      <c r="C29" s="40" t="s">
        <v>154</v>
      </c>
      <c r="D29" s="30">
        <v>90</v>
      </c>
      <c r="E29" s="30">
        <v>3</v>
      </c>
      <c r="F29" s="30">
        <v>2</v>
      </c>
      <c r="G29" s="30">
        <f t="shared" si="2"/>
        <v>5</v>
      </c>
      <c r="H29" s="30">
        <v>6</v>
      </c>
      <c r="I29" s="30" t="s">
        <v>63</v>
      </c>
    </row>
    <row r="30" spans="1:9" x14ac:dyDescent="0.3">
      <c r="A30" s="33">
        <v>13</v>
      </c>
      <c r="B30" s="39" t="s">
        <v>80</v>
      </c>
      <c r="C30" s="40" t="s">
        <v>155</v>
      </c>
      <c r="D30" s="30">
        <v>90</v>
      </c>
      <c r="E30" s="41">
        <v>3</v>
      </c>
      <c r="F30" s="41">
        <v>2</v>
      </c>
      <c r="G30" s="30">
        <f t="shared" si="2"/>
        <v>5</v>
      </c>
      <c r="H30" s="30">
        <v>6</v>
      </c>
      <c r="I30" s="31" t="s">
        <v>73</v>
      </c>
    </row>
    <row r="31" spans="1:9" x14ac:dyDescent="0.3">
      <c r="A31" s="33">
        <v>14</v>
      </c>
      <c r="B31" s="39" t="s">
        <v>77</v>
      </c>
      <c r="C31" s="40" t="s">
        <v>156</v>
      </c>
      <c r="D31" s="30">
        <v>90</v>
      </c>
      <c r="E31" s="41">
        <v>3</v>
      </c>
      <c r="F31" s="41">
        <v>2</v>
      </c>
      <c r="G31" s="30">
        <f t="shared" si="2"/>
        <v>5</v>
      </c>
      <c r="H31" s="30">
        <v>6</v>
      </c>
      <c r="I31" s="31" t="s">
        <v>76</v>
      </c>
    </row>
    <row r="32" spans="1:9" x14ac:dyDescent="0.3">
      <c r="A32" s="33">
        <v>15</v>
      </c>
      <c r="B32" s="42" t="s">
        <v>91</v>
      </c>
      <c r="C32" s="40" t="s">
        <v>157</v>
      </c>
      <c r="D32" s="30">
        <v>90</v>
      </c>
      <c r="E32" s="41">
        <v>3</v>
      </c>
      <c r="F32" s="41">
        <v>2</v>
      </c>
      <c r="G32" s="30">
        <f t="shared" si="2"/>
        <v>5</v>
      </c>
      <c r="H32" s="30">
        <v>6</v>
      </c>
      <c r="I32" s="30" t="s">
        <v>141</v>
      </c>
    </row>
    <row r="33" spans="1:9" x14ac:dyDescent="0.3">
      <c r="A33" s="33">
        <v>16</v>
      </c>
      <c r="B33" s="28" t="s">
        <v>84</v>
      </c>
      <c r="C33" s="43" t="s">
        <v>158</v>
      </c>
      <c r="D33" s="30">
        <v>90</v>
      </c>
      <c r="E33" s="30">
        <v>3</v>
      </c>
      <c r="F33" s="30">
        <v>2</v>
      </c>
      <c r="G33" s="30">
        <f t="shared" si="2"/>
        <v>5</v>
      </c>
      <c r="H33" s="30">
        <v>6</v>
      </c>
      <c r="I33" s="30" t="s">
        <v>77</v>
      </c>
    </row>
    <row r="34" spans="1:9" x14ac:dyDescent="0.3">
      <c r="A34" s="34"/>
      <c r="B34" s="35"/>
      <c r="C34" s="36" t="s">
        <v>159</v>
      </c>
      <c r="D34" s="35">
        <f>SUM(D24:D33)</f>
        <v>900</v>
      </c>
      <c r="E34" s="35">
        <f t="shared" ref="E34:H34" si="3">SUM(E24:E33)</f>
        <v>30</v>
      </c>
      <c r="F34" s="35">
        <f t="shared" si="3"/>
        <v>20</v>
      </c>
      <c r="G34" s="35">
        <f t="shared" si="3"/>
        <v>50</v>
      </c>
      <c r="H34" s="35">
        <f t="shared" si="3"/>
        <v>60</v>
      </c>
      <c r="I34" s="37"/>
    </row>
    <row r="35" spans="1:9" x14ac:dyDescent="0.3">
      <c r="A35" s="23"/>
      <c r="B35" s="23"/>
      <c r="C35" s="44" t="s">
        <v>160</v>
      </c>
      <c r="D35" s="25"/>
      <c r="E35" s="25"/>
      <c r="F35" s="25"/>
      <c r="G35" s="25"/>
      <c r="H35" s="25"/>
      <c r="I35" s="26"/>
    </row>
    <row r="36" spans="1:9" x14ac:dyDescent="0.3">
      <c r="A36" s="33">
        <v>17</v>
      </c>
      <c r="B36" s="39" t="s">
        <v>72</v>
      </c>
      <c r="C36" s="40" t="s">
        <v>161</v>
      </c>
      <c r="D36" s="30">
        <v>54</v>
      </c>
      <c r="E36" s="30">
        <v>2</v>
      </c>
      <c r="F36" s="30">
        <v>1</v>
      </c>
      <c r="G36" s="30">
        <f t="shared" ref="G36:G41" si="4">E36+F36</f>
        <v>3</v>
      </c>
      <c r="H36" s="30">
        <v>3</v>
      </c>
      <c r="I36" s="32" t="s">
        <v>141</v>
      </c>
    </row>
    <row r="37" spans="1:9" x14ac:dyDescent="0.3">
      <c r="A37" s="33">
        <v>18</v>
      </c>
      <c r="B37" s="39" t="s">
        <v>65</v>
      </c>
      <c r="C37" s="40" t="s">
        <v>162</v>
      </c>
      <c r="D37" s="30">
        <v>90</v>
      </c>
      <c r="E37" s="30">
        <v>2</v>
      </c>
      <c r="F37" s="30">
        <v>3</v>
      </c>
      <c r="G37" s="30">
        <f t="shared" si="4"/>
        <v>5</v>
      </c>
      <c r="H37" s="30">
        <v>6</v>
      </c>
      <c r="I37" s="32" t="s">
        <v>141</v>
      </c>
    </row>
    <row r="38" spans="1:9" x14ac:dyDescent="0.3">
      <c r="A38" s="33">
        <v>19</v>
      </c>
      <c r="B38" s="39" t="s">
        <v>75</v>
      </c>
      <c r="C38" s="40" t="s">
        <v>163</v>
      </c>
      <c r="D38" s="30">
        <v>90</v>
      </c>
      <c r="E38" s="30">
        <v>3</v>
      </c>
      <c r="F38" s="30">
        <v>2</v>
      </c>
      <c r="G38" s="30">
        <f t="shared" si="4"/>
        <v>5</v>
      </c>
      <c r="H38" s="30">
        <v>6</v>
      </c>
      <c r="I38" s="31" t="s">
        <v>64</v>
      </c>
    </row>
    <row r="39" spans="1:9" x14ac:dyDescent="0.3">
      <c r="A39" s="33">
        <v>20</v>
      </c>
      <c r="B39" s="39" t="s">
        <v>74</v>
      </c>
      <c r="C39" s="40" t="s">
        <v>164</v>
      </c>
      <c r="D39" s="30">
        <v>54</v>
      </c>
      <c r="E39" s="30">
        <v>3</v>
      </c>
      <c r="F39" s="30">
        <v>0</v>
      </c>
      <c r="G39" s="30">
        <f t="shared" si="4"/>
        <v>3</v>
      </c>
      <c r="H39" s="30">
        <v>3</v>
      </c>
      <c r="I39" s="31" t="s">
        <v>64</v>
      </c>
    </row>
    <row r="40" spans="1:9" x14ac:dyDescent="0.3">
      <c r="A40" s="33">
        <v>21</v>
      </c>
      <c r="B40" s="39" t="s">
        <v>78</v>
      </c>
      <c r="C40" s="40" t="s">
        <v>165</v>
      </c>
      <c r="D40" s="30">
        <v>90</v>
      </c>
      <c r="E40" s="30">
        <v>3</v>
      </c>
      <c r="F40" s="30">
        <v>2</v>
      </c>
      <c r="G40" s="30">
        <f t="shared" si="4"/>
        <v>5</v>
      </c>
      <c r="H40" s="30">
        <v>6</v>
      </c>
      <c r="I40" s="31" t="s">
        <v>75</v>
      </c>
    </row>
    <row r="41" spans="1:9" x14ac:dyDescent="0.3">
      <c r="A41" s="33">
        <v>22</v>
      </c>
      <c r="B41" s="39" t="s">
        <v>79</v>
      </c>
      <c r="C41" s="40" t="s">
        <v>166</v>
      </c>
      <c r="D41" s="30">
        <v>54</v>
      </c>
      <c r="E41" s="30">
        <v>0</v>
      </c>
      <c r="F41" s="30">
        <v>3</v>
      </c>
      <c r="G41" s="30">
        <f t="shared" si="4"/>
        <v>3</v>
      </c>
      <c r="H41" s="30">
        <v>3</v>
      </c>
      <c r="I41" s="31" t="s">
        <v>65</v>
      </c>
    </row>
    <row r="42" spans="1:9" x14ac:dyDescent="0.3">
      <c r="A42" s="34"/>
      <c r="B42" s="34"/>
      <c r="C42" s="36" t="s">
        <v>167</v>
      </c>
      <c r="D42" s="35">
        <f>SUM(D36:D41)</f>
        <v>432</v>
      </c>
      <c r="E42" s="35">
        <f t="shared" ref="E42:H42" si="5">SUM(E36:E41)</f>
        <v>13</v>
      </c>
      <c r="F42" s="35">
        <f t="shared" si="5"/>
        <v>11</v>
      </c>
      <c r="G42" s="35">
        <f t="shared" si="5"/>
        <v>24</v>
      </c>
      <c r="H42" s="35">
        <f t="shared" si="5"/>
        <v>27</v>
      </c>
      <c r="I42" s="37"/>
    </row>
    <row r="43" spans="1:9" x14ac:dyDescent="0.3">
      <c r="A43" s="45"/>
      <c r="B43" s="45"/>
      <c r="C43" s="36" t="s">
        <v>168</v>
      </c>
      <c r="D43" s="45">
        <f>D42+D34+D22</f>
        <v>1764</v>
      </c>
      <c r="E43" s="45">
        <f t="shared" ref="E43:H43" si="6">E42+E34+E22</f>
        <v>55</v>
      </c>
      <c r="F43" s="45">
        <f t="shared" si="6"/>
        <v>43</v>
      </c>
      <c r="G43" s="45">
        <f t="shared" si="6"/>
        <v>98</v>
      </c>
      <c r="H43" s="45">
        <f t="shared" si="6"/>
        <v>111</v>
      </c>
      <c r="I43" s="37"/>
    </row>
    <row r="44" spans="1:9" x14ac:dyDescent="0.3">
      <c r="A44" s="174" t="s">
        <v>169</v>
      </c>
      <c r="B44" s="175"/>
      <c r="C44" s="175"/>
      <c r="D44" s="175"/>
      <c r="E44" s="175"/>
      <c r="F44" s="175"/>
      <c r="G44" s="175"/>
      <c r="H44" s="175"/>
      <c r="I44" s="176"/>
    </row>
    <row r="45" spans="1:9" x14ac:dyDescent="0.3">
      <c r="A45" s="23"/>
      <c r="B45" s="23"/>
      <c r="C45" s="46" t="s">
        <v>170</v>
      </c>
      <c r="D45" s="46"/>
      <c r="E45" s="46"/>
      <c r="F45" s="46"/>
      <c r="G45" s="46"/>
      <c r="H45" s="46"/>
      <c r="I45" s="46"/>
    </row>
    <row r="46" spans="1:9" x14ac:dyDescent="0.3">
      <c r="A46" s="23"/>
      <c r="B46" s="23"/>
      <c r="C46" s="46" t="s">
        <v>171</v>
      </c>
      <c r="D46" s="46"/>
      <c r="E46" s="46"/>
      <c r="F46" s="46"/>
      <c r="G46" s="46"/>
      <c r="H46" s="46"/>
      <c r="I46" s="46"/>
    </row>
    <row r="47" spans="1:9" x14ac:dyDescent="0.3">
      <c r="A47" s="47">
        <v>23</v>
      </c>
      <c r="B47" s="48" t="s">
        <v>99</v>
      </c>
      <c r="C47" s="49" t="s">
        <v>172</v>
      </c>
      <c r="D47" s="50">
        <v>90</v>
      </c>
      <c r="E47" s="50">
        <v>2</v>
      </c>
      <c r="F47" s="50">
        <v>3</v>
      </c>
      <c r="G47" s="50">
        <f>E47+F47</f>
        <v>5</v>
      </c>
      <c r="H47" s="51">
        <v>6</v>
      </c>
      <c r="I47" s="30" t="s">
        <v>94</v>
      </c>
    </row>
    <row r="48" spans="1:9" x14ac:dyDescent="0.3">
      <c r="A48" s="33">
        <v>24</v>
      </c>
      <c r="B48" s="48" t="s">
        <v>103</v>
      </c>
      <c r="C48" s="40" t="s">
        <v>173</v>
      </c>
      <c r="D48" s="30">
        <v>90</v>
      </c>
      <c r="E48" s="30">
        <v>3</v>
      </c>
      <c r="F48" s="30">
        <v>2</v>
      </c>
      <c r="G48" s="30">
        <f>E48+F48</f>
        <v>5</v>
      </c>
      <c r="H48" s="27">
        <v>6</v>
      </c>
      <c r="I48" s="30" t="s">
        <v>97</v>
      </c>
    </row>
    <row r="49" spans="1:9" x14ac:dyDescent="0.3">
      <c r="A49" s="33">
        <v>25</v>
      </c>
      <c r="B49" s="48" t="s">
        <v>98</v>
      </c>
      <c r="C49" s="40" t="s">
        <v>174</v>
      </c>
      <c r="D49" s="30">
        <v>72</v>
      </c>
      <c r="E49" s="30">
        <v>2</v>
      </c>
      <c r="F49" s="30">
        <v>2</v>
      </c>
      <c r="G49" s="30">
        <f>E49+F49</f>
        <v>4</v>
      </c>
      <c r="H49" s="27">
        <v>4</v>
      </c>
      <c r="I49" s="30" t="s">
        <v>85</v>
      </c>
    </row>
    <row r="50" spans="1:9" x14ac:dyDescent="0.3">
      <c r="A50" s="33">
        <v>26</v>
      </c>
      <c r="B50" s="48" t="s">
        <v>104</v>
      </c>
      <c r="C50" s="40" t="s">
        <v>175</v>
      </c>
      <c r="D50" s="30">
        <v>90</v>
      </c>
      <c r="E50" s="30">
        <v>3</v>
      </c>
      <c r="F50" s="30">
        <v>2</v>
      </c>
      <c r="G50" s="30">
        <f>E50+F50</f>
        <v>5</v>
      </c>
      <c r="H50" s="27">
        <v>6</v>
      </c>
      <c r="I50" s="30" t="s">
        <v>98</v>
      </c>
    </row>
    <row r="51" spans="1:9" x14ac:dyDescent="0.3">
      <c r="A51" s="33">
        <v>27</v>
      </c>
      <c r="B51" s="48" t="s">
        <v>110</v>
      </c>
      <c r="C51" s="40" t="s">
        <v>176</v>
      </c>
      <c r="D51" s="30">
        <v>54</v>
      </c>
      <c r="E51" s="30">
        <v>1</v>
      </c>
      <c r="F51" s="30">
        <v>2</v>
      </c>
      <c r="G51" s="30">
        <f>E51+F51</f>
        <v>3</v>
      </c>
      <c r="H51" s="27">
        <v>3</v>
      </c>
      <c r="I51" s="30" t="s">
        <v>105</v>
      </c>
    </row>
    <row r="52" spans="1:9" x14ac:dyDescent="0.3">
      <c r="A52" s="52"/>
      <c r="B52" s="52"/>
      <c r="C52" s="53" t="s">
        <v>177</v>
      </c>
      <c r="D52" s="54">
        <f>SUM(D47:D51)</f>
        <v>396</v>
      </c>
      <c r="E52" s="54">
        <f t="shared" ref="E52:H52" si="7">SUM(E47:E51)</f>
        <v>11</v>
      </c>
      <c r="F52" s="54">
        <f t="shared" si="7"/>
        <v>11</v>
      </c>
      <c r="G52" s="54">
        <f t="shared" si="7"/>
        <v>22</v>
      </c>
      <c r="H52" s="54">
        <f t="shared" si="7"/>
        <v>25</v>
      </c>
      <c r="I52" s="55"/>
    </row>
    <row r="53" spans="1:9" x14ac:dyDescent="0.3">
      <c r="A53" s="23"/>
      <c r="B53" s="23"/>
      <c r="C53" s="56" t="s">
        <v>178</v>
      </c>
      <c r="D53" s="23"/>
      <c r="E53" s="23"/>
      <c r="F53" s="23"/>
      <c r="G53" s="23"/>
      <c r="H53" s="23"/>
      <c r="I53" s="57"/>
    </row>
    <row r="54" spans="1:9" s="58" customFormat="1" ht="22.8" x14ac:dyDescent="0.3">
      <c r="A54" s="20" t="s">
        <v>129</v>
      </c>
      <c r="B54" s="20" t="s">
        <v>130</v>
      </c>
      <c r="C54" s="20" t="s">
        <v>131</v>
      </c>
      <c r="D54" s="20" t="s">
        <v>179</v>
      </c>
      <c r="E54" s="20" t="s">
        <v>133</v>
      </c>
      <c r="F54" s="20" t="s">
        <v>134</v>
      </c>
      <c r="G54" s="20" t="s">
        <v>135</v>
      </c>
      <c r="H54" s="20" t="s">
        <v>136</v>
      </c>
      <c r="I54" s="20" t="s">
        <v>137</v>
      </c>
    </row>
    <row r="55" spans="1:9" x14ac:dyDescent="0.3">
      <c r="A55" s="33">
        <v>28</v>
      </c>
      <c r="B55" s="59" t="s">
        <v>113</v>
      </c>
      <c r="C55" s="60" t="s">
        <v>180</v>
      </c>
      <c r="D55" s="50" t="s">
        <v>114</v>
      </c>
      <c r="E55" s="50">
        <v>2</v>
      </c>
      <c r="F55" s="50">
        <v>2</v>
      </c>
      <c r="G55" s="50">
        <f>E55+F55</f>
        <v>4</v>
      </c>
      <c r="H55" s="51">
        <v>5</v>
      </c>
      <c r="I55" s="50" t="s">
        <v>138</v>
      </c>
    </row>
    <row r="56" spans="1:9" x14ac:dyDescent="0.3">
      <c r="A56" s="33">
        <v>29</v>
      </c>
      <c r="B56" s="59" t="s">
        <v>117</v>
      </c>
      <c r="C56" s="29" t="s">
        <v>181</v>
      </c>
      <c r="D56" s="30" t="s">
        <v>114</v>
      </c>
      <c r="E56" s="30">
        <v>2</v>
      </c>
      <c r="F56" s="30">
        <v>2</v>
      </c>
      <c r="G56" s="30">
        <f>E56+F56</f>
        <v>4</v>
      </c>
      <c r="H56" s="27">
        <v>5</v>
      </c>
      <c r="I56" s="32" t="s">
        <v>113</v>
      </c>
    </row>
    <row r="57" spans="1:9" x14ac:dyDescent="0.3">
      <c r="A57" s="34"/>
      <c r="B57" s="35"/>
      <c r="C57" s="36" t="s">
        <v>177</v>
      </c>
      <c r="D57" s="35">
        <v>184</v>
      </c>
      <c r="E57" s="35">
        <f>E56+E55</f>
        <v>4</v>
      </c>
      <c r="F57" s="35">
        <f>F56+F55</f>
        <v>4</v>
      </c>
      <c r="G57" s="35">
        <f>G56+G55</f>
        <v>8</v>
      </c>
      <c r="H57" s="35">
        <f>H56+H55</f>
        <v>10</v>
      </c>
      <c r="I57" s="61"/>
    </row>
    <row r="58" spans="1:9" x14ac:dyDescent="0.3">
      <c r="A58" s="23"/>
      <c r="B58" s="23"/>
      <c r="C58" s="56" t="s">
        <v>182</v>
      </c>
      <c r="D58" s="23"/>
      <c r="E58" s="23"/>
      <c r="F58" s="23"/>
      <c r="G58" s="23"/>
      <c r="H58" s="23"/>
      <c r="I58" s="57"/>
    </row>
    <row r="59" spans="1:9" s="62" customFormat="1" ht="27.6" customHeight="1" x14ac:dyDescent="0.3">
      <c r="A59" s="20" t="s">
        <v>129</v>
      </c>
      <c r="B59" s="20" t="s">
        <v>130</v>
      </c>
      <c r="C59" s="20" t="s">
        <v>131</v>
      </c>
      <c r="D59" s="181" t="s">
        <v>183</v>
      </c>
      <c r="E59" s="181"/>
      <c r="F59" s="181" t="s">
        <v>136</v>
      </c>
      <c r="G59" s="181"/>
      <c r="H59" s="181" t="s">
        <v>137</v>
      </c>
      <c r="I59" s="181"/>
    </row>
    <row r="60" spans="1:9" x14ac:dyDescent="0.3">
      <c r="A60" s="33">
        <v>30</v>
      </c>
      <c r="B60" s="59" t="s">
        <v>115</v>
      </c>
      <c r="C60" s="63" t="s">
        <v>184</v>
      </c>
      <c r="D60" s="182">
        <v>480</v>
      </c>
      <c r="E60" s="182"/>
      <c r="F60" s="182">
        <v>10</v>
      </c>
      <c r="G60" s="182"/>
      <c r="H60" s="183" t="s">
        <v>185</v>
      </c>
      <c r="I60" s="183"/>
    </row>
    <row r="61" spans="1:9" x14ac:dyDescent="0.3">
      <c r="A61" s="33">
        <v>31</v>
      </c>
      <c r="B61" s="59" t="s">
        <v>116</v>
      </c>
      <c r="C61" s="63" t="s">
        <v>186</v>
      </c>
      <c r="D61" s="184">
        <v>250</v>
      </c>
      <c r="E61" s="185"/>
      <c r="F61" s="183">
        <v>5</v>
      </c>
      <c r="G61" s="183"/>
      <c r="H61" s="186" t="s">
        <v>187</v>
      </c>
      <c r="I61" s="186"/>
    </row>
    <row r="62" spans="1:9" x14ac:dyDescent="0.3">
      <c r="A62" s="34"/>
      <c r="B62" s="35"/>
      <c r="C62" s="36" t="s">
        <v>188</v>
      </c>
      <c r="D62" s="187">
        <f>SUM(D60:D61)</f>
        <v>730</v>
      </c>
      <c r="E62" s="187"/>
      <c r="F62" s="187">
        <f>SUM(F60:H61)</f>
        <v>15</v>
      </c>
      <c r="G62" s="187"/>
      <c r="H62" s="187"/>
      <c r="I62" s="187"/>
    </row>
    <row r="63" spans="1:9" x14ac:dyDescent="0.3">
      <c r="A63" s="34"/>
      <c r="B63" s="35"/>
      <c r="C63" s="36" t="s">
        <v>189</v>
      </c>
      <c r="D63" s="35">
        <f>D62+D57+D52</f>
        <v>1310</v>
      </c>
      <c r="E63" s="35">
        <f>E57+E52</f>
        <v>15</v>
      </c>
      <c r="F63" s="35">
        <f t="shared" ref="F63:G63" si="8">F57+F52</f>
        <v>15</v>
      </c>
      <c r="G63" s="35">
        <f t="shared" si="8"/>
        <v>30</v>
      </c>
      <c r="H63" s="35">
        <f>F62+H57+H52</f>
        <v>50</v>
      </c>
      <c r="I63" s="37"/>
    </row>
    <row r="64" spans="1:9" x14ac:dyDescent="0.3">
      <c r="A64" s="23"/>
      <c r="B64" s="23"/>
      <c r="C64" s="24" t="s">
        <v>190</v>
      </c>
      <c r="D64" s="25"/>
      <c r="E64" s="25"/>
      <c r="F64" s="25"/>
      <c r="G64" s="25"/>
      <c r="H64" s="25"/>
      <c r="I64" s="26"/>
    </row>
    <row r="65" spans="1:9" s="21" customFormat="1" ht="22.8" x14ac:dyDescent="0.3">
      <c r="A65" s="20" t="s">
        <v>129</v>
      </c>
      <c r="B65" s="20" t="s">
        <v>130</v>
      </c>
      <c r="C65" s="20" t="s">
        <v>131</v>
      </c>
      <c r="D65" s="20" t="s">
        <v>132</v>
      </c>
      <c r="E65" s="20" t="s">
        <v>133</v>
      </c>
      <c r="F65" s="20" t="s">
        <v>134</v>
      </c>
      <c r="G65" s="20" t="s">
        <v>135</v>
      </c>
      <c r="H65" s="20" t="s">
        <v>136</v>
      </c>
      <c r="I65" s="20" t="s">
        <v>137</v>
      </c>
    </row>
    <row r="66" spans="1:9" x14ac:dyDescent="0.3">
      <c r="A66" s="33">
        <v>32</v>
      </c>
      <c r="B66" s="59" t="s">
        <v>81</v>
      </c>
      <c r="C66" s="40" t="s">
        <v>191</v>
      </c>
      <c r="D66" s="30">
        <v>180</v>
      </c>
      <c r="E66" s="30">
        <v>5</v>
      </c>
      <c r="F66" s="30">
        <v>5</v>
      </c>
      <c r="G66" s="30">
        <f t="shared" ref="G66:G90" si="9">E66+F66</f>
        <v>10</v>
      </c>
      <c r="H66" s="30">
        <v>11</v>
      </c>
      <c r="I66" s="31" t="s">
        <v>74</v>
      </c>
    </row>
    <row r="67" spans="1:9" x14ac:dyDescent="0.3">
      <c r="A67" s="33">
        <v>33</v>
      </c>
      <c r="B67" s="39" t="s">
        <v>82</v>
      </c>
      <c r="C67" s="29" t="s">
        <v>192</v>
      </c>
      <c r="D67" s="30">
        <v>72</v>
      </c>
      <c r="E67" s="30">
        <v>2</v>
      </c>
      <c r="F67" s="30">
        <v>2</v>
      </c>
      <c r="G67" s="30">
        <f t="shared" si="9"/>
        <v>4</v>
      </c>
      <c r="H67" s="30">
        <v>4</v>
      </c>
      <c r="I67" s="30" t="s">
        <v>71</v>
      </c>
    </row>
    <row r="68" spans="1:9" x14ac:dyDescent="0.3">
      <c r="A68" s="33">
        <v>34</v>
      </c>
      <c r="B68" s="59" t="s">
        <v>112</v>
      </c>
      <c r="C68" s="40" t="s">
        <v>193</v>
      </c>
      <c r="D68" s="30">
        <v>54</v>
      </c>
      <c r="E68" s="30">
        <v>2</v>
      </c>
      <c r="F68" s="30">
        <v>1</v>
      </c>
      <c r="G68" s="30">
        <f t="shared" si="9"/>
        <v>3</v>
      </c>
      <c r="H68" s="30">
        <v>3</v>
      </c>
      <c r="I68" s="32" t="s">
        <v>104</v>
      </c>
    </row>
    <row r="69" spans="1:9" x14ac:dyDescent="0.3">
      <c r="A69" s="33">
        <v>35</v>
      </c>
      <c r="B69" s="59" t="s">
        <v>87</v>
      </c>
      <c r="C69" s="40" t="s">
        <v>194</v>
      </c>
      <c r="D69" s="30">
        <v>90</v>
      </c>
      <c r="E69" s="30">
        <v>3</v>
      </c>
      <c r="F69" s="30">
        <v>2</v>
      </c>
      <c r="G69" s="30">
        <f t="shared" si="9"/>
        <v>5</v>
      </c>
      <c r="H69" s="30">
        <v>6</v>
      </c>
      <c r="I69" s="30" t="s">
        <v>81</v>
      </c>
    </row>
    <row r="70" spans="1:9" x14ac:dyDescent="0.3">
      <c r="A70" s="33">
        <v>36</v>
      </c>
      <c r="B70" s="59" t="s">
        <v>86</v>
      </c>
      <c r="C70" s="29" t="s">
        <v>195</v>
      </c>
      <c r="D70" s="30">
        <v>54</v>
      </c>
      <c r="E70" s="30">
        <v>2</v>
      </c>
      <c r="F70" s="30">
        <v>1</v>
      </c>
      <c r="G70" s="30">
        <f t="shared" si="9"/>
        <v>3</v>
      </c>
      <c r="H70" s="30">
        <v>3</v>
      </c>
      <c r="I70" s="30" t="s">
        <v>79</v>
      </c>
    </row>
    <row r="71" spans="1:9" x14ac:dyDescent="0.3">
      <c r="A71" s="33">
        <v>37</v>
      </c>
      <c r="B71" s="59" t="s">
        <v>88</v>
      </c>
      <c r="C71" s="40" t="s">
        <v>196</v>
      </c>
      <c r="D71" s="30">
        <v>90</v>
      </c>
      <c r="E71" s="27">
        <v>2</v>
      </c>
      <c r="F71" s="27">
        <v>3</v>
      </c>
      <c r="G71" s="30">
        <f t="shared" si="9"/>
        <v>5</v>
      </c>
      <c r="H71" s="30">
        <v>6</v>
      </c>
      <c r="I71" s="30" t="s">
        <v>81</v>
      </c>
    </row>
    <row r="72" spans="1:9" x14ac:dyDescent="0.3">
      <c r="A72" s="33">
        <v>38</v>
      </c>
      <c r="B72" s="59" t="s">
        <v>94</v>
      </c>
      <c r="C72" s="29" t="s">
        <v>197</v>
      </c>
      <c r="D72" s="30">
        <v>90</v>
      </c>
      <c r="E72" s="30">
        <v>3</v>
      </c>
      <c r="F72" s="30">
        <v>2</v>
      </c>
      <c r="G72" s="30">
        <f t="shared" si="9"/>
        <v>5</v>
      </c>
      <c r="H72" s="30">
        <v>6</v>
      </c>
      <c r="I72" s="30" t="s">
        <v>87</v>
      </c>
    </row>
    <row r="73" spans="1:9" x14ac:dyDescent="0.3">
      <c r="A73" s="33">
        <v>39</v>
      </c>
      <c r="B73" s="59" t="s">
        <v>85</v>
      </c>
      <c r="C73" s="29" t="s">
        <v>198</v>
      </c>
      <c r="D73" s="30">
        <v>180</v>
      </c>
      <c r="E73" s="30">
        <v>5</v>
      </c>
      <c r="F73" s="30">
        <v>5</v>
      </c>
      <c r="G73" s="30">
        <f t="shared" si="9"/>
        <v>10</v>
      </c>
      <c r="H73" s="30">
        <v>11</v>
      </c>
      <c r="I73" s="30" t="s">
        <v>81</v>
      </c>
    </row>
    <row r="74" spans="1:9" x14ac:dyDescent="0.3">
      <c r="A74" s="33">
        <v>40</v>
      </c>
      <c r="B74" s="59" t="s">
        <v>89</v>
      </c>
      <c r="C74" s="40" t="s">
        <v>199</v>
      </c>
      <c r="D74" s="30">
        <v>72</v>
      </c>
      <c r="E74" s="30">
        <v>2</v>
      </c>
      <c r="F74" s="30">
        <v>2</v>
      </c>
      <c r="G74" s="30">
        <f t="shared" si="9"/>
        <v>4</v>
      </c>
      <c r="H74" s="30">
        <v>4</v>
      </c>
      <c r="I74" s="30" t="s">
        <v>81</v>
      </c>
    </row>
    <row r="75" spans="1:9" x14ac:dyDescent="0.3">
      <c r="A75" s="33">
        <v>41</v>
      </c>
      <c r="B75" s="59" t="s">
        <v>95</v>
      </c>
      <c r="C75" s="29" t="s">
        <v>200</v>
      </c>
      <c r="D75" s="30">
        <v>54</v>
      </c>
      <c r="E75" s="30">
        <v>3</v>
      </c>
      <c r="F75" s="30">
        <v>0</v>
      </c>
      <c r="G75" s="30">
        <f t="shared" si="9"/>
        <v>3</v>
      </c>
      <c r="H75" s="30">
        <v>3</v>
      </c>
      <c r="I75" s="32" t="s">
        <v>85</v>
      </c>
    </row>
    <row r="76" spans="1:9" x14ac:dyDescent="0.3">
      <c r="A76" s="33">
        <v>42</v>
      </c>
      <c r="B76" s="59" t="s">
        <v>201</v>
      </c>
      <c r="C76" s="29" t="s">
        <v>202</v>
      </c>
      <c r="D76" s="30">
        <v>90</v>
      </c>
      <c r="E76" s="30">
        <v>2</v>
      </c>
      <c r="F76" s="30">
        <v>3</v>
      </c>
      <c r="G76" s="30">
        <f t="shared" si="9"/>
        <v>5</v>
      </c>
      <c r="H76" s="30">
        <v>6</v>
      </c>
      <c r="I76" s="30" t="s">
        <v>88</v>
      </c>
    </row>
    <row r="77" spans="1:9" x14ac:dyDescent="0.3">
      <c r="A77" s="33">
        <v>43</v>
      </c>
      <c r="B77" s="59" t="s">
        <v>96</v>
      </c>
      <c r="C77" s="40" t="s">
        <v>203</v>
      </c>
      <c r="D77" s="30">
        <v>90</v>
      </c>
      <c r="E77" s="27">
        <v>3</v>
      </c>
      <c r="F77" s="27">
        <v>2</v>
      </c>
      <c r="G77" s="30">
        <f t="shared" si="9"/>
        <v>5</v>
      </c>
      <c r="H77" s="30">
        <v>6</v>
      </c>
      <c r="I77" s="30" t="s">
        <v>91</v>
      </c>
    </row>
    <row r="78" spans="1:9" x14ac:dyDescent="0.3">
      <c r="A78" s="33">
        <v>44</v>
      </c>
      <c r="B78" s="59" t="s">
        <v>97</v>
      </c>
      <c r="C78" s="40" t="s">
        <v>204</v>
      </c>
      <c r="D78" s="30">
        <v>90</v>
      </c>
      <c r="E78" s="30">
        <v>2</v>
      </c>
      <c r="F78" s="30">
        <v>3</v>
      </c>
      <c r="G78" s="30">
        <f t="shared" si="9"/>
        <v>5</v>
      </c>
      <c r="H78" s="30">
        <v>6</v>
      </c>
      <c r="I78" s="30" t="s">
        <v>92</v>
      </c>
    </row>
    <row r="79" spans="1:9" x14ac:dyDescent="0.3">
      <c r="A79" s="33">
        <v>45</v>
      </c>
      <c r="B79" s="59" t="s">
        <v>93</v>
      </c>
      <c r="C79" s="40" t="s">
        <v>205</v>
      </c>
      <c r="D79" s="30">
        <v>72</v>
      </c>
      <c r="E79" s="30">
        <v>2</v>
      </c>
      <c r="F79" s="30">
        <v>2</v>
      </c>
      <c r="G79" s="30">
        <f t="shared" si="9"/>
        <v>4</v>
      </c>
      <c r="H79" s="30">
        <v>4</v>
      </c>
      <c r="I79" s="30" t="s">
        <v>89</v>
      </c>
    </row>
    <row r="80" spans="1:9" x14ac:dyDescent="0.3">
      <c r="A80" s="33">
        <v>46</v>
      </c>
      <c r="B80" s="59" t="s">
        <v>100</v>
      </c>
      <c r="C80" s="40" t="s">
        <v>206</v>
      </c>
      <c r="D80" s="30">
        <v>90</v>
      </c>
      <c r="E80" s="30">
        <v>2</v>
      </c>
      <c r="F80" s="30">
        <v>3</v>
      </c>
      <c r="G80" s="30">
        <f t="shared" si="9"/>
        <v>5</v>
      </c>
      <c r="H80" s="30">
        <v>6</v>
      </c>
      <c r="I80" s="30" t="s">
        <v>92</v>
      </c>
    </row>
    <row r="81" spans="1:9" x14ac:dyDescent="0.3">
      <c r="A81" s="33">
        <v>47</v>
      </c>
      <c r="B81" s="59" t="s">
        <v>101</v>
      </c>
      <c r="C81" s="40" t="s">
        <v>207</v>
      </c>
      <c r="D81" s="30">
        <v>90</v>
      </c>
      <c r="E81" s="30">
        <v>3</v>
      </c>
      <c r="F81" s="30">
        <v>2</v>
      </c>
      <c r="G81" s="30">
        <f t="shared" si="9"/>
        <v>5</v>
      </c>
      <c r="H81" s="30">
        <v>6</v>
      </c>
      <c r="I81" s="30" t="s">
        <v>92</v>
      </c>
    </row>
    <row r="82" spans="1:9" x14ac:dyDescent="0.3">
      <c r="A82" s="33">
        <v>48</v>
      </c>
      <c r="B82" s="59" t="s">
        <v>102</v>
      </c>
      <c r="C82" s="40" t="s">
        <v>208</v>
      </c>
      <c r="D82" s="30">
        <v>90</v>
      </c>
      <c r="E82" s="30">
        <v>3</v>
      </c>
      <c r="F82" s="30">
        <v>2</v>
      </c>
      <c r="G82" s="30">
        <f t="shared" si="9"/>
        <v>5</v>
      </c>
      <c r="H82" s="30">
        <v>6</v>
      </c>
      <c r="I82" s="30" t="s">
        <v>101</v>
      </c>
    </row>
    <row r="83" spans="1:9" x14ac:dyDescent="0.3">
      <c r="A83" s="33">
        <v>49</v>
      </c>
      <c r="B83" s="59" t="s">
        <v>105</v>
      </c>
      <c r="C83" s="40" t="s">
        <v>209</v>
      </c>
      <c r="D83" s="30">
        <v>90</v>
      </c>
      <c r="E83" s="30">
        <v>3</v>
      </c>
      <c r="F83" s="30">
        <v>2</v>
      </c>
      <c r="G83" s="30">
        <f t="shared" si="9"/>
        <v>5</v>
      </c>
      <c r="H83" s="30">
        <v>6</v>
      </c>
      <c r="I83" s="30" t="s">
        <v>201</v>
      </c>
    </row>
    <row r="84" spans="1:9" x14ac:dyDescent="0.3">
      <c r="A84" s="33">
        <v>50</v>
      </c>
      <c r="B84" s="59" t="s">
        <v>106</v>
      </c>
      <c r="C84" s="40" t="s">
        <v>210</v>
      </c>
      <c r="D84" s="30">
        <v>90</v>
      </c>
      <c r="E84" s="30">
        <v>3</v>
      </c>
      <c r="F84" s="30">
        <v>2</v>
      </c>
      <c r="G84" s="30">
        <f t="shared" si="9"/>
        <v>5</v>
      </c>
      <c r="H84" s="30">
        <v>6</v>
      </c>
      <c r="I84" s="30" t="s">
        <v>100</v>
      </c>
    </row>
    <row r="85" spans="1:9" x14ac:dyDescent="0.3">
      <c r="A85" s="33">
        <v>51</v>
      </c>
      <c r="B85" s="59" t="s">
        <v>107</v>
      </c>
      <c r="C85" s="40" t="s">
        <v>211</v>
      </c>
      <c r="D85" s="30">
        <v>90</v>
      </c>
      <c r="E85" s="30">
        <v>3</v>
      </c>
      <c r="F85" s="30">
        <v>2</v>
      </c>
      <c r="G85" s="30">
        <f t="shared" si="9"/>
        <v>5</v>
      </c>
      <c r="H85" s="30">
        <v>6</v>
      </c>
      <c r="I85" s="30" t="s">
        <v>101</v>
      </c>
    </row>
    <row r="86" spans="1:9" x14ac:dyDescent="0.3">
      <c r="A86" s="33">
        <v>52</v>
      </c>
      <c r="B86" s="59" t="s">
        <v>108</v>
      </c>
      <c r="C86" s="40" t="s">
        <v>212</v>
      </c>
      <c r="D86" s="30">
        <v>90</v>
      </c>
      <c r="E86" s="30">
        <v>3</v>
      </c>
      <c r="F86" s="30">
        <v>2</v>
      </c>
      <c r="G86" s="30">
        <f t="shared" si="9"/>
        <v>5</v>
      </c>
      <c r="H86" s="30">
        <v>6</v>
      </c>
      <c r="I86" s="30" t="s">
        <v>102</v>
      </c>
    </row>
    <row r="87" spans="1:9" x14ac:dyDescent="0.3">
      <c r="A87" s="33">
        <v>53</v>
      </c>
      <c r="B87" s="59" t="s">
        <v>109</v>
      </c>
      <c r="C87" s="29" t="s">
        <v>213</v>
      </c>
      <c r="D87" s="30">
        <v>90</v>
      </c>
      <c r="E87" s="30">
        <v>3</v>
      </c>
      <c r="F87" s="30">
        <v>2</v>
      </c>
      <c r="G87" s="30">
        <f t="shared" si="9"/>
        <v>5</v>
      </c>
      <c r="H87" s="30">
        <v>6</v>
      </c>
      <c r="I87" s="30" t="s">
        <v>103</v>
      </c>
    </row>
    <row r="88" spans="1:9" x14ac:dyDescent="0.3">
      <c r="A88" s="33">
        <v>54</v>
      </c>
      <c r="B88" s="59" t="s">
        <v>111</v>
      </c>
      <c r="C88" s="40" t="s">
        <v>214</v>
      </c>
      <c r="D88" s="30">
        <v>90</v>
      </c>
      <c r="E88" s="27">
        <v>3</v>
      </c>
      <c r="F88" s="27">
        <v>2</v>
      </c>
      <c r="G88" s="30">
        <f t="shared" si="9"/>
        <v>5</v>
      </c>
      <c r="H88" s="30">
        <v>6</v>
      </c>
      <c r="I88" s="30" t="s">
        <v>106</v>
      </c>
    </row>
    <row r="89" spans="1:9" x14ac:dyDescent="0.3">
      <c r="A89" s="33">
        <v>55</v>
      </c>
      <c r="B89" s="59" t="s">
        <v>118</v>
      </c>
      <c r="C89" s="40" t="s">
        <v>215</v>
      </c>
      <c r="D89" s="30">
        <v>54</v>
      </c>
      <c r="E89" s="30">
        <v>3</v>
      </c>
      <c r="F89" s="30">
        <v>0</v>
      </c>
      <c r="G89" s="30">
        <f t="shared" si="9"/>
        <v>3</v>
      </c>
      <c r="H89" s="30">
        <v>3</v>
      </c>
      <c r="I89" s="32" t="s">
        <v>111</v>
      </c>
    </row>
    <row r="90" spans="1:9" ht="21.6" x14ac:dyDescent="0.3">
      <c r="A90" s="33">
        <v>56</v>
      </c>
      <c r="B90" s="59" t="s">
        <v>92</v>
      </c>
      <c r="C90" s="29" t="s">
        <v>216</v>
      </c>
      <c r="D90" s="30">
        <v>180</v>
      </c>
      <c r="E90" s="30">
        <v>5</v>
      </c>
      <c r="F90" s="30">
        <v>5</v>
      </c>
      <c r="G90" s="30">
        <f t="shared" si="9"/>
        <v>10</v>
      </c>
      <c r="H90" s="30">
        <v>11</v>
      </c>
      <c r="I90" s="30" t="s">
        <v>217</v>
      </c>
    </row>
    <row r="91" spans="1:9" x14ac:dyDescent="0.3">
      <c r="A91" s="34"/>
      <c r="B91" s="35"/>
      <c r="C91" s="36" t="s">
        <v>218</v>
      </c>
      <c r="D91" s="35">
        <f>SUM(D66:D90)</f>
        <v>2322</v>
      </c>
      <c r="E91" s="35">
        <f t="shared" ref="E91:H91" si="10">SUM(E66:E90)</f>
        <v>72</v>
      </c>
      <c r="F91" s="35">
        <f t="shared" si="10"/>
        <v>57</v>
      </c>
      <c r="G91" s="35">
        <f t="shared" si="10"/>
        <v>129</v>
      </c>
      <c r="H91" s="35">
        <f t="shared" si="10"/>
        <v>147</v>
      </c>
      <c r="I91" s="37"/>
    </row>
    <row r="92" spans="1:9" x14ac:dyDescent="0.3">
      <c r="A92" s="22"/>
      <c r="B92" s="23"/>
      <c r="C92" s="44" t="s">
        <v>219</v>
      </c>
      <c r="D92" s="25"/>
      <c r="E92" s="25"/>
      <c r="F92" s="25"/>
      <c r="G92" s="25"/>
      <c r="H92" s="25"/>
      <c r="I92" s="26"/>
    </row>
    <row r="93" spans="1:9" x14ac:dyDescent="0.3">
      <c r="A93" s="22"/>
      <c r="B93" s="23"/>
      <c r="C93" s="44" t="s">
        <v>220</v>
      </c>
      <c r="D93" s="25"/>
      <c r="E93" s="25"/>
      <c r="F93" s="25"/>
      <c r="G93" s="25"/>
      <c r="H93" s="25"/>
      <c r="I93" s="26"/>
    </row>
    <row r="94" spans="1:9" ht="21.6" x14ac:dyDescent="0.3">
      <c r="A94" s="33">
        <v>57</v>
      </c>
      <c r="B94" s="64"/>
      <c r="C94" s="63" t="s">
        <v>221</v>
      </c>
      <c r="D94" s="32">
        <v>90</v>
      </c>
      <c r="E94" s="32">
        <v>3</v>
      </c>
      <c r="F94" s="32">
        <v>2</v>
      </c>
      <c r="G94" s="32">
        <v>5</v>
      </c>
      <c r="H94" s="32">
        <v>6</v>
      </c>
      <c r="I94" s="65" t="s">
        <v>222</v>
      </c>
    </row>
    <row r="95" spans="1:9" x14ac:dyDescent="0.3">
      <c r="A95" s="34"/>
      <c r="B95" s="35"/>
      <c r="C95" s="36" t="s">
        <v>223</v>
      </c>
      <c r="D95" s="35">
        <f>SUM(D94:D94)</f>
        <v>90</v>
      </c>
      <c r="E95" s="35">
        <f>SUM(E94:E94)</f>
        <v>3</v>
      </c>
      <c r="F95" s="35">
        <f>SUM(F94:F94)</f>
        <v>2</v>
      </c>
      <c r="G95" s="35">
        <f>SUM(G94:G94)</f>
        <v>5</v>
      </c>
      <c r="H95" s="35">
        <f>SUM(H94:H94)</f>
        <v>6</v>
      </c>
      <c r="I95" s="61"/>
    </row>
    <row r="96" spans="1:9" x14ac:dyDescent="0.3">
      <c r="A96" s="45"/>
      <c r="B96" s="45"/>
      <c r="C96" s="36" t="s">
        <v>224</v>
      </c>
      <c r="D96" s="35">
        <f>D95+D91+D63</f>
        <v>3722</v>
      </c>
      <c r="E96" s="35">
        <f t="shared" ref="E96:H96" si="11">E95+E91+E63</f>
        <v>90</v>
      </c>
      <c r="F96" s="35">
        <f t="shared" si="11"/>
        <v>74</v>
      </c>
      <c r="G96" s="35">
        <f t="shared" si="11"/>
        <v>164</v>
      </c>
      <c r="H96" s="35">
        <f t="shared" si="11"/>
        <v>203</v>
      </c>
      <c r="I96" s="37"/>
    </row>
    <row r="97" spans="1:9" s="62" customFormat="1" x14ac:dyDescent="0.3">
      <c r="A97" s="20"/>
      <c r="B97" s="20"/>
      <c r="C97" s="20" t="s">
        <v>225</v>
      </c>
      <c r="D97" s="20">
        <f>D96+D43</f>
        <v>5486</v>
      </c>
      <c r="E97" s="20">
        <f t="shared" ref="E97:H97" si="12">E96+E43</f>
        <v>145</v>
      </c>
      <c r="F97" s="20">
        <f t="shared" si="12"/>
        <v>117</v>
      </c>
      <c r="G97" s="20">
        <f t="shared" si="12"/>
        <v>262</v>
      </c>
      <c r="H97" s="20">
        <f t="shared" si="12"/>
        <v>314</v>
      </c>
      <c r="I97" s="20"/>
    </row>
    <row r="98" spans="1:9" x14ac:dyDescent="0.3">
      <c r="A98" s="22"/>
      <c r="B98" s="23"/>
      <c r="C98" s="44" t="s">
        <v>226</v>
      </c>
      <c r="D98" s="25"/>
      <c r="E98" s="25"/>
      <c r="F98" s="25"/>
      <c r="G98" s="25"/>
      <c r="H98" s="25"/>
      <c r="I98" s="26"/>
    </row>
    <row r="99" spans="1:9" ht="21.6" x14ac:dyDescent="0.3">
      <c r="A99" s="33">
        <v>58</v>
      </c>
      <c r="B99" s="64"/>
      <c r="C99" s="63" t="s">
        <v>227</v>
      </c>
      <c r="D99" s="32" t="s">
        <v>228</v>
      </c>
      <c r="E99" s="32" t="s">
        <v>229</v>
      </c>
      <c r="F99" s="32" t="s">
        <v>229</v>
      </c>
      <c r="G99" s="32" t="s">
        <v>230</v>
      </c>
      <c r="H99" s="32" t="s">
        <v>231</v>
      </c>
      <c r="I99" s="65" t="s">
        <v>222</v>
      </c>
    </row>
    <row r="100" spans="1:9" ht="21.6" x14ac:dyDescent="0.3">
      <c r="A100" s="33">
        <v>59</v>
      </c>
      <c r="B100" s="64"/>
      <c r="C100" s="63" t="s">
        <v>232</v>
      </c>
      <c r="D100" s="32" t="s">
        <v>228</v>
      </c>
      <c r="E100" s="32" t="s">
        <v>229</v>
      </c>
      <c r="F100" s="32" t="s">
        <v>229</v>
      </c>
      <c r="G100" s="32" t="s">
        <v>230</v>
      </c>
      <c r="H100" s="32" t="s">
        <v>233</v>
      </c>
      <c r="I100" s="65" t="s">
        <v>222</v>
      </c>
    </row>
    <row r="101" spans="1:9" ht="21.6" x14ac:dyDescent="0.3">
      <c r="A101" s="33">
        <v>60</v>
      </c>
      <c r="B101" s="64"/>
      <c r="C101" s="63" t="s">
        <v>234</v>
      </c>
      <c r="D101" s="32" t="s">
        <v>228</v>
      </c>
      <c r="E101" s="32" t="s">
        <v>229</v>
      </c>
      <c r="F101" s="32" t="s">
        <v>229</v>
      </c>
      <c r="G101" s="32" t="s">
        <v>230</v>
      </c>
      <c r="H101" s="32" t="s">
        <v>231</v>
      </c>
      <c r="I101" s="65" t="s">
        <v>222</v>
      </c>
    </row>
    <row r="102" spans="1:9" x14ac:dyDescent="0.3">
      <c r="A102" s="34"/>
      <c r="B102" s="35"/>
      <c r="C102" s="36" t="s">
        <v>235</v>
      </c>
      <c r="D102" s="35" t="s">
        <v>236</v>
      </c>
      <c r="E102" s="35" t="s">
        <v>237</v>
      </c>
      <c r="F102" s="35" t="s">
        <v>237</v>
      </c>
      <c r="G102" s="35" t="s">
        <v>238</v>
      </c>
      <c r="H102" s="35" t="s">
        <v>239</v>
      </c>
      <c r="I102" s="61"/>
    </row>
    <row r="103" spans="1:9" s="62" customFormat="1" x14ac:dyDescent="0.3">
      <c r="A103" s="20"/>
      <c r="B103" s="20"/>
      <c r="C103" s="20" t="s">
        <v>240</v>
      </c>
      <c r="D103" s="20" t="s">
        <v>241</v>
      </c>
      <c r="E103" s="20" t="s">
        <v>242</v>
      </c>
      <c r="F103" s="20" t="s">
        <v>243</v>
      </c>
      <c r="G103" s="20" t="s">
        <v>244</v>
      </c>
      <c r="H103" s="20" t="s">
        <v>245</v>
      </c>
      <c r="I103" s="20"/>
    </row>
    <row r="104" spans="1:9" x14ac:dyDescent="0.3">
      <c r="A104" s="66" t="s">
        <v>246</v>
      </c>
      <c r="B104" s="66"/>
      <c r="C104" s="66"/>
      <c r="D104" s="66"/>
      <c r="E104" s="66"/>
      <c r="F104" s="66"/>
      <c r="G104" s="66"/>
      <c r="H104" s="66"/>
      <c r="I104" s="66"/>
    </row>
    <row r="105" spans="1:9" x14ac:dyDescent="0.3">
      <c r="A105" s="66" t="s">
        <v>247</v>
      </c>
      <c r="B105" s="66"/>
      <c r="C105" s="66"/>
      <c r="D105" s="66"/>
      <c r="E105" s="66"/>
      <c r="F105" s="66"/>
      <c r="G105" s="66"/>
      <c r="H105" s="66"/>
      <c r="I105" s="66"/>
    </row>
    <row r="106" spans="1:9" x14ac:dyDescent="0.3">
      <c r="A106" s="66" t="s">
        <v>248</v>
      </c>
      <c r="B106" s="66"/>
      <c r="C106" s="66"/>
      <c r="D106" s="66"/>
      <c r="E106" s="66"/>
      <c r="F106" s="66"/>
      <c r="G106" s="66"/>
      <c r="H106" s="66"/>
      <c r="I106" s="66"/>
    </row>
  </sheetData>
  <mergeCells count="18">
    <mergeCell ref="D61:E61"/>
    <mergeCell ref="F61:G61"/>
    <mergeCell ref="H61:I61"/>
    <mergeCell ref="D62:E62"/>
    <mergeCell ref="F62:G62"/>
    <mergeCell ref="H62:I62"/>
    <mergeCell ref="D59:E59"/>
    <mergeCell ref="F59:G59"/>
    <mergeCell ref="H59:I59"/>
    <mergeCell ref="D60:E60"/>
    <mergeCell ref="F60:G60"/>
    <mergeCell ref="H60:I60"/>
    <mergeCell ref="A44:I44"/>
    <mergeCell ref="A1:I1"/>
    <mergeCell ref="A2:I2"/>
    <mergeCell ref="A3:I3"/>
    <mergeCell ref="A4:I4"/>
    <mergeCell ref="A14:I14"/>
  </mergeCells>
  <printOptions horizontalCentered="1"/>
  <pageMargins left="0.23622047244094491" right="0.23622047244094491" top="0.55118110236220474" bottom="0.55118110236220474" header="0.31496062992125984" footer="0.31496062992125984"/>
  <pageSetup scale="97" orientation="portrait" r:id="rId1"/>
  <headerFooter>
    <oddFooter>&amp;C&amp;P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MAPA ITG</vt:lpstr>
      <vt:lpstr>Matriz 1 Plan24</vt:lpstr>
      <vt:lpstr>Matriz 1 Plan16</vt:lpstr>
      <vt:lpstr>'MAPA ITG'!Área_de_impresión</vt:lpstr>
      <vt:lpstr>'Matriz 1 Plan24'!Área_de_impresión</vt:lpstr>
    </vt:vector>
  </TitlesOfParts>
  <Company>GeoM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Topo</dc:creator>
  <cp:lastModifiedBy>MAXIMO AVILA - CRUZ</cp:lastModifiedBy>
  <cp:lastPrinted>2024-05-27T22:17:35Z</cp:lastPrinted>
  <dcterms:created xsi:type="dcterms:W3CDTF">2017-03-25T02:06:47Z</dcterms:created>
  <dcterms:modified xsi:type="dcterms:W3CDTF">2024-05-27T22:17:46Z</dcterms:modified>
</cp:coreProperties>
</file>