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correobuap-my.sharepoint.com/personal/marlenne_lopez_correo_buap_mx/Documents/CGDC/DGDC - SGC/Repositorio Virtual/Planes de Estudio/Planes de Estudio 2024/Mallas Curriculares 2024/Fac. de Arquitectura/"/>
    </mc:Choice>
  </mc:AlternateContent>
  <xr:revisionPtr revIDLastSave="275" documentId="8_{53A277A4-F08C-49C6-A8BD-DCFCA9925D9A}" xr6:coauthVersionLast="47" xr6:coauthVersionMax="47" xr10:uidLastSave="{487ABB86-4571-4D2F-8BDB-39D864332F85}"/>
  <bookViews>
    <workbookView xWindow="-109" yWindow="-109" windowWidth="26301" windowHeight="14169" xr2:uid="{00000000-000D-0000-FFFF-FFFF00000000}"/>
  </bookViews>
  <sheets>
    <sheet name="Malla curricular" sheetId="2" r:id="rId1"/>
  </sheets>
  <definedNames>
    <definedName name="_xlnm._FilterDatabase" localSheetId="0" hidden="1">'Malla curricular'!$A$19:$L$137</definedName>
    <definedName name="_xlnm.Print_Titles" localSheetId="0">'Malla curricular'!$18:$19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2" i="2" l="1"/>
  <c r="G122" i="2"/>
  <c r="H122" i="2"/>
  <c r="J122" i="2"/>
  <c r="K122" i="2"/>
  <c r="F122" i="2"/>
  <c r="G136" i="2"/>
  <c r="H136" i="2"/>
  <c r="I136" i="2"/>
  <c r="J136" i="2"/>
  <c r="K136" i="2"/>
  <c r="F136" i="2"/>
  <c r="G128" i="2"/>
  <c r="H128" i="2"/>
  <c r="I128" i="2"/>
  <c r="J128" i="2"/>
  <c r="K128" i="2"/>
  <c r="F128" i="2"/>
  <c r="F115" i="2" l="1"/>
  <c r="F109" i="2"/>
  <c r="F104" i="2"/>
  <c r="K104" i="2"/>
  <c r="F101" i="2"/>
  <c r="F92" i="2"/>
  <c r="K87" i="2"/>
  <c r="J87" i="2"/>
  <c r="I87" i="2"/>
  <c r="H87" i="2"/>
  <c r="G87" i="2"/>
  <c r="F87" i="2"/>
  <c r="G83" i="2"/>
  <c r="H83" i="2"/>
  <c r="I83" i="2"/>
  <c r="J83" i="2"/>
  <c r="K83" i="2"/>
  <c r="F83" i="2"/>
  <c r="G79" i="2"/>
  <c r="H79" i="2"/>
  <c r="I79" i="2"/>
  <c r="J79" i="2"/>
  <c r="K79" i="2"/>
  <c r="F79" i="2"/>
  <c r="G61" i="2"/>
  <c r="H61" i="2"/>
  <c r="I61" i="2"/>
  <c r="J61" i="2"/>
  <c r="K61" i="2"/>
  <c r="F61" i="2"/>
  <c r="G46" i="2"/>
  <c r="H46" i="2"/>
  <c r="I46" i="2"/>
  <c r="J46" i="2"/>
  <c r="K46" i="2"/>
  <c r="F46" i="2"/>
  <c r="G38" i="2"/>
  <c r="H38" i="2"/>
  <c r="I38" i="2"/>
  <c r="J38" i="2"/>
  <c r="K38" i="2"/>
  <c r="F38" i="2"/>
  <c r="G28" i="2"/>
  <c r="H28" i="2"/>
  <c r="I28" i="2"/>
  <c r="K28" i="2"/>
  <c r="F28" i="2"/>
  <c r="F129" i="2" l="1"/>
  <c r="G88" i="2"/>
  <c r="I88" i="2"/>
  <c r="K88" i="2"/>
  <c r="F88" i="2"/>
  <c r="H88" i="2"/>
  <c r="F130" i="2" l="1"/>
  <c r="F137" i="2" s="1"/>
  <c r="H115" i="2"/>
  <c r="H109" i="2"/>
  <c r="H104" i="2"/>
  <c r="H101" i="2"/>
  <c r="H92" i="2"/>
  <c r="K115" i="2"/>
  <c r="J115" i="2"/>
  <c r="I115" i="2"/>
  <c r="G115" i="2"/>
  <c r="K109" i="2"/>
  <c r="J109" i="2"/>
  <c r="I109" i="2"/>
  <c r="G109" i="2"/>
  <c r="J104" i="2"/>
  <c r="I104" i="2"/>
  <c r="G104" i="2"/>
  <c r="K101" i="2"/>
  <c r="J101" i="2"/>
  <c r="I101" i="2"/>
  <c r="G101" i="2"/>
  <c r="K92" i="2"/>
  <c r="I92" i="2"/>
  <c r="G92" i="2"/>
  <c r="J91" i="2"/>
  <c r="J92" i="2" s="1"/>
  <c r="J26" i="2"/>
  <c r="J25" i="2"/>
  <c r="J24" i="2"/>
  <c r="J23" i="2"/>
  <c r="J22" i="2"/>
  <c r="J129" i="2" l="1"/>
  <c r="H129" i="2"/>
  <c r="H130" i="2" s="1"/>
  <c r="H137" i="2" s="1"/>
  <c r="K129" i="2"/>
  <c r="K130" i="2" s="1"/>
  <c r="K137" i="2" s="1"/>
  <c r="G129" i="2"/>
  <c r="G130" i="2" s="1"/>
  <c r="G137" i="2" s="1"/>
  <c r="I129" i="2"/>
  <c r="I130" i="2" s="1"/>
  <c r="I137" i="2" s="1"/>
  <c r="J28" i="2"/>
  <c r="J88" i="2" s="1"/>
  <c r="J130" i="2" l="1"/>
  <c r="J137" i="2" s="1"/>
</calcChain>
</file>

<file path=xl/sharedStrings.xml><?xml version="1.0" encoding="utf-8"?>
<sst xmlns="http://schemas.openxmlformats.org/spreadsheetml/2006/main" count="381" uniqueCount="213">
  <si>
    <t>Benemérita Universidad Autónoma de Puebla</t>
  </si>
  <si>
    <t xml:space="preserve"> Vicerrectoría de Docencia</t>
  </si>
  <si>
    <t>Malla curricular: Relación de Asignaturas por Niveles de Formación, Horas Teoría, Práctica y de Trabajo Independiente</t>
  </si>
  <si>
    <t>Nivel Básico</t>
  </si>
  <si>
    <t>Área de Formación General Universitaria</t>
  </si>
  <si>
    <t>FGMA 001</t>
  </si>
  <si>
    <t>Introducción a la Formación General Universitaria</t>
  </si>
  <si>
    <t>S/R</t>
  </si>
  <si>
    <t>FGMA 004</t>
  </si>
  <si>
    <t>Inglés I</t>
  </si>
  <si>
    <t>Inglés II</t>
  </si>
  <si>
    <t>Inglés III</t>
  </si>
  <si>
    <t>Inglés IV</t>
  </si>
  <si>
    <t>Formación General Disciplinaria</t>
  </si>
  <si>
    <t>Área Teórica-Humanística</t>
  </si>
  <si>
    <t>ARQA 002</t>
  </si>
  <si>
    <t>Teoría de la Arquitectura</t>
  </si>
  <si>
    <t>P</t>
  </si>
  <si>
    <t>Investigación para la Arquitectura</t>
  </si>
  <si>
    <t>Arquitectura de la Antigüedad</t>
  </si>
  <si>
    <t>Métodos y Estrategias Proyectuales</t>
  </si>
  <si>
    <t>Arquitectura de América Antigua</t>
  </si>
  <si>
    <t>Arquitectura Occidental Europea</t>
  </si>
  <si>
    <t>Arquitectura Virreinal</t>
  </si>
  <si>
    <t>Arquitectura Vernácula</t>
  </si>
  <si>
    <t>ARQA 004</t>
  </si>
  <si>
    <t>Historia y Tendencias Urbano-Arquitectónicas</t>
  </si>
  <si>
    <t>Principios de Inclusión Social en el Espacio</t>
  </si>
  <si>
    <t>Criterios de Análisis Urbano-Arquitectónico</t>
  </si>
  <si>
    <t>Principios Básicos de Sostenibilidad</t>
  </si>
  <si>
    <t>Criterios de Diseño Urbano-Arquitectónico</t>
  </si>
  <si>
    <t>Arquitectura Bioclimática</t>
  </si>
  <si>
    <t>Área de Diseño</t>
  </si>
  <si>
    <t>ARQA 005</t>
  </si>
  <si>
    <t>Dibujo I</t>
  </si>
  <si>
    <t>ARQA 006</t>
  </si>
  <si>
    <t>Geometría Descriptiva</t>
  </si>
  <si>
    <t>ARQA 007</t>
  </si>
  <si>
    <t>Taller de Diseño Básico</t>
  </si>
  <si>
    <t>Dibujo II</t>
  </si>
  <si>
    <t>Taller de Diseño Integral I</t>
  </si>
  <si>
    <t>Representación Digital 2D</t>
  </si>
  <si>
    <t>Taller de Diseño Integral II</t>
  </si>
  <si>
    <t>Representación Digital 3D</t>
  </si>
  <si>
    <t>Taller de Diseño Integral III</t>
  </si>
  <si>
    <t>Herramientas Digitales de Post Producción</t>
  </si>
  <si>
    <t>Taller de Diseño Integral IV</t>
  </si>
  <si>
    <t>Proyecto Ejecutivo</t>
  </si>
  <si>
    <t>Taller de Diseño Integral V</t>
  </si>
  <si>
    <t>Área de Tecnología</t>
  </si>
  <si>
    <t>ARQA 008</t>
  </si>
  <si>
    <t>Matemáticas para la Arquitectura I</t>
  </si>
  <si>
    <t>Matemáticas para la Arquitectura II</t>
  </si>
  <si>
    <t>Introducción a las Instalaciones</t>
  </si>
  <si>
    <t>Conceptos Básicos de Construcción</t>
  </si>
  <si>
    <t>Instalaciones Hidráulicas</t>
  </si>
  <si>
    <t>Principios Básicos de Topografía</t>
  </si>
  <si>
    <t>Diseño Práctico del Concreto Reforzado</t>
  </si>
  <si>
    <t>Instalaciones Sanitarias</t>
  </si>
  <si>
    <t>Sistemas Constructivos Tradicionales</t>
  </si>
  <si>
    <t>Configuración y Diseño Sísmico</t>
  </si>
  <si>
    <t>Iluminación e Instalaciones Eléctricas</t>
  </si>
  <si>
    <t>Costos y Presupuestos</t>
  </si>
  <si>
    <t>Configuración y Diseño Eólico</t>
  </si>
  <si>
    <t>Instalaciones Especiales</t>
  </si>
  <si>
    <t>Sistemas Constructivos Evolucionados y Mixtos</t>
  </si>
  <si>
    <t>Área de Gestión</t>
  </si>
  <si>
    <t>Legislación Urbano-Arquitectónica</t>
  </si>
  <si>
    <t>Planeación y Gestión Urbano-Arquitectónica</t>
  </si>
  <si>
    <t>Optativa I</t>
  </si>
  <si>
    <t>Optativa II</t>
  </si>
  <si>
    <t>Nivel Formativo</t>
  </si>
  <si>
    <t>Formación General Profesional</t>
  </si>
  <si>
    <t>Arquitectura Moderna</t>
  </si>
  <si>
    <t>Lectura y Redacción para la Arquitectura</t>
  </si>
  <si>
    <t>Teorías y Tendencias de la Arquitectura Contemporánea</t>
  </si>
  <si>
    <t>Metodología de la Investigación</t>
  </si>
  <si>
    <t>Crítica de la Arquitectura</t>
  </si>
  <si>
    <t>Taller de Investigación I</t>
  </si>
  <si>
    <t>Taller de Investigación II</t>
  </si>
  <si>
    <t>Taller de Diseño Integral VI</t>
  </si>
  <si>
    <t>Configuraciones Especiales</t>
  </si>
  <si>
    <t>Sistemas Constructivos Prefabricados</t>
  </si>
  <si>
    <t>Costos y Presupuestos por Computadora</t>
  </si>
  <si>
    <t>Administración de Empresas Constructoras II</t>
  </si>
  <si>
    <t xml:space="preserve">Área de Integración Disciplinaria </t>
  </si>
  <si>
    <t>Gestión de Proyectos Innovadores</t>
  </si>
  <si>
    <t>Vinculación e Integración Social</t>
  </si>
  <si>
    <t>Práctica Profesional</t>
  </si>
  <si>
    <t>Optativa III</t>
  </si>
  <si>
    <t>Optativa IV</t>
  </si>
  <si>
    <t>Optativa V</t>
  </si>
  <si>
    <t>Optativa VI</t>
  </si>
  <si>
    <t>Área de Optativas Complementarias</t>
  </si>
  <si>
    <t>ARQA 009</t>
  </si>
  <si>
    <t>ARQA 010</t>
  </si>
  <si>
    <t>ARQA 011</t>
  </si>
  <si>
    <t>ARQA 012</t>
  </si>
  <si>
    <t>ARQA 013</t>
  </si>
  <si>
    <t>ARQA 014</t>
  </si>
  <si>
    <t>ARQA 015</t>
  </si>
  <si>
    <t>ARQA 016</t>
  </si>
  <si>
    <t>ARQA 017</t>
  </si>
  <si>
    <t>ARQA 018</t>
  </si>
  <si>
    <t>ARQA 019</t>
  </si>
  <si>
    <t>ARQA 020</t>
  </si>
  <si>
    <t>ARQA 030</t>
  </si>
  <si>
    <t>ARQA 040</t>
  </si>
  <si>
    <t>ARQA 021</t>
  </si>
  <si>
    <t>ARQA 022</t>
  </si>
  <si>
    <t>ARQA 023</t>
  </si>
  <si>
    <t>ARQA 024</t>
  </si>
  <si>
    <t>ARQA 025</t>
  </si>
  <si>
    <t>ARQA 026</t>
  </si>
  <si>
    <t>ARQA 027</t>
  </si>
  <si>
    <t>ARQA 028</t>
  </si>
  <si>
    <t>ARQA 029</t>
  </si>
  <si>
    <t>ARQA 031</t>
  </si>
  <si>
    <t>ARQA 032</t>
  </si>
  <si>
    <t>ARQA 033</t>
  </si>
  <si>
    <t>ARQA 034</t>
  </si>
  <si>
    <t>ARQA 035</t>
  </si>
  <si>
    <t>ARQA 036</t>
  </si>
  <si>
    <t>ARQA 037</t>
  </si>
  <si>
    <t>ARQA 038</t>
  </si>
  <si>
    <t>ARQA 039</t>
  </si>
  <si>
    <t>ARQA 041</t>
  </si>
  <si>
    <t>ARQA 042</t>
  </si>
  <si>
    <t>ARQA 043</t>
  </si>
  <si>
    <t>ARQA 044</t>
  </si>
  <si>
    <t>FGMA 005</t>
  </si>
  <si>
    <t>No.</t>
  </si>
  <si>
    <t>Clave</t>
  </si>
  <si>
    <t>Nombre de la Asignatura</t>
  </si>
  <si>
    <t>Semestre</t>
  </si>
  <si>
    <t>Horas de Mediación Docente</t>
  </si>
  <si>
    <t>Horas Totales por Semana</t>
  </si>
  <si>
    <t>Horas de Trabajo Independiente por Periodo</t>
  </si>
  <si>
    <t>Total de Horas por Periodo</t>
  </si>
  <si>
    <t>Total de Créditos</t>
  </si>
  <si>
    <t>Requisitos</t>
  </si>
  <si>
    <t>Plan de Estudios: Licenciatura en Arquitectura</t>
  </si>
  <si>
    <r>
      <t xml:space="preserve">Créditos mínimos y máximos para la obtención del título: </t>
    </r>
    <r>
      <rPr>
        <b/>
        <sz val="10"/>
        <rFont val="Source Sans Pro"/>
        <family val="2"/>
      </rPr>
      <t>290 / 302</t>
    </r>
  </si>
  <si>
    <t>Área de Optativas Disciplinarias</t>
  </si>
  <si>
    <t>FGMA 006</t>
  </si>
  <si>
    <t>FGMA 007</t>
  </si>
  <si>
    <t>FGMA 002</t>
  </si>
  <si>
    <t>ARQA 045</t>
  </si>
  <si>
    <t>ARQA 046</t>
  </si>
  <si>
    <t>FGMA 003</t>
  </si>
  <si>
    <t>ARQA 250</t>
  </si>
  <si>
    <t>ARQA 251</t>
  </si>
  <si>
    <t>ARQA 252</t>
  </si>
  <si>
    <t>ARQA 253</t>
  </si>
  <si>
    <t>ARQA 254</t>
  </si>
  <si>
    <t>ARQA 255</t>
  </si>
  <si>
    <t>ARQA 256</t>
  </si>
  <si>
    <t>ARQA 257</t>
  </si>
  <si>
    <t>ARQA 258</t>
  </si>
  <si>
    <t>ARQA 259</t>
  </si>
  <si>
    <t>ARQA 260</t>
  </si>
  <si>
    <t>ARQA 261</t>
  </si>
  <si>
    <t>ARQA 262</t>
  </si>
  <si>
    <t>ARQA 263</t>
  </si>
  <si>
    <t>ARQA 264</t>
  </si>
  <si>
    <t>Práctica Profesional Crítica</t>
  </si>
  <si>
    <t>Asignaturas Integradoras</t>
  </si>
  <si>
    <t>Periodicidad: 5 años (10 semestres)</t>
  </si>
  <si>
    <t>Los definidos por la Unidad Académica</t>
  </si>
  <si>
    <t>PPAR 501</t>
  </si>
  <si>
    <t>ICU2 200</t>
  </si>
  <si>
    <t>VSAR 500</t>
  </si>
  <si>
    <t>Introducción a la Conservación del Patrimonio</t>
  </si>
  <si>
    <t>Administración de Empresas Constructoras I</t>
  </si>
  <si>
    <t>Bases de Estática y Mecánica de Materiales</t>
  </si>
  <si>
    <t>Emprendimiento de Proyectos</t>
  </si>
  <si>
    <t>ARQA 003</t>
  </si>
  <si>
    <t>Modalidad educativa: Escolarizada</t>
  </si>
  <si>
    <t>Duración del Plan</t>
  </si>
  <si>
    <r>
      <t xml:space="preserve">Unidad Académica: </t>
    </r>
    <r>
      <rPr>
        <b/>
        <sz val="10"/>
        <rFont val="Source Sans Pro"/>
        <family val="2"/>
      </rPr>
      <t>Facultad de Arquitectura</t>
    </r>
  </si>
  <si>
    <t xml:space="preserve">70% de créditos </t>
  </si>
  <si>
    <t>80% de créditos</t>
  </si>
  <si>
    <t>Total Nivel Formativo</t>
  </si>
  <si>
    <t xml:space="preserve">Vigencia: A partir de agosto 2024  </t>
  </si>
  <si>
    <r>
      <t xml:space="preserve">Nivel Educativo: </t>
    </r>
    <r>
      <rPr>
        <b/>
        <sz val="10"/>
        <rFont val="Source Sans Pro"/>
        <family val="2"/>
      </rPr>
      <t>Licenciatura</t>
    </r>
  </si>
  <si>
    <r>
      <t xml:space="preserve">Tiempo mínimo y máximo: </t>
    </r>
    <r>
      <rPr>
        <b/>
        <sz val="10"/>
        <rFont val="Source Sans Pro"/>
        <family val="2"/>
      </rPr>
      <t>5 a 7 años</t>
    </r>
  </si>
  <si>
    <r>
      <t xml:space="preserve">Horas mínimas y máximas para la obtención del título: </t>
    </r>
    <r>
      <rPr>
        <b/>
        <sz val="10"/>
        <rFont val="Source Sans Pro"/>
        <family val="2"/>
      </rPr>
      <t>5046 / 5262</t>
    </r>
  </si>
  <si>
    <r>
      <t xml:space="preserve">Título que se otorga: </t>
    </r>
    <r>
      <rPr>
        <b/>
        <sz val="10"/>
        <rFont val="Source Sans Pro"/>
        <family val="2"/>
      </rPr>
      <t>Licenciado(a) en Arquitectura</t>
    </r>
  </si>
  <si>
    <r>
      <t xml:space="preserve">Certificado que se otorga: </t>
    </r>
    <r>
      <rPr>
        <b/>
        <sz val="10"/>
        <rFont val="Source Sans Pro"/>
        <family val="2"/>
      </rPr>
      <t>Licenciado (a) en Arquitectura</t>
    </r>
  </si>
  <si>
    <r>
      <t>P</t>
    </r>
    <r>
      <rPr>
        <vertAlign val="superscript"/>
        <sz val="10"/>
        <rFont val="Source Sans Pro"/>
        <family val="2"/>
      </rPr>
      <t>4</t>
    </r>
  </si>
  <si>
    <r>
      <rPr>
        <vertAlign val="superscript"/>
        <sz val="10"/>
        <rFont val="Source Sans Pro"/>
        <family val="2"/>
      </rPr>
      <t>1</t>
    </r>
    <r>
      <rPr>
        <sz val="10"/>
        <rFont val="Source Sans Pro"/>
        <family val="2"/>
      </rPr>
      <t xml:space="preserve"> HTS= Horas Teoría por Semana</t>
    </r>
  </si>
  <si>
    <r>
      <rPr>
        <vertAlign val="superscript"/>
        <sz val="10"/>
        <rFont val="Source Sans Pro"/>
        <family val="2"/>
      </rPr>
      <t>2</t>
    </r>
    <r>
      <rPr>
        <sz val="10"/>
        <rFont val="Source Sans Pro"/>
        <family val="2"/>
      </rPr>
      <t>HPS= Horas Prácticas por Semana</t>
    </r>
  </si>
  <si>
    <r>
      <rPr>
        <vertAlign val="superscript"/>
        <sz val="10"/>
        <rFont val="Source Sans Pro"/>
        <family val="2"/>
      </rPr>
      <t>3</t>
    </r>
    <r>
      <rPr>
        <sz val="10"/>
        <rFont val="Source Sans Pro"/>
        <family val="2"/>
      </rPr>
      <t>Corresponde a horas de Proyecto de Impacto Social</t>
    </r>
  </si>
  <si>
    <r>
      <t>Tipo de Asignatura</t>
    </r>
    <r>
      <rPr>
        <b/>
        <vertAlign val="superscript"/>
        <sz val="10"/>
        <color theme="9"/>
        <rFont val="Source Sans Pro"/>
        <family val="2"/>
      </rPr>
      <t>1</t>
    </r>
  </si>
  <si>
    <r>
      <t>HTS</t>
    </r>
    <r>
      <rPr>
        <b/>
        <vertAlign val="superscript"/>
        <sz val="10"/>
        <color theme="9"/>
        <rFont val="Source Sans Pro"/>
        <family val="2"/>
      </rPr>
      <t>1</t>
    </r>
  </si>
  <si>
    <r>
      <t>HPS</t>
    </r>
    <r>
      <rPr>
        <b/>
        <vertAlign val="superscript"/>
        <sz val="10"/>
        <color theme="9"/>
        <rFont val="Source Sans Pro"/>
        <family val="2"/>
      </rPr>
      <t>2</t>
    </r>
  </si>
  <si>
    <t>ARQA 251
ARQA 257</t>
  </si>
  <si>
    <t>Totales Mínimos</t>
  </si>
  <si>
    <t>Totales Máximos</t>
  </si>
  <si>
    <r>
      <t>32</t>
    </r>
    <r>
      <rPr>
        <vertAlign val="superscript"/>
        <sz val="10"/>
        <rFont val="Source Sans Pro"/>
        <family val="2"/>
      </rPr>
      <t>3</t>
    </r>
  </si>
  <si>
    <t>Área de Teórica-Humanística</t>
  </si>
  <si>
    <t>Área de Urbano-Ambiental</t>
  </si>
  <si>
    <t>Subtotal Área de Integración Disciplinaria</t>
  </si>
  <si>
    <t>Subtotal Área de Optativas Disciplinarias</t>
  </si>
  <si>
    <t>Total Nivel Básico</t>
  </si>
  <si>
    <t>Subtotal Área de Formación General Universitaria</t>
  </si>
  <si>
    <t>Subtotal Área de Teórica-Humanística</t>
  </si>
  <si>
    <t>Subtotal Área de Urbano-Ambiental</t>
  </si>
  <si>
    <t>Subtotal Área de Diseño</t>
  </si>
  <si>
    <t>Subtotal Área de Tecnología</t>
  </si>
  <si>
    <t>Subtotal Área de Gestión</t>
  </si>
  <si>
    <t>Subtotal Área de Optativas Complementarias</t>
  </si>
  <si>
    <r>
      <t>Tipo de Plan de Estudios:</t>
    </r>
    <r>
      <rPr>
        <b/>
        <sz val="10"/>
        <rFont val="Source Sans Pro"/>
        <family val="2"/>
      </rPr>
      <t xml:space="preserve"> Teórico-Práctico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</si>
</sst>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color rgb="FF000000"/>
      <name val="Source Sans Pro"/>
      <family val="2"/>
    </font>
    <font>
      <sz val="10"/>
      <color rgb="FF000000"/>
      <name val="Source Sans Pro"/>
      <family val="2"/>
    </font>
    <font>
      <sz val="10"/>
      <name val="Source Sans Pro"/>
      <family val="2"/>
    </font>
    <font>
      <b/>
      <sz val="10"/>
      <name val="Source Sans Pro"/>
      <family val="2"/>
    </font>
    <font>
      <sz val="8"/>
      <name val="Calibri"/>
      <family val="2"/>
      <scheme val="minor"/>
    </font>
    <font>
      <b/>
      <sz val="10"/>
      <color theme="9"/>
      <name val="Source Sans Pro"/>
      <family val="2"/>
    </font>
    <font>
      <vertAlign val="superscript"/>
      <sz val="10"/>
      <name val="Source Sans Pro"/>
      <family val="2"/>
    </font>
    <font>
      <sz val="9"/>
      <name val="Segoe UI"/>
      <family val="2"/>
    </font>
    <font>
      <b/>
      <vertAlign val="superscript"/>
      <sz val="10"/>
      <color theme="9"/>
      <name val="Source Sans Pro"/>
      <family val="2"/>
    </font>
    <font>
      <sz val="10"/>
      <color theme="9"/>
      <name val="Source Sans Pro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lightDown">
        <fgColor theme="9" tint="-0.499984740745262"/>
        <bgColor indexed="65"/>
      </patternFill>
    </fill>
    <fill>
      <patternFill patternType="solid">
        <fgColor rgb="FF003B5C"/>
        <bgColor indexed="64"/>
      </patternFill>
    </fill>
    <fill>
      <patternFill patternType="solid">
        <fgColor rgb="FF80C4E8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89999084444715716"/>
        <bgColor rgb="FFBDD6EE"/>
      </patternFill>
    </fill>
    <fill>
      <patternFill patternType="solid">
        <fgColor theme="1" tint="0.89999084444715716"/>
        <bgColor indexed="64"/>
      </patternFill>
    </fill>
    <fill>
      <patternFill patternType="solid">
        <fgColor theme="9" tint="-0.499984740745262"/>
        <bgColor rgb="FF8EAADB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/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 wrapText="1"/>
    </xf>
    <xf numFmtId="0" fontId="3" fillId="0" borderId="1" xfId="0" quotePrefix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10" fillId="9" borderId="2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left" vertical="center" wrapText="1"/>
    </xf>
    <xf numFmtId="0" fontId="6" fillId="9" borderId="9" xfId="0" applyFont="1" applyFill="1" applyBorder="1" applyAlignment="1">
      <alignment horizontal="left" vertical="center" wrapText="1"/>
    </xf>
    <xf numFmtId="0" fontId="6" fillId="9" borderId="10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7" borderId="2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right" vertical="center"/>
    </xf>
    <xf numFmtId="0" fontId="1" fillId="5" borderId="3" xfId="0" applyFont="1" applyFill="1" applyBorder="1" applyAlignment="1">
      <alignment horizontal="right" vertical="center"/>
    </xf>
    <xf numFmtId="0" fontId="1" fillId="5" borderId="4" xfId="0" applyFont="1" applyFill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Personalizado 1">
      <a:dk1>
        <a:srgbClr val="003B5C"/>
      </a:dk1>
      <a:lt1>
        <a:srgbClr val="00B5E2"/>
      </a:lt1>
      <a:dk2>
        <a:srgbClr val="ED7102"/>
      </a:dk2>
      <a:lt2>
        <a:srgbClr val="E61983"/>
      </a:lt2>
      <a:accent1>
        <a:srgbClr val="FECD1B"/>
      </a:accent1>
      <a:accent2>
        <a:srgbClr val="76B72A"/>
      </a:accent2>
      <a:accent3>
        <a:srgbClr val="4DBCC6"/>
      </a:accent3>
      <a:accent4>
        <a:srgbClr val="BCBCBC"/>
      </a:accent4>
      <a:accent5>
        <a:srgbClr val="000000"/>
      </a:accent5>
      <a:accent6>
        <a:srgbClr val="FFFFFF"/>
      </a:accent6>
      <a:hlink>
        <a:srgbClr val="945F38"/>
      </a:hlink>
      <a:folHlink>
        <a:srgbClr val="6831D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1"/>
  <sheetViews>
    <sheetView showGridLines="0" tabSelected="1" zoomScaleNormal="100" zoomScaleSheetLayoutView="95" workbookViewId="0">
      <selection activeCell="A18" sqref="A18:A19"/>
    </sheetView>
  </sheetViews>
  <sheetFormatPr baseColWidth="10" defaultColWidth="11.375" defaultRowHeight="13.6" x14ac:dyDescent="0.25"/>
  <cols>
    <col min="1" max="1" width="3.625" style="6" bestFit="1" customWidth="1"/>
    <col min="2" max="2" width="9.625" style="5" customWidth="1"/>
    <col min="3" max="3" width="35.25" style="6" customWidth="1"/>
    <col min="4" max="4" width="8.875" style="6" hidden="1" customWidth="1"/>
    <col min="5" max="5" width="10.75" style="6" hidden="1" customWidth="1"/>
    <col min="6" max="6" width="8.125" style="6" customWidth="1"/>
    <col min="7" max="7" width="8.625" style="6" bestFit="1" customWidth="1"/>
    <col min="8" max="8" width="11.125" style="6" customWidth="1"/>
    <col min="9" max="9" width="15" style="6" customWidth="1"/>
    <col min="10" max="10" width="10.25" style="6" customWidth="1"/>
    <col min="11" max="11" width="7.875" style="6" customWidth="1"/>
    <col min="12" max="12" width="16" style="14" bestFit="1" customWidth="1"/>
    <col min="13" max="16384" width="11.375" style="6"/>
  </cols>
  <sheetData>
    <row r="1" spans="1:12" x14ac:dyDescent="0.2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8"/>
    </row>
    <row r="2" spans="1:12" x14ac:dyDescent="0.2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8"/>
    </row>
    <row r="3" spans="1:12" x14ac:dyDescent="0.25">
      <c r="A3" s="37" t="s">
        <v>2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8"/>
    </row>
    <row r="4" spans="1:12" x14ac:dyDescent="0.25">
      <c r="A4" s="37" t="s">
        <v>141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</row>
    <row r="5" spans="1:12" x14ac:dyDescent="0.25">
      <c r="A5" s="37" t="s">
        <v>177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</row>
    <row r="6" spans="1:12" x14ac:dyDescent="0.25">
      <c r="A6" s="37" t="s">
        <v>167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 x14ac:dyDescent="0.25">
      <c r="A7" s="37" t="s">
        <v>183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8"/>
    </row>
    <row r="8" spans="1:12" x14ac:dyDescent="0.25">
      <c r="A8" s="34" t="s">
        <v>184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</row>
    <row r="9" spans="1:12" x14ac:dyDescent="0.25">
      <c r="A9" s="34" t="s">
        <v>178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</row>
    <row r="10" spans="1:12" x14ac:dyDescent="0.25">
      <c r="B10" s="34" t="s">
        <v>142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</row>
    <row r="11" spans="1:12" x14ac:dyDescent="0.25">
      <c r="B11" s="34" t="s">
        <v>185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</row>
    <row r="12" spans="1:12" x14ac:dyDescent="0.25">
      <c r="B12" s="34" t="s">
        <v>186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</row>
    <row r="13" spans="1:12" x14ac:dyDescent="0.25">
      <c r="A13" s="34" t="s">
        <v>212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</row>
    <row r="14" spans="1:12" x14ac:dyDescent="0.25">
      <c r="A14" s="34" t="s">
        <v>187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</row>
    <row r="15" spans="1:12" x14ac:dyDescent="0.25">
      <c r="A15" s="7" t="s">
        <v>188</v>
      </c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1:12" x14ac:dyDescent="0.25">
      <c r="A16" s="34" t="s">
        <v>179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</row>
    <row r="17" spans="1:12" x14ac:dyDescent="0.25">
      <c r="A17" s="7"/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1:12" ht="27" customHeight="1" x14ac:dyDescent="0.25">
      <c r="A18" s="40" t="s">
        <v>131</v>
      </c>
      <c r="B18" s="41" t="s">
        <v>132</v>
      </c>
      <c r="C18" s="41" t="s">
        <v>133</v>
      </c>
      <c r="D18" s="41" t="s">
        <v>134</v>
      </c>
      <c r="E18" s="41" t="s">
        <v>193</v>
      </c>
      <c r="F18" s="41" t="s">
        <v>135</v>
      </c>
      <c r="G18" s="41"/>
      <c r="H18" s="42" t="s">
        <v>136</v>
      </c>
      <c r="I18" s="41" t="s">
        <v>137</v>
      </c>
      <c r="J18" s="41" t="s">
        <v>138</v>
      </c>
      <c r="K18" s="41" t="s">
        <v>139</v>
      </c>
      <c r="L18" s="41" t="s">
        <v>140</v>
      </c>
    </row>
    <row r="19" spans="1:12" ht="14.95" x14ac:dyDescent="0.25">
      <c r="A19" s="40"/>
      <c r="B19" s="41"/>
      <c r="C19" s="41"/>
      <c r="D19" s="41"/>
      <c r="E19" s="41"/>
      <c r="F19" s="16" t="s">
        <v>194</v>
      </c>
      <c r="G19" s="16" t="s">
        <v>195</v>
      </c>
      <c r="H19" s="43"/>
      <c r="I19" s="41"/>
      <c r="J19" s="41"/>
      <c r="K19" s="41"/>
      <c r="L19" s="41"/>
    </row>
    <row r="20" spans="1:12" x14ac:dyDescent="0.25">
      <c r="A20" s="39" t="s">
        <v>3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</row>
    <row r="21" spans="1:12" x14ac:dyDescent="0.25">
      <c r="A21" s="33" t="s">
        <v>4</v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</row>
    <row r="22" spans="1:12" ht="27.2" x14ac:dyDescent="0.25">
      <c r="A22" s="1">
        <v>1</v>
      </c>
      <c r="B22" s="8" t="s">
        <v>5</v>
      </c>
      <c r="C22" s="2" t="s">
        <v>6</v>
      </c>
      <c r="D22" s="1">
        <v>1</v>
      </c>
      <c r="E22" s="1" t="s">
        <v>189</v>
      </c>
      <c r="F22" s="1">
        <v>1</v>
      </c>
      <c r="G22" s="1">
        <v>2</v>
      </c>
      <c r="H22" s="1">
        <v>3</v>
      </c>
      <c r="I22" s="1">
        <v>16</v>
      </c>
      <c r="J22" s="1">
        <f>(F22*18+G22*18+I22)</f>
        <v>70</v>
      </c>
      <c r="K22" s="1">
        <v>4</v>
      </c>
      <c r="L22" s="1" t="s">
        <v>7</v>
      </c>
    </row>
    <row r="23" spans="1:12" ht="14.95" x14ac:dyDescent="0.25">
      <c r="A23" s="1">
        <v>2</v>
      </c>
      <c r="B23" s="8" t="s">
        <v>8</v>
      </c>
      <c r="C23" s="2" t="s">
        <v>9</v>
      </c>
      <c r="D23" s="1">
        <v>1</v>
      </c>
      <c r="E23" s="1" t="s">
        <v>189</v>
      </c>
      <c r="F23" s="1">
        <v>2</v>
      </c>
      <c r="G23" s="1">
        <v>2</v>
      </c>
      <c r="H23" s="1">
        <v>4</v>
      </c>
      <c r="I23" s="1">
        <v>0</v>
      </c>
      <c r="J23" s="1">
        <f>(F23*18+G23*18+I23)</f>
        <v>72</v>
      </c>
      <c r="K23" s="1">
        <v>4</v>
      </c>
      <c r="L23" s="1" t="s">
        <v>7</v>
      </c>
    </row>
    <row r="24" spans="1:12" ht="14.95" x14ac:dyDescent="0.25">
      <c r="A24" s="1">
        <v>3</v>
      </c>
      <c r="B24" s="8" t="s">
        <v>130</v>
      </c>
      <c r="C24" s="2" t="s">
        <v>10</v>
      </c>
      <c r="D24" s="1">
        <v>2</v>
      </c>
      <c r="E24" s="1" t="s">
        <v>189</v>
      </c>
      <c r="F24" s="1">
        <v>2</v>
      </c>
      <c r="G24" s="1">
        <v>2</v>
      </c>
      <c r="H24" s="1">
        <v>4</v>
      </c>
      <c r="I24" s="1">
        <v>0</v>
      </c>
      <c r="J24" s="1">
        <f>(F24*18+G24*18+I24)</f>
        <v>72</v>
      </c>
      <c r="K24" s="1">
        <v>4</v>
      </c>
      <c r="L24" s="1" t="s">
        <v>8</v>
      </c>
    </row>
    <row r="25" spans="1:12" ht="14.95" x14ac:dyDescent="0.25">
      <c r="A25" s="1">
        <v>4</v>
      </c>
      <c r="B25" s="8" t="s">
        <v>144</v>
      </c>
      <c r="C25" s="2" t="s">
        <v>11</v>
      </c>
      <c r="D25" s="1">
        <v>3</v>
      </c>
      <c r="E25" s="1" t="s">
        <v>189</v>
      </c>
      <c r="F25" s="1">
        <v>2</v>
      </c>
      <c r="G25" s="1">
        <v>2</v>
      </c>
      <c r="H25" s="1">
        <v>4</v>
      </c>
      <c r="I25" s="1">
        <v>0</v>
      </c>
      <c r="J25" s="1">
        <f>(F25*18+G25*18+I25)</f>
        <v>72</v>
      </c>
      <c r="K25" s="1">
        <v>4</v>
      </c>
      <c r="L25" s="1" t="s">
        <v>130</v>
      </c>
    </row>
    <row r="26" spans="1:12" ht="14.95" x14ac:dyDescent="0.25">
      <c r="A26" s="1">
        <v>5</v>
      </c>
      <c r="B26" s="8" t="s">
        <v>145</v>
      </c>
      <c r="C26" s="2" t="s">
        <v>12</v>
      </c>
      <c r="D26" s="1">
        <v>4</v>
      </c>
      <c r="E26" s="1" t="s">
        <v>189</v>
      </c>
      <c r="F26" s="1">
        <v>2</v>
      </c>
      <c r="G26" s="1">
        <v>2</v>
      </c>
      <c r="H26" s="1">
        <v>4</v>
      </c>
      <c r="I26" s="1">
        <v>0</v>
      </c>
      <c r="J26" s="1">
        <f>(F26*18+G26*18+I26)</f>
        <v>72</v>
      </c>
      <c r="K26" s="1">
        <v>4</v>
      </c>
      <c r="L26" s="1" t="s">
        <v>144</v>
      </c>
    </row>
    <row r="27" spans="1:12" ht="14.95" x14ac:dyDescent="0.25">
      <c r="A27" s="1">
        <v>6</v>
      </c>
      <c r="B27" s="8" t="s">
        <v>146</v>
      </c>
      <c r="C27" s="2" t="s">
        <v>13</v>
      </c>
      <c r="D27" s="1">
        <v>5</v>
      </c>
      <c r="E27" s="1" t="s">
        <v>189</v>
      </c>
      <c r="F27" s="1">
        <v>1</v>
      </c>
      <c r="G27" s="1">
        <v>2</v>
      </c>
      <c r="H27" s="1">
        <v>3</v>
      </c>
      <c r="I27" s="1">
        <v>16</v>
      </c>
      <c r="J27" s="1">
        <v>70</v>
      </c>
      <c r="K27" s="1">
        <v>4</v>
      </c>
      <c r="L27" s="1" t="s">
        <v>5</v>
      </c>
    </row>
    <row r="28" spans="1:12" s="9" customFormat="1" ht="28.05" customHeight="1" x14ac:dyDescent="0.25">
      <c r="A28" s="35"/>
      <c r="B28" s="36"/>
      <c r="C28" s="44" t="s">
        <v>205</v>
      </c>
      <c r="D28" s="44"/>
      <c r="E28" s="44"/>
      <c r="F28" s="17">
        <f>SUM(F22:F27)</f>
        <v>10</v>
      </c>
      <c r="G28" s="17">
        <f t="shared" ref="G28:K28" si="0">SUM(G22:G27)</f>
        <v>12</v>
      </c>
      <c r="H28" s="17">
        <f t="shared" si="0"/>
        <v>22</v>
      </c>
      <c r="I28" s="17">
        <f t="shared" si="0"/>
        <v>32</v>
      </c>
      <c r="J28" s="17">
        <f t="shared" si="0"/>
        <v>428</v>
      </c>
      <c r="K28" s="17">
        <f t="shared" si="0"/>
        <v>24</v>
      </c>
      <c r="L28" s="17"/>
    </row>
    <row r="29" spans="1:12" ht="13.1" customHeight="1" x14ac:dyDescent="0.25">
      <c r="A29" s="33" t="s">
        <v>200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</row>
    <row r="30" spans="1:12" x14ac:dyDescent="0.25">
      <c r="A30" s="1">
        <v>7</v>
      </c>
      <c r="B30" s="8" t="s">
        <v>15</v>
      </c>
      <c r="C30" s="2" t="s">
        <v>16</v>
      </c>
      <c r="D30" s="1">
        <v>1</v>
      </c>
      <c r="E30" s="1" t="s">
        <v>17</v>
      </c>
      <c r="F30" s="1">
        <v>2</v>
      </c>
      <c r="G30" s="1">
        <v>1</v>
      </c>
      <c r="H30" s="1">
        <v>3</v>
      </c>
      <c r="I30" s="1">
        <v>0</v>
      </c>
      <c r="J30" s="1">
        <v>54</v>
      </c>
      <c r="K30" s="1">
        <v>3</v>
      </c>
      <c r="L30" s="1" t="s">
        <v>7</v>
      </c>
    </row>
    <row r="31" spans="1:12" x14ac:dyDescent="0.25">
      <c r="A31" s="1">
        <v>8</v>
      </c>
      <c r="B31" s="8" t="s">
        <v>176</v>
      </c>
      <c r="C31" s="2" t="s">
        <v>18</v>
      </c>
      <c r="D31" s="1">
        <v>1</v>
      </c>
      <c r="E31" s="1" t="s">
        <v>17</v>
      </c>
      <c r="F31" s="1">
        <v>2</v>
      </c>
      <c r="G31" s="1">
        <v>1</v>
      </c>
      <c r="H31" s="1">
        <v>3</v>
      </c>
      <c r="I31" s="1">
        <v>0</v>
      </c>
      <c r="J31" s="1">
        <v>54</v>
      </c>
      <c r="K31" s="1">
        <v>3</v>
      </c>
      <c r="L31" s="1" t="s">
        <v>7</v>
      </c>
    </row>
    <row r="32" spans="1:12" x14ac:dyDescent="0.25">
      <c r="A32" s="1">
        <v>9</v>
      </c>
      <c r="B32" s="8" t="s">
        <v>94</v>
      </c>
      <c r="C32" s="2" t="s">
        <v>19</v>
      </c>
      <c r="D32" s="1">
        <v>2</v>
      </c>
      <c r="E32" s="1" t="s">
        <v>17</v>
      </c>
      <c r="F32" s="1">
        <v>2</v>
      </c>
      <c r="G32" s="1">
        <v>1</v>
      </c>
      <c r="H32" s="1">
        <v>3</v>
      </c>
      <c r="I32" s="1">
        <v>0</v>
      </c>
      <c r="J32" s="1">
        <v>54</v>
      </c>
      <c r="K32" s="1">
        <v>3</v>
      </c>
      <c r="L32" s="1" t="s">
        <v>7</v>
      </c>
    </row>
    <row r="33" spans="1:12" x14ac:dyDescent="0.25">
      <c r="A33" s="1">
        <v>10</v>
      </c>
      <c r="B33" s="8" t="s">
        <v>95</v>
      </c>
      <c r="C33" s="2" t="s">
        <v>20</v>
      </c>
      <c r="D33" s="1">
        <v>2</v>
      </c>
      <c r="E33" s="1" t="s">
        <v>17</v>
      </c>
      <c r="F33" s="1">
        <v>2</v>
      </c>
      <c r="G33" s="1">
        <v>1</v>
      </c>
      <c r="H33" s="1">
        <v>3</v>
      </c>
      <c r="I33" s="1">
        <v>0</v>
      </c>
      <c r="J33" s="1">
        <v>54</v>
      </c>
      <c r="K33" s="1">
        <v>3</v>
      </c>
      <c r="L33" s="1" t="s">
        <v>7</v>
      </c>
    </row>
    <row r="34" spans="1:12" x14ac:dyDescent="0.25">
      <c r="A34" s="1">
        <v>11</v>
      </c>
      <c r="B34" s="8" t="s">
        <v>96</v>
      </c>
      <c r="C34" s="2" t="s">
        <v>21</v>
      </c>
      <c r="D34" s="1">
        <v>3</v>
      </c>
      <c r="E34" s="1" t="s">
        <v>17</v>
      </c>
      <c r="F34" s="1">
        <v>2</v>
      </c>
      <c r="G34" s="1">
        <v>1</v>
      </c>
      <c r="H34" s="1">
        <v>3</v>
      </c>
      <c r="I34" s="1">
        <v>0</v>
      </c>
      <c r="J34" s="1">
        <v>54</v>
      </c>
      <c r="K34" s="1">
        <v>3</v>
      </c>
      <c r="L34" s="1" t="s">
        <v>7</v>
      </c>
    </row>
    <row r="35" spans="1:12" x14ac:dyDescent="0.25">
      <c r="A35" s="1">
        <v>12</v>
      </c>
      <c r="B35" s="8" t="s">
        <v>97</v>
      </c>
      <c r="C35" s="2" t="s">
        <v>22</v>
      </c>
      <c r="D35" s="1">
        <v>4</v>
      </c>
      <c r="E35" s="1" t="s">
        <v>17</v>
      </c>
      <c r="F35" s="1">
        <v>2</v>
      </c>
      <c r="G35" s="1">
        <v>1</v>
      </c>
      <c r="H35" s="1">
        <v>3</v>
      </c>
      <c r="I35" s="1">
        <v>0</v>
      </c>
      <c r="J35" s="1">
        <v>54</v>
      </c>
      <c r="K35" s="1">
        <v>3</v>
      </c>
      <c r="L35" s="1" t="s">
        <v>7</v>
      </c>
    </row>
    <row r="36" spans="1:12" x14ac:dyDescent="0.25">
      <c r="A36" s="1">
        <v>13</v>
      </c>
      <c r="B36" s="8" t="s">
        <v>98</v>
      </c>
      <c r="C36" s="2" t="s">
        <v>23</v>
      </c>
      <c r="D36" s="1">
        <v>5</v>
      </c>
      <c r="E36" s="1" t="s">
        <v>17</v>
      </c>
      <c r="F36" s="1">
        <v>2</v>
      </c>
      <c r="G36" s="1">
        <v>1</v>
      </c>
      <c r="H36" s="1">
        <v>3</v>
      </c>
      <c r="I36" s="1">
        <v>0</v>
      </c>
      <c r="J36" s="1">
        <v>54</v>
      </c>
      <c r="K36" s="1">
        <v>3</v>
      </c>
      <c r="L36" s="1" t="s">
        <v>7</v>
      </c>
    </row>
    <row r="37" spans="1:12" x14ac:dyDescent="0.25">
      <c r="A37" s="1">
        <v>14</v>
      </c>
      <c r="B37" s="8" t="s">
        <v>99</v>
      </c>
      <c r="C37" s="2" t="s">
        <v>24</v>
      </c>
      <c r="D37" s="1">
        <v>6</v>
      </c>
      <c r="E37" s="1" t="s">
        <v>17</v>
      </c>
      <c r="F37" s="1">
        <v>2</v>
      </c>
      <c r="G37" s="1">
        <v>1</v>
      </c>
      <c r="H37" s="1">
        <v>3</v>
      </c>
      <c r="I37" s="1">
        <v>0</v>
      </c>
      <c r="J37" s="1">
        <v>54</v>
      </c>
      <c r="K37" s="1">
        <v>3</v>
      </c>
      <c r="L37" s="1" t="s">
        <v>7</v>
      </c>
    </row>
    <row r="38" spans="1:12" s="9" customFormat="1" x14ac:dyDescent="0.25">
      <c r="A38" s="35"/>
      <c r="B38" s="36"/>
      <c r="C38" s="44" t="s">
        <v>206</v>
      </c>
      <c r="D38" s="44"/>
      <c r="E38" s="44"/>
      <c r="F38" s="17">
        <f>SUM(F30:F37)</f>
        <v>16</v>
      </c>
      <c r="G38" s="17">
        <f t="shared" ref="G38:K38" si="1">SUM(G30:G37)</f>
        <v>8</v>
      </c>
      <c r="H38" s="17">
        <f t="shared" si="1"/>
        <v>24</v>
      </c>
      <c r="I38" s="17">
        <f t="shared" si="1"/>
        <v>0</v>
      </c>
      <c r="J38" s="17">
        <f t="shared" si="1"/>
        <v>432</v>
      </c>
      <c r="K38" s="17">
        <f t="shared" si="1"/>
        <v>24</v>
      </c>
      <c r="L38" s="17"/>
    </row>
    <row r="39" spans="1:12" ht="13.1" customHeight="1" x14ac:dyDescent="0.25">
      <c r="A39" s="33" t="s">
        <v>201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</row>
    <row r="40" spans="1:12" ht="27.2" x14ac:dyDescent="0.25">
      <c r="A40" s="1">
        <v>15</v>
      </c>
      <c r="B40" s="8" t="s">
        <v>25</v>
      </c>
      <c r="C40" s="2" t="s">
        <v>26</v>
      </c>
      <c r="D40" s="1">
        <v>1</v>
      </c>
      <c r="E40" s="1" t="s">
        <v>17</v>
      </c>
      <c r="F40" s="1">
        <v>2</v>
      </c>
      <c r="G40" s="1">
        <v>1</v>
      </c>
      <c r="H40" s="1">
        <v>3</v>
      </c>
      <c r="I40" s="1">
        <v>0</v>
      </c>
      <c r="J40" s="1">
        <v>54</v>
      </c>
      <c r="K40" s="1">
        <v>3</v>
      </c>
      <c r="L40" s="1" t="s">
        <v>7</v>
      </c>
    </row>
    <row r="41" spans="1:12" x14ac:dyDescent="0.25">
      <c r="A41" s="1">
        <v>16</v>
      </c>
      <c r="B41" s="8" t="s">
        <v>100</v>
      </c>
      <c r="C41" s="2" t="s">
        <v>27</v>
      </c>
      <c r="D41" s="1">
        <v>2</v>
      </c>
      <c r="E41" s="1" t="s">
        <v>17</v>
      </c>
      <c r="F41" s="1">
        <v>2</v>
      </c>
      <c r="G41" s="1">
        <v>1</v>
      </c>
      <c r="H41" s="1">
        <v>3</v>
      </c>
      <c r="I41" s="1">
        <v>0</v>
      </c>
      <c r="J41" s="1">
        <v>54</v>
      </c>
      <c r="K41" s="1">
        <v>3</v>
      </c>
      <c r="L41" s="1" t="s">
        <v>7</v>
      </c>
    </row>
    <row r="42" spans="1:12" x14ac:dyDescent="0.25">
      <c r="A42" s="1">
        <v>17</v>
      </c>
      <c r="B42" s="8" t="s">
        <v>101</v>
      </c>
      <c r="C42" s="2" t="s">
        <v>28</v>
      </c>
      <c r="D42" s="1">
        <v>3</v>
      </c>
      <c r="E42" s="1" t="s">
        <v>17</v>
      </c>
      <c r="F42" s="1">
        <v>2</v>
      </c>
      <c r="G42" s="1">
        <v>1</v>
      </c>
      <c r="H42" s="1">
        <v>3</v>
      </c>
      <c r="I42" s="1">
        <v>0</v>
      </c>
      <c r="J42" s="1">
        <v>54</v>
      </c>
      <c r="K42" s="1">
        <v>3</v>
      </c>
      <c r="L42" s="1" t="s">
        <v>25</v>
      </c>
    </row>
    <row r="43" spans="1:12" x14ac:dyDescent="0.25">
      <c r="A43" s="1">
        <v>18</v>
      </c>
      <c r="B43" s="8" t="s">
        <v>102</v>
      </c>
      <c r="C43" s="2" t="s">
        <v>29</v>
      </c>
      <c r="D43" s="1">
        <v>3</v>
      </c>
      <c r="E43" s="1" t="s">
        <v>17</v>
      </c>
      <c r="F43" s="1">
        <v>2</v>
      </c>
      <c r="G43" s="1">
        <v>1</v>
      </c>
      <c r="H43" s="1">
        <v>3</v>
      </c>
      <c r="I43" s="1">
        <v>0</v>
      </c>
      <c r="J43" s="1">
        <v>54</v>
      </c>
      <c r="K43" s="1">
        <v>3</v>
      </c>
      <c r="L43" s="1" t="s">
        <v>7</v>
      </c>
    </row>
    <row r="44" spans="1:12" x14ac:dyDescent="0.25">
      <c r="A44" s="1">
        <v>19</v>
      </c>
      <c r="B44" s="8" t="s">
        <v>103</v>
      </c>
      <c r="C44" s="2" t="s">
        <v>30</v>
      </c>
      <c r="D44" s="1">
        <v>4</v>
      </c>
      <c r="E44" s="1" t="s">
        <v>17</v>
      </c>
      <c r="F44" s="1">
        <v>2</v>
      </c>
      <c r="G44" s="1">
        <v>1</v>
      </c>
      <c r="H44" s="1">
        <v>3</v>
      </c>
      <c r="I44" s="1">
        <v>0</v>
      </c>
      <c r="J44" s="1">
        <v>54</v>
      </c>
      <c r="K44" s="1">
        <v>3</v>
      </c>
      <c r="L44" s="1" t="s">
        <v>101</v>
      </c>
    </row>
    <row r="45" spans="1:12" x14ac:dyDescent="0.25">
      <c r="A45" s="1">
        <v>20</v>
      </c>
      <c r="B45" s="8" t="s">
        <v>104</v>
      </c>
      <c r="C45" s="2" t="s">
        <v>31</v>
      </c>
      <c r="D45" s="1">
        <v>4</v>
      </c>
      <c r="E45" s="1" t="s">
        <v>17</v>
      </c>
      <c r="F45" s="1">
        <v>2</v>
      </c>
      <c r="G45" s="1">
        <v>1</v>
      </c>
      <c r="H45" s="1">
        <v>3</v>
      </c>
      <c r="I45" s="1">
        <v>0</v>
      </c>
      <c r="J45" s="1">
        <v>54</v>
      </c>
      <c r="K45" s="1">
        <v>3</v>
      </c>
      <c r="L45" s="1" t="s">
        <v>102</v>
      </c>
    </row>
    <row r="46" spans="1:12" x14ac:dyDescent="0.25">
      <c r="A46" s="35"/>
      <c r="B46" s="36"/>
      <c r="C46" s="44" t="s">
        <v>207</v>
      </c>
      <c r="D46" s="44"/>
      <c r="E46" s="44"/>
      <c r="F46" s="17">
        <f>SUM(F40:F45)</f>
        <v>12</v>
      </c>
      <c r="G46" s="17">
        <f t="shared" ref="G46:K46" si="2">SUM(G40:G45)</f>
        <v>6</v>
      </c>
      <c r="H46" s="17">
        <f t="shared" si="2"/>
        <v>18</v>
      </c>
      <c r="I46" s="17">
        <f t="shared" si="2"/>
        <v>0</v>
      </c>
      <c r="J46" s="17">
        <f t="shared" si="2"/>
        <v>324</v>
      </c>
      <c r="K46" s="17">
        <f t="shared" si="2"/>
        <v>18</v>
      </c>
      <c r="L46" s="17"/>
    </row>
    <row r="47" spans="1:12" ht="13.1" customHeight="1" x14ac:dyDescent="0.25">
      <c r="A47" s="33" t="s">
        <v>32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</row>
    <row r="48" spans="1:12" x14ac:dyDescent="0.25">
      <c r="A48" s="1">
        <v>21</v>
      </c>
      <c r="B48" s="8" t="s">
        <v>33</v>
      </c>
      <c r="C48" s="2" t="s">
        <v>34</v>
      </c>
      <c r="D48" s="1">
        <v>1</v>
      </c>
      <c r="E48" s="1" t="s">
        <v>17</v>
      </c>
      <c r="F48" s="1">
        <v>1</v>
      </c>
      <c r="G48" s="1">
        <v>3</v>
      </c>
      <c r="H48" s="1">
        <v>4</v>
      </c>
      <c r="I48" s="1">
        <v>0</v>
      </c>
      <c r="J48" s="1">
        <v>72</v>
      </c>
      <c r="K48" s="1">
        <v>4</v>
      </c>
      <c r="L48" s="1" t="s">
        <v>7</v>
      </c>
    </row>
    <row r="49" spans="1:12" x14ac:dyDescent="0.25">
      <c r="A49" s="1">
        <v>22</v>
      </c>
      <c r="B49" s="8" t="s">
        <v>35</v>
      </c>
      <c r="C49" s="2" t="s">
        <v>36</v>
      </c>
      <c r="D49" s="1">
        <v>1</v>
      </c>
      <c r="E49" s="1" t="s">
        <v>17</v>
      </c>
      <c r="F49" s="1">
        <v>1</v>
      </c>
      <c r="G49" s="1">
        <v>3</v>
      </c>
      <c r="H49" s="1">
        <v>4</v>
      </c>
      <c r="I49" s="1">
        <v>0</v>
      </c>
      <c r="J49" s="1">
        <v>72</v>
      </c>
      <c r="K49" s="1">
        <v>4</v>
      </c>
      <c r="L49" s="1" t="s">
        <v>7</v>
      </c>
    </row>
    <row r="50" spans="1:12" x14ac:dyDescent="0.25">
      <c r="A50" s="1">
        <v>23</v>
      </c>
      <c r="B50" s="8" t="s">
        <v>37</v>
      </c>
      <c r="C50" s="2" t="s">
        <v>38</v>
      </c>
      <c r="D50" s="1">
        <v>1</v>
      </c>
      <c r="E50" s="1" t="s">
        <v>17</v>
      </c>
      <c r="F50" s="1">
        <v>2</v>
      </c>
      <c r="G50" s="1">
        <v>4</v>
      </c>
      <c r="H50" s="1">
        <v>6</v>
      </c>
      <c r="I50" s="1">
        <v>0</v>
      </c>
      <c r="J50" s="1">
        <v>108</v>
      </c>
      <c r="K50" s="1">
        <v>7</v>
      </c>
      <c r="L50" s="1" t="s">
        <v>7</v>
      </c>
    </row>
    <row r="51" spans="1:12" x14ac:dyDescent="0.25">
      <c r="A51" s="1">
        <v>24</v>
      </c>
      <c r="B51" s="8" t="s">
        <v>105</v>
      </c>
      <c r="C51" s="2" t="s">
        <v>39</v>
      </c>
      <c r="D51" s="1">
        <v>2</v>
      </c>
      <c r="E51" s="1" t="s">
        <v>17</v>
      </c>
      <c r="F51" s="1">
        <v>1</v>
      </c>
      <c r="G51" s="1">
        <v>3</v>
      </c>
      <c r="H51" s="1">
        <v>4</v>
      </c>
      <c r="I51" s="1">
        <v>0</v>
      </c>
      <c r="J51" s="1">
        <v>72</v>
      </c>
      <c r="K51" s="1">
        <v>4</v>
      </c>
      <c r="L51" s="1" t="s">
        <v>33</v>
      </c>
    </row>
    <row r="52" spans="1:12" x14ac:dyDescent="0.25">
      <c r="A52" s="1">
        <v>25</v>
      </c>
      <c r="B52" s="8" t="s">
        <v>108</v>
      </c>
      <c r="C52" s="2" t="s">
        <v>40</v>
      </c>
      <c r="D52" s="1">
        <v>2</v>
      </c>
      <c r="E52" s="1" t="s">
        <v>17</v>
      </c>
      <c r="F52" s="1">
        <v>2</v>
      </c>
      <c r="G52" s="1">
        <v>4</v>
      </c>
      <c r="H52" s="1">
        <v>6</v>
      </c>
      <c r="I52" s="1">
        <v>0</v>
      </c>
      <c r="J52" s="1">
        <v>108</v>
      </c>
      <c r="K52" s="1">
        <v>7</v>
      </c>
      <c r="L52" s="1" t="s">
        <v>37</v>
      </c>
    </row>
    <row r="53" spans="1:12" x14ac:dyDescent="0.25">
      <c r="A53" s="1">
        <v>26</v>
      </c>
      <c r="B53" s="8" t="s">
        <v>109</v>
      </c>
      <c r="C53" s="2" t="s">
        <v>41</v>
      </c>
      <c r="D53" s="1">
        <v>3</v>
      </c>
      <c r="E53" s="1" t="s">
        <v>17</v>
      </c>
      <c r="F53" s="1">
        <v>1</v>
      </c>
      <c r="G53" s="1">
        <v>2</v>
      </c>
      <c r="H53" s="1">
        <v>3</v>
      </c>
      <c r="I53" s="1">
        <v>0</v>
      </c>
      <c r="J53" s="1">
        <v>54</v>
      </c>
      <c r="K53" s="1">
        <v>3</v>
      </c>
      <c r="L53" s="1" t="s">
        <v>105</v>
      </c>
    </row>
    <row r="54" spans="1:12" x14ac:dyDescent="0.25">
      <c r="A54" s="1">
        <v>27</v>
      </c>
      <c r="B54" s="8" t="s">
        <v>110</v>
      </c>
      <c r="C54" s="2" t="s">
        <v>42</v>
      </c>
      <c r="D54" s="1">
        <v>3</v>
      </c>
      <c r="E54" s="1" t="s">
        <v>17</v>
      </c>
      <c r="F54" s="1">
        <v>2</v>
      </c>
      <c r="G54" s="1">
        <v>4</v>
      </c>
      <c r="H54" s="1">
        <v>6</v>
      </c>
      <c r="I54" s="1">
        <v>0</v>
      </c>
      <c r="J54" s="1">
        <v>108</v>
      </c>
      <c r="K54" s="1">
        <v>7</v>
      </c>
      <c r="L54" s="1" t="s">
        <v>108</v>
      </c>
    </row>
    <row r="55" spans="1:12" x14ac:dyDescent="0.25">
      <c r="A55" s="1">
        <v>28</v>
      </c>
      <c r="B55" s="8" t="s">
        <v>111</v>
      </c>
      <c r="C55" s="2" t="s">
        <v>43</v>
      </c>
      <c r="D55" s="1">
        <v>4</v>
      </c>
      <c r="E55" s="1" t="s">
        <v>17</v>
      </c>
      <c r="F55" s="1">
        <v>1</v>
      </c>
      <c r="G55" s="1">
        <v>2</v>
      </c>
      <c r="H55" s="1">
        <v>3</v>
      </c>
      <c r="I55" s="1">
        <v>0</v>
      </c>
      <c r="J55" s="1">
        <v>54</v>
      </c>
      <c r="K55" s="1">
        <v>3</v>
      </c>
      <c r="L55" s="1" t="s">
        <v>109</v>
      </c>
    </row>
    <row r="56" spans="1:12" x14ac:dyDescent="0.25">
      <c r="A56" s="1">
        <v>29</v>
      </c>
      <c r="B56" s="8" t="s">
        <v>112</v>
      </c>
      <c r="C56" s="2" t="s">
        <v>44</v>
      </c>
      <c r="D56" s="1">
        <v>4</v>
      </c>
      <c r="E56" s="1" t="s">
        <v>17</v>
      </c>
      <c r="F56" s="1">
        <v>2</v>
      </c>
      <c r="G56" s="1">
        <v>4</v>
      </c>
      <c r="H56" s="1">
        <v>6</v>
      </c>
      <c r="I56" s="1">
        <v>0</v>
      </c>
      <c r="J56" s="1">
        <v>108</v>
      </c>
      <c r="K56" s="1">
        <v>7</v>
      </c>
      <c r="L56" s="1" t="s">
        <v>110</v>
      </c>
    </row>
    <row r="57" spans="1:12" x14ac:dyDescent="0.25">
      <c r="A57" s="1">
        <v>30</v>
      </c>
      <c r="B57" s="8" t="s">
        <v>113</v>
      </c>
      <c r="C57" s="2" t="s">
        <v>45</v>
      </c>
      <c r="D57" s="1">
        <v>5</v>
      </c>
      <c r="E57" s="1" t="s">
        <v>17</v>
      </c>
      <c r="F57" s="1">
        <v>1</v>
      </c>
      <c r="G57" s="1">
        <v>2</v>
      </c>
      <c r="H57" s="1">
        <v>3</v>
      </c>
      <c r="I57" s="1">
        <v>0</v>
      </c>
      <c r="J57" s="1">
        <v>54</v>
      </c>
      <c r="K57" s="1">
        <v>3</v>
      </c>
      <c r="L57" s="1" t="s">
        <v>111</v>
      </c>
    </row>
    <row r="58" spans="1:12" x14ac:dyDescent="0.25">
      <c r="A58" s="1">
        <v>31</v>
      </c>
      <c r="B58" s="8" t="s">
        <v>114</v>
      </c>
      <c r="C58" s="2" t="s">
        <v>46</v>
      </c>
      <c r="D58" s="1">
        <v>5</v>
      </c>
      <c r="E58" s="1" t="s">
        <v>17</v>
      </c>
      <c r="F58" s="1">
        <v>2</v>
      </c>
      <c r="G58" s="1">
        <v>4</v>
      </c>
      <c r="H58" s="1">
        <v>6</v>
      </c>
      <c r="I58" s="1">
        <v>0</v>
      </c>
      <c r="J58" s="1">
        <v>108</v>
      </c>
      <c r="K58" s="1">
        <v>7</v>
      </c>
      <c r="L58" s="1" t="s">
        <v>112</v>
      </c>
    </row>
    <row r="59" spans="1:12" x14ac:dyDescent="0.25">
      <c r="A59" s="1">
        <v>32</v>
      </c>
      <c r="B59" s="8" t="s">
        <v>115</v>
      </c>
      <c r="C59" s="2" t="s">
        <v>47</v>
      </c>
      <c r="D59" s="1">
        <v>6</v>
      </c>
      <c r="E59" s="1" t="s">
        <v>17</v>
      </c>
      <c r="F59" s="1">
        <v>1</v>
      </c>
      <c r="G59" s="1">
        <v>2</v>
      </c>
      <c r="H59" s="1">
        <v>3</v>
      </c>
      <c r="I59" s="1">
        <v>0</v>
      </c>
      <c r="J59" s="1">
        <v>54</v>
      </c>
      <c r="K59" s="1">
        <v>3</v>
      </c>
      <c r="L59" s="1" t="s">
        <v>113</v>
      </c>
    </row>
    <row r="60" spans="1:12" x14ac:dyDescent="0.25">
      <c r="A60" s="1">
        <v>33</v>
      </c>
      <c r="B60" s="5" t="s">
        <v>116</v>
      </c>
      <c r="C60" s="2" t="s">
        <v>48</v>
      </c>
      <c r="D60" s="1">
        <v>6</v>
      </c>
      <c r="E60" s="1" t="s">
        <v>17</v>
      </c>
      <c r="F60" s="1">
        <v>2</v>
      </c>
      <c r="G60" s="1">
        <v>4</v>
      </c>
      <c r="H60" s="1">
        <v>6</v>
      </c>
      <c r="I60" s="1">
        <v>0</v>
      </c>
      <c r="J60" s="1">
        <v>108</v>
      </c>
      <c r="K60" s="1">
        <v>7</v>
      </c>
      <c r="L60" s="1" t="s">
        <v>114</v>
      </c>
    </row>
    <row r="61" spans="1:12" x14ac:dyDescent="0.25">
      <c r="A61" s="35"/>
      <c r="B61" s="36"/>
      <c r="C61" s="44" t="s">
        <v>208</v>
      </c>
      <c r="D61" s="44"/>
      <c r="E61" s="44"/>
      <c r="F61" s="17">
        <f>SUM(F48:F60)</f>
        <v>19</v>
      </c>
      <c r="G61" s="17">
        <f t="shared" ref="G61:K61" si="3">SUM(G48:G60)</f>
        <v>41</v>
      </c>
      <c r="H61" s="17">
        <f t="shared" si="3"/>
        <v>60</v>
      </c>
      <c r="I61" s="17">
        <f t="shared" si="3"/>
        <v>0</v>
      </c>
      <c r="J61" s="17">
        <f t="shared" si="3"/>
        <v>1080</v>
      </c>
      <c r="K61" s="17">
        <f t="shared" si="3"/>
        <v>66</v>
      </c>
      <c r="L61" s="17"/>
    </row>
    <row r="62" spans="1:12" ht="13.1" customHeight="1" x14ac:dyDescent="0.25">
      <c r="A62" s="33" t="s">
        <v>49</v>
      </c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</row>
    <row r="63" spans="1:12" x14ac:dyDescent="0.25">
      <c r="A63" s="1">
        <v>34</v>
      </c>
      <c r="B63" s="8" t="s">
        <v>50</v>
      </c>
      <c r="C63" s="2" t="s">
        <v>51</v>
      </c>
      <c r="D63" s="1">
        <v>1</v>
      </c>
      <c r="E63" s="1" t="s">
        <v>17</v>
      </c>
      <c r="F63" s="1">
        <v>2</v>
      </c>
      <c r="G63" s="1">
        <v>2</v>
      </c>
      <c r="H63" s="1">
        <v>4</v>
      </c>
      <c r="I63" s="1">
        <v>0</v>
      </c>
      <c r="J63" s="1">
        <v>72</v>
      </c>
      <c r="K63" s="1">
        <v>4</v>
      </c>
      <c r="L63" s="1" t="s">
        <v>7</v>
      </c>
    </row>
    <row r="64" spans="1:12" x14ac:dyDescent="0.25">
      <c r="A64" s="1">
        <v>35</v>
      </c>
      <c r="B64" s="8" t="s">
        <v>106</v>
      </c>
      <c r="C64" s="2" t="s">
        <v>52</v>
      </c>
      <c r="D64" s="1">
        <v>2</v>
      </c>
      <c r="E64" s="1" t="s">
        <v>17</v>
      </c>
      <c r="F64" s="1">
        <v>2</v>
      </c>
      <c r="G64" s="1">
        <v>2</v>
      </c>
      <c r="H64" s="1">
        <v>4</v>
      </c>
      <c r="I64" s="1">
        <v>0</v>
      </c>
      <c r="J64" s="1">
        <v>72</v>
      </c>
      <c r="K64" s="1">
        <v>4</v>
      </c>
      <c r="L64" s="1" t="s">
        <v>7</v>
      </c>
    </row>
    <row r="65" spans="1:12" x14ac:dyDescent="0.25">
      <c r="A65" s="1">
        <v>36</v>
      </c>
      <c r="B65" s="8" t="s">
        <v>117</v>
      </c>
      <c r="C65" s="2" t="s">
        <v>53</v>
      </c>
      <c r="D65" s="1">
        <v>2</v>
      </c>
      <c r="E65" s="1" t="s">
        <v>17</v>
      </c>
      <c r="F65" s="1">
        <v>2</v>
      </c>
      <c r="G65" s="1">
        <v>1</v>
      </c>
      <c r="H65" s="1">
        <v>3</v>
      </c>
      <c r="I65" s="1">
        <v>0</v>
      </c>
      <c r="J65" s="1">
        <v>54</v>
      </c>
      <c r="K65" s="1">
        <v>3</v>
      </c>
      <c r="L65" s="1" t="s">
        <v>7</v>
      </c>
    </row>
    <row r="66" spans="1:12" x14ac:dyDescent="0.25">
      <c r="A66" s="1">
        <v>37</v>
      </c>
      <c r="B66" s="8" t="s">
        <v>118</v>
      </c>
      <c r="C66" s="2" t="s">
        <v>54</v>
      </c>
      <c r="D66" s="1">
        <v>2</v>
      </c>
      <c r="E66" s="1" t="s">
        <v>17</v>
      </c>
      <c r="F66" s="1">
        <v>2</v>
      </c>
      <c r="G66" s="1">
        <v>1</v>
      </c>
      <c r="H66" s="1">
        <v>3</v>
      </c>
      <c r="I66" s="1">
        <v>0</v>
      </c>
      <c r="J66" s="1">
        <v>54</v>
      </c>
      <c r="K66" s="1">
        <v>3</v>
      </c>
      <c r="L66" s="1" t="s">
        <v>7</v>
      </c>
    </row>
    <row r="67" spans="1:12" x14ac:dyDescent="0.25">
      <c r="A67" s="1">
        <v>38</v>
      </c>
      <c r="B67" s="8" t="s">
        <v>119</v>
      </c>
      <c r="C67" s="2" t="s">
        <v>174</v>
      </c>
      <c r="D67" s="1">
        <v>3</v>
      </c>
      <c r="E67" s="1" t="s">
        <v>17</v>
      </c>
      <c r="F67" s="1">
        <v>2</v>
      </c>
      <c r="G67" s="1">
        <v>1</v>
      </c>
      <c r="H67" s="1">
        <v>3</v>
      </c>
      <c r="I67" s="1">
        <v>0</v>
      </c>
      <c r="J67" s="1">
        <v>54</v>
      </c>
      <c r="K67" s="1">
        <v>3</v>
      </c>
      <c r="L67" s="1" t="s">
        <v>7</v>
      </c>
    </row>
    <row r="68" spans="1:12" x14ac:dyDescent="0.25">
      <c r="A68" s="1">
        <v>39</v>
      </c>
      <c r="B68" s="8" t="s">
        <v>120</v>
      </c>
      <c r="C68" s="2" t="s">
        <v>55</v>
      </c>
      <c r="D68" s="1">
        <v>3</v>
      </c>
      <c r="E68" s="1" t="s">
        <v>17</v>
      </c>
      <c r="F68" s="1">
        <v>2</v>
      </c>
      <c r="G68" s="1">
        <v>1</v>
      </c>
      <c r="H68" s="1">
        <v>3</v>
      </c>
      <c r="I68" s="1">
        <v>0</v>
      </c>
      <c r="J68" s="1">
        <v>54</v>
      </c>
      <c r="K68" s="1">
        <v>3</v>
      </c>
      <c r="L68" s="1" t="s">
        <v>117</v>
      </c>
    </row>
    <row r="69" spans="1:12" x14ac:dyDescent="0.25">
      <c r="A69" s="1">
        <v>40</v>
      </c>
      <c r="B69" s="8" t="s">
        <v>121</v>
      </c>
      <c r="C69" s="2" t="s">
        <v>56</v>
      </c>
      <c r="D69" s="1">
        <v>3</v>
      </c>
      <c r="E69" s="1" t="s">
        <v>17</v>
      </c>
      <c r="F69" s="1">
        <v>2</v>
      </c>
      <c r="G69" s="1">
        <v>1</v>
      </c>
      <c r="H69" s="1">
        <v>3</v>
      </c>
      <c r="I69" s="1">
        <v>0</v>
      </c>
      <c r="J69" s="1">
        <v>54</v>
      </c>
      <c r="K69" s="1">
        <v>3</v>
      </c>
      <c r="L69" s="1" t="s">
        <v>118</v>
      </c>
    </row>
    <row r="70" spans="1:12" x14ac:dyDescent="0.25">
      <c r="A70" s="1">
        <v>41</v>
      </c>
      <c r="B70" s="8" t="s">
        <v>122</v>
      </c>
      <c r="C70" s="2" t="s">
        <v>57</v>
      </c>
      <c r="D70" s="1">
        <v>4</v>
      </c>
      <c r="E70" s="1" t="s">
        <v>17</v>
      </c>
      <c r="F70" s="1">
        <v>2</v>
      </c>
      <c r="G70" s="1">
        <v>1</v>
      </c>
      <c r="H70" s="1">
        <v>3</v>
      </c>
      <c r="I70" s="1">
        <v>0</v>
      </c>
      <c r="J70" s="1">
        <v>54</v>
      </c>
      <c r="K70" s="1">
        <v>3</v>
      </c>
      <c r="L70" s="1" t="s">
        <v>119</v>
      </c>
    </row>
    <row r="71" spans="1:12" x14ac:dyDescent="0.25">
      <c r="A71" s="1">
        <v>42</v>
      </c>
      <c r="B71" s="8" t="s">
        <v>123</v>
      </c>
      <c r="C71" s="2" t="s">
        <v>58</v>
      </c>
      <c r="D71" s="1">
        <v>4</v>
      </c>
      <c r="E71" s="1" t="s">
        <v>17</v>
      </c>
      <c r="F71" s="1">
        <v>2</v>
      </c>
      <c r="G71" s="1">
        <v>1</v>
      </c>
      <c r="H71" s="1">
        <v>3</v>
      </c>
      <c r="I71" s="1">
        <v>0</v>
      </c>
      <c r="J71" s="1">
        <v>54</v>
      </c>
      <c r="K71" s="1">
        <v>3</v>
      </c>
      <c r="L71" s="1" t="s">
        <v>120</v>
      </c>
    </row>
    <row r="72" spans="1:12" x14ac:dyDescent="0.25">
      <c r="A72" s="1">
        <v>43</v>
      </c>
      <c r="B72" s="8" t="s">
        <v>124</v>
      </c>
      <c r="C72" s="2" t="s">
        <v>59</v>
      </c>
      <c r="D72" s="1">
        <v>4</v>
      </c>
      <c r="E72" s="1" t="s">
        <v>17</v>
      </c>
      <c r="F72" s="1">
        <v>2</v>
      </c>
      <c r="G72" s="1">
        <v>1</v>
      </c>
      <c r="H72" s="1">
        <v>3</v>
      </c>
      <c r="I72" s="1">
        <v>0</v>
      </c>
      <c r="J72" s="1">
        <v>54</v>
      </c>
      <c r="K72" s="1">
        <v>3</v>
      </c>
      <c r="L72" s="1" t="s">
        <v>121</v>
      </c>
    </row>
    <row r="73" spans="1:12" x14ac:dyDescent="0.25">
      <c r="A73" s="1">
        <v>44</v>
      </c>
      <c r="B73" s="8" t="s">
        <v>125</v>
      </c>
      <c r="C73" s="2" t="s">
        <v>60</v>
      </c>
      <c r="D73" s="1">
        <v>5</v>
      </c>
      <c r="E73" s="1" t="s">
        <v>17</v>
      </c>
      <c r="F73" s="1">
        <v>2</v>
      </c>
      <c r="G73" s="1">
        <v>1</v>
      </c>
      <c r="H73" s="1">
        <v>3</v>
      </c>
      <c r="I73" s="1">
        <v>0</v>
      </c>
      <c r="J73" s="1">
        <v>54</v>
      </c>
      <c r="K73" s="1">
        <v>3</v>
      </c>
      <c r="L73" s="1" t="s">
        <v>122</v>
      </c>
    </row>
    <row r="74" spans="1:12" x14ac:dyDescent="0.25">
      <c r="A74" s="1">
        <v>45</v>
      </c>
      <c r="B74" s="8" t="s">
        <v>107</v>
      </c>
      <c r="C74" s="2" t="s">
        <v>61</v>
      </c>
      <c r="D74" s="1">
        <v>5</v>
      </c>
      <c r="E74" s="1" t="s">
        <v>17</v>
      </c>
      <c r="F74" s="1">
        <v>2</v>
      </c>
      <c r="G74" s="1">
        <v>1</v>
      </c>
      <c r="H74" s="1">
        <v>3</v>
      </c>
      <c r="I74" s="1">
        <v>0</v>
      </c>
      <c r="J74" s="1">
        <v>54</v>
      </c>
      <c r="K74" s="1">
        <v>3</v>
      </c>
      <c r="L74" s="1" t="s">
        <v>123</v>
      </c>
    </row>
    <row r="75" spans="1:12" x14ac:dyDescent="0.25">
      <c r="A75" s="1">
        <v>46</v>
      </c>
      <c r="B75" s="8" t="s">
        <v>126</v>
      </c>
      <c r="C75" s="2" t="s">
        <v>62</v>
      </c>
      <c r="D75" s="1">
        <v>5</v>
      </c>
      <c r="E75" s="1" t="s">
        <v>17</v>
      </c>
      <c r="F75" s="1">
        <v>2</v>
      </c>
      <c r="G75" s="1">
        <v>1</v>
      </c>
      <c r="H75" s="1">
        <v>3</v>
      </c>
      <c r="I75" s="1">
        <v>0</v>
      </c>
      <c r="J75" s="1">
        <v>54</v>
      </c>
      <c r="K75" s="1">
        <v>3</v>
      </c>
      <c r="L75" s="1" t="s">
        <v>124</v>
      </c>
    </row>
    <row r="76" spans="1:12" x14ac:dyDescent="0.25">
      <c r="A76" s="1">
        <v>47</v>
      </c>
      <c r="B76" s="8" t="s">
        <v>127</v>
      </c>
      <c r="C76" s="2" t="s">
        <v>63</v>
      </c>
      <c r="D76" s="1">
        <v>6</v>
      </c>
      <c r="E76" s="1" t="s">
        <v>17</v>
      </c>
      <c r="F76" s="1">
        <v>2</v>
      </c>
      <c r="G76" s="1">
        <v>1</v>
      </c>
      <c r="H76" s="1">
        <v>3</v>
      </c>
      <c r="I76" s="1">
        <v>0</v>
      </c>
      <c r="J76" s="1">
        <v>54</v>
      </c>
      <c r="K76" s="1">
        <v>3</v>
      </c>
      <c r="L76" s="1" t="s">
        <v>125</v>
      </c>
    </row>
    <row r="77" spans="1:12" x14ac:dyDescent="0.25">
      <c r="A77" s="1">
        <v>48</v>
      </c>
      <c r="B77" s="8" t="s">
        <v>128</v>
      </c>
      <c r="C77" s="2" t="s">
        <v>64</v>
      </c>
      <c r="D77" s="1">
        <v>6</v>
      </c>
      <c r="E77" s="1" t="s">
        <v>17</v>
      </c>
      <c r="F77" s="1">
        <v>2</v>
      </c>
      <c r="G77" s="1">
        <v>1</v>
      </c>
      <c r="H77" s="1">
        <v>3</v>
      </c>
      <c r="I77" s="1">
        <v>0</v>
      </c>
      <c r="J77" s="1">
        <v>54</v>
      </c>
      <c r="K77" s="1">
        <v>3</v>
      </c>
      <c r="L77" s="1" t="s">
        <v>107</v>
      </c>
    </row>
    <row r="78" spans="1:12" ht="27.2" x14ac:dyDescent="0.25">
      <c r="A78" s="1">
        <v>49</v>
      </c>
      <c r="B78" s="8" t="s">
        <v>129</v>
      </c>
      <c r="C78" s="2" t="s">
        <v>65</v>
      </c>
      <c r="D78" s="1">
        <v>6</v>
      </c>
      <c r="E78" s="1" t="s">
        <v>17</v>
      </c>
      <c r="F78" s="1">
        <v>2</v>
      </c>
      <c r="G78" s="1">
        <v>1</v>
      </c>
      <c r="H78" s="1">
        <v>3</v>
      </c>
      <c r="I78" s="1">
        <v>0</v>
      </c>
      <c r="J78" s="1">
        <v>54</v>
      </c>
      <c r="K78" s="1">
        <v>3</v>
      </c>
      <c r="L78" s="1" t="s">
        <v>126</v>
      </c>
    </row>
    <row r="79" spans="1:12" x14ac:dyDescent="0.25">
      <c r="A79" s="35"/>
      <c r="B79" s="36"/>
      <c r="C79" s="44" t="s">
        <v>209</v>
      </c>
      <c r="D79" s="44"/>
      <c r="E79" s="44"/>
      <c r="F79" s="17">
        <f>SUM(F63:F78)</f>
        <v>32</v>
      </c>
      <c r="G79" s="17">
        <f t="shared" ref="G79:K79" si="4">SUM(G63:G78)</f>
        <v>18</v>
      </c>
      <c r="H79" s="17">
        <f t="shared" si="4"/>
        <v>50</v>
      </c>
      <c r="I79" s="17">
        <f t="shared" si="4"/>
        <v>0</v>
      </c>
      <c r="J79" s="17">
        <f t="shared" si="4"/>
        <v>900</v>
      </c>
      <c r="K79" s="17">
        <f t="shared" si="4"/>
        <v>50</v>
      </c>
      <c r="L79" s="17"/>
    </row>
    <row r="80" spans="1:12" ht="13.1" customHeight="1" x14ac:dyDescent="0.25">
      <c r="A80" s="33" t="s">
        <v>66</v>
      </c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</row>
    <row r="81" spans="1:12" x14ac:dyDescent="0.25">
      <c r="A81" s="1">
        <v>50</v>
      </c>
      <c r="B81" s="8" t="s">
        <v>147</v>
      </c>
      <c r="C81" s="2" t="s">
        <v>67</v>
      </c>
      <c r="D81" s="1">
        <v>5</v>
      </c>
      <c r="E81" s="1" t="s">
        <v>17</v>
      </c>
      <c r="F81" s="1">
        <v>2</v>
      </c>
      <c r="G81" s="1">
        <v>1</v>
      </c>
      <c r="H81" s="1">
        <v>3</v>
      </c>
      <c r="I81" s="1">
        <v>0</v>
      </c>
      <c r="J81" s="1">
        <v>54</v>
      </c>
      <c r="K81" s="1">
        <v>3</v>
      </c>
      <c r="L81" s="1" t="s">
        <v>103</v>
      </c>
    </row>
    <row r="82" spans="1:12" ht="27.2" x14ac:dyDescent="0.25">
      <c r="A82" s="1">
        <v>51</v>
      </c>
      <c r="B82" s="8" t="s">
        <v>148</v>
      </c>
      <c r="C82" s="2" t="s">
        <v>68</v>
      </c>
      <c r="D82" s="1">
        <v>6</v>
      </c>
      <c r="E82" s="1" t="s">
        <v>17</v>
      </c>
      <c r="F82" s="1">
        <v>2</v>
      </c>
      <c r="G82" s="1">
        <v>1</v>
      </c>
      <c r="H82" s="1">
        <v>3</v>
      </c>
      <c r="I82" s="1">
        <v>0</v>
      </c>
      <c r="J82" s="1">
        <v>54</v>
      </c>
      <c r="K82" s="1">
        <v>3</v>
      </c>
      <c r="L82" s="1" t="s">
        <v>147</v>
      </c>
    </row>
    <row r="83" spans="1:12" x14ac:dyDescent="0.25">
      <c r="A83" s="35"/>
      <c r="B83" s="36"/>
      <c r="C83" s="44" t="s">
        <v>210</v>
      </c>
      <c r="D83" s="44"/>
      <c r="E83" s="44"/>
      <c r="F83" s="17">
        <f>SUM(F81:F82)</f>
        <v>4</v>
      </c>
      <c r="G83" s="17">
        <f t="shared" ref="G83:K83" si="5">SUM(G81:G82)</f>
        <v>2</v>
      </c>
      <c r="H83" s="17">
        <f t="shared" si="5"/>
        <v>6</v>
      </c>
      <c r="I83" s="17">
        <f t="shared" si="5"/>
        <v>0</v>
      </c>
      <c r="J83" s="17">
        <f t="shared" si="5"/>
        <v>108</v>
      </c>
      <c r="K83" s="17">
        <f t="shared" si="5"/>
        <v>6</v>
      </c>
      <c r="L83" s="17"/>
    </row>
    <row r="84" spans="1:12" ht="13.1" customHeight="1" x14ac:dyDescent="0.25">
      <c r="A84" s="33" t="s">
        <v>143</v>
      </c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</row>
    <row r="85" spans="1:12" ht="25.85" x14ac:dyDescent="0.25">
      <c r="A85" s="1">
        <v>52</v>
      </c>
      <c r="B85" s="15"/>
      <c r="C85" s="2" t="s">
        <v>69</v>
      </c>
      <c r="D85" s="1">
        <v>5</v>
      </c>
      <c r="E85" s="1" t="s">
        <v>17</v>
      </c>
      <c r="F85" s="1">
        <v>1</v>
      </c>
      <c r="G85" s="1">
        <v>2</v>
      </c>
      <c r="H85" s="1">
        <v>3</v>
      </c>
      <c r="I85" s="1">
        <v>0</v>
      </c>
      <c r="J85" s="1">
        <v>54</v>
      </c>
      <c r="K85" s="10">
        <v>3</v>
      </c>
      <c r="L85" s="11" t="s">
        <v>168</v>
      </c>
    </row>
    <row r="86" spans="1:12" ht="25.85" x14ac:dyDescent="0.25">
      <c r="A86" s="1">
        <v>53</v>
      </c>
      <c r="B86" s="15"/>
      <c r="C86" s="2" t="s">
        <v>70</v>
      </c>
      <c r="D86" s="1">
        <v>6</v>
      </c>
      <c r="E86" s="1" t="s">
        <v>17</v>
      </c>
      <c r="F86" s="12">
        <v>1</v>
      </c>
      <c r="G86" s="12">
        <v>2</v>
      </c>
      <c r="H86" s="12">
        <v>3</v>
      </c>
      <c r="I86" s="12">
        <v>0</v>
      </c>
      <c r="J86" s="1">
        <v>54</v>
      </c>
      <c r="K86" s="1">
        <v>3</v>
      </c>
      <c r="L86" s="11" t="s">
        <v>168</v>
      </c>
    </row>
    <row r="87" spans="1:12" ht="13.1" customHeight="1" x14ac:dyDescent="0.25">
      <c r="A87" s="35"/>
      <c r="B87" s="36"/>
      <c r="C87" s="44" t="s">
        <v>203</v>
      </c>
      <c r="D87" s="44"/>
      <c r="E87" s="44"/>
      <c r="F87" s="17">
        <f>SUM(F85:F86)</f>
        <v>2</v>
      </c>
      <c r="G87" s="17">
        <f t="shared" ref="G87:K87" si="6">SUM(G85:G86)</f>
        <v>4</v>
      </c>
      <c r="H87" s="17">
        <f t="shared" si="6"/>
        <v>6</v>
      </c>
      <c r="I87" s="17">
        <f t="shared" si="6"/>
        <v>0</v>
      </c>
      <c r="J87" s="17">
        <f t="shared" si="6"/>
        <v>108</v>
      </c>
      <c r="K87" s="17">
        <f t="shared" si="6"/>
        <v>6</v>
      </c>
      <c r="L87" s="17"/>
    </row>
    <row r="88" spans="1:12" ht="13.1" customHeight="1" x14ac:dyDescent="0.25">
      <c r="A88" s="23"/>
      <c r="B88" s="24"/>
      <c r="C88" s="25" t="s">
        <v>204</v>
      </c>
      <c r="D88" s="26"/>
      <c r="E88" s="27"/>
      <c r="F88" s="20">
        <f>F87+F83+F79+F61+F46+F38+F28</f>
        <v>95</v>
      </c>
      <c r="G88" s="20">
        <f t="shared" ref="G88:K88" si="7">G87+G83+G79+G61+G46+G38+G28</f>
        <v>91</v>
      </c>
      <c r="H88" s="20">
        <f t="shared" si="7"/>
        <v>186</v>
      </c>
      <c r="I88" s="20">
        <f t="shared" si="7"/>
        <v>32</v>
      </c>
      <c r="J88" s="20">
        <f t="shared" si="7"/>
        <v>3380</v>
      </c>
      <c r="K88" s="20">
        <f t="shared" si="7"/>
        <v>194</v>
      </c>
      <c r="L88" s="21"/>
    </row>
    <row r="89" spans="1:12" x14ac:dyDescent="0.25">
      <c r="A89" s="39" t="s">
        <v>71</v>
      </c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</row>
    <row r="90" spans="1:12" ht="13.1" customHeight="1" x14ac:dyDescent="0.25">
      <c r="A90" s="33" t="s">
        <v>4</v>
      </c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</row>
    <row r="91" spans="1:12" ht="14.95" x14ac:dyDescent="0.25">
      <c r="A91" s="12">
        <v>54</v>
      </c>
      <c r="B91" s="8" t="s">
        <v>149</v>
      </c>
      <c r="C91" s="2" t="s">
        <v>72</v>
      </c>
      <c r="D91" s="1">
        <v>10</v>
      </c>
      <c r="E91" s="1" t="s">
        <v>189</v>
      </c>
      <c r="F91" s="1">
        <v>1</v>
      </c>
      <c r="G91" s="1">
        <v>2</v>
      </c>
      <c r="H91" s="1">
        <v>3</v>
      </c>
      <c r="I91" s="1">
        <v>16</v>
      </c>
      <c r="J91" s="1">
        <f>(F91*18+G91*18+I91)</f>
        <v>70</v>
      </c>
      <c r="K91" s="1">
        <v>4</v>
      </c>
      <c r="L91" s="1" t="s">
        <v>146</v>
      </c>
    </row>
    <row r="92" spans="1:12" ht="28.05" customHeight="1" x14ac:dyDescent="0.25">
      <c r="A92" s="35"/>
      <c r="B92" s="36"/>
      <c r="C92" s="44" t="s">
        <v>205</v>
      </c>
      <c r="D92" s="44"/>
      <c r="E92" s="44"/>
      <c r="F92" s="17">
        <f>SUM(F91)</f>
        <v>1</v>
      </c>
      <c r="G92" s="17">
        <f t="shared" ref="G92:K92" si="8">SUM(G91)</f>
        <v>2</v>
      </c>
      <c r="H92" s="17">
        <f t="shared" si="8"/>
        <v>3</v>
      </c>
      <c r="I92" s="17">
        <f t="shared" si="8"/>
        <v>16</v>
      </c>
      <c r="J92" s="17">
        <f t="shared" si="8"/>
        <v>70</v>
      </c>
      <c r="K92" s="17">
        <f t="shared" si="8"/>
        <v>4</v>
      </c>
      <c r="L92" s="17"/>
    </row>
    <row r="93" spans="1:12" ht="13.1" customHeight="1" x14ac:dyDescent="0.25">
      <c r="A93" s="33" t="s">
        <v>14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</row>
    <row r="94" spans="1:12" x14ac:dyDescent="0.25">
      <c r="A94" s="1">
        <v>55</v>
      </c>
      <c r="B94" s="8" t="s">
        <v>150</v>
      </c>
      <c r="C94" s="2" t="s">
        <v>73</v>
      </c>
      <c r="D94" s="1">
        <v>7</v>
      </c>
      <c r="E94" s="1" t="s">
        <v>17</v>
      </c>
      <c r="F94" s="1">
        <v>2</v>
      </c>
      <c r="G94" s="1">
        <v>1</v>
      </c>
      <c r="H94" s="1">
        <v>3</v>
      </c>
      <c r="I94" s="1">
        <v>0</v>
      </c>
      <c r="J94" s="1">
        <v>54</v>
      </c>
      <c r="K94" s="1">
        <v>3</v>
      </c>
      <c r="L94" s="1" t="s">
        <v>7</v>
      </c>
    </row>
    <row r="95" spans="1:12" x14ac:dyDescent="0.25">
      <c r="A95" s="1">
        <v>56</v>
      </c>
      <c r="B95" s="8" t="s">
        <v>151</v>
      </c>
      <c r="C95" s="2" t="s">
        <v>74</v>
      </c>
      <c r="D95" s="1">
        <v>7</v>
      </c>
      <c r="E95" s="1" t="s">
        <v>17</v>
      </c>
      <c r="F95" s="1">
        <v>2</v>
      </c>
      <c r="G95" s="1">
        <v>1</v>
      </c>
      <c r="H95" s="1">
        <v>3</v>
      </c>
      <c r="I95" s="12">
        <v>0</v>
      </c>
      <c r="J95" s="12">
        <v>54</v>
      </c>
      <c r="K95" s="12">
        <v>3</v>
      </c>
      <c r="L95" s="1" t="s">
        <v>176</v>
      </c>
    </row>
    <row r="96" spans="1:12" ht="27.2" x14ac:dyDescent="0.25">
      <c r="A96" s="1">
        <v>57</v>
      </c>
      <c r="B96" s="8" t="s">
        <v>152</v>
      </c>
      <c r="C96" s="2" t="s">
        <v>75</v>
      </c>
      <c r="D96" s="1">
        <v>8</v>
      </c>
      <c r="E96" s="1" t="s">
        <v>17</v>
      </c>
      <c r="F96" s="1">
        <v>2</v>
      </c>
      <c r="G96" s="1">
        <v>1</v>
      </c>
      <c r="H96" s="1">
        <v>3</v>
      </c>
      <c r="I96" s="12">
        <v>0</v>
      </c>
      <c r="J96" s="12">
        <v>54</v>
      </c>
      <c r="K96" s="12">
        <v>3</v>
      </c>
      <c r="L96" s="1" t="s">
        <v>150</v>
      </c>
    </row>
    <row r="97" spans="1:13" ht="27.2" x14ac:dyDescent="0.25">
      <c r="A97" s="1">
        <v>58</v>
      </c>
      <c r="B97" s="8" t="s">
        <v>153</v>
      </c>
      <c r="C97" s="2" t="s">
        <v>76</v>
      </c>
      <c r="D97" s="1">
        <v>8</v>
      </c>
      <c r="E97" s="1" t="s">
        <v>17</v>
      </c>
      <c r="F97" s="12">
        <v>2</v>
      </c>
      <c r="G97" s="12">
        <v>2</v>
      </c>
      <c r="H97" s="12">
        <v>4</v>
      </c>
      <c r="I97" s="12">
        <v>0</v>
      </c>
      <c r="J97" s="12">
        <v>72</v>
      </c>
      <c r="K97" s="12">
        <v>4</v>
      </c>
      <c r="L97" s="1" t="s">
        <v>196</v>
      </c>
      <c r="M97" s="14"/>
    </row>
    <row r="98" spans="1:13" x14ac:dyDescent="0.25">
      <c r="A98" s="1">
        <v>59</v>
      </c>
      <c r="B98" s="8" t="s">
        <v>154</v>
      </c>
      <c r="C98" s="2" t="s">
        <v>77</v>
      </c>
      <c r="D98" s="1">
        <v>9</v>
      </c>
      <c r="E98" s="1" t="s">
        <v>17</v>
      </c>
      <c r="F98" s="12">
        <v>2</v>
      </c>
      <c r="G98" s="12">
        <v>1</v>
      </c>
      <c r="H98" s="12">
        <v>3</v>
      </c>
      <c r="I98" s="12">
        <v>0</v>
      </c>
      <c r="J98" s="12">
        <v>54</v>
      </c>
      <c r="K98" s="12">
        <v>3</v>
      </c>
      <c r="L98" s="1" t="s">
        <v>152</v>
      </c>
    </row>
    <row r="99" spans="1:13" x14ac:dyDescent="0.25">
      <c r="A99" s="1">
        <v>60</v>
      </c>
      <c r="B99" s="8" t="s">
        <v>155</v>
      </c>
      <c r="C99" s="2" t="s">
        <v>78</v>
      </c>
      <c r="D99" s="1">
        <v>9</v>
      </c>
      <c r="E99" s="1" t="s">
        <v>17</v>
      </c>
      <c r="F99" s="12">
        <v>2</v>
      </c>
      <c r="G99" s="12">
        <v>2</v>
      </c>
      <c r="H99" s="12">
        <v>4</v>
      </c>
      <c r="I99" s="12">
        <v>0</v>
      </c>
      <c r="J99" s="12">
        <v>72</v>
      </c>
      <c r="K99" s="12">
        <v>4</v>
      </c>
      <c r="L99" s="1" t="s">
        <v>153</v>
      </c>
    </row>
    <row r="100" spans="1:13" x14ac:dyDescent="0.25">
      <c r="A100" s="1">
        <v>61</v>
      </c>
      <c r="B100" s="8" t="s">
        <v>156</v>
      </c>
      <c r="C100" s="2" t="s">
        <v>79</v>
      </c>
      <c r="D100" s="12">
        <v>10</v>
      </c>
      <c r="E100" s="1" t="s">
        <v>17</v>
      </c>
      <c r="F100" s="12">
        <v>2</v>
      </c>
      <c r="G100" s="12">
        <v>4</v>
      </c>
      <c r="H100" s="12">
        <v>6</v>
      </c>
      <c r="I100" s="12">
        <v>0</v>
      </c>
      <c r="J100" s="12">
        <v>108</v>
      </c>
      <c r="K100" s="12">
        <v>7</v>
      </c>
      <c r="L100" s="1" t="s">
        <v>155</v>
      </c>
    </row>
    <row r="101" spans="1:13" x14ac:dyDescent="0.25">
      <c r="A101" s="35"/>
      <c r="B101" s="36"/>
      <c r="C101" s="44" t="s">
        <v>206</v>
      </c>
      <c r="D101" s="44"/>
      <c r="E101" s="44"/>
      <c r="F101" s="17">
        <f>SUM(F94:F100)</f>
        <v>14</v>
      </c>
      <c r="G101" s="17">
        <f t="shared" ref="G101:K101" si="9">SUM(G94:G100)</f>
        <v>12</v>
      </c>
      <c r="H101" s="17">
        <f t="shared" si="9"/>
        <v>26</v>
      </c>
      <c r="I101" s="17">
        <f t="shared" si="9"/>
        <v>0</v>
      </c>
      <c r="J101" s="17">
        <f t="shared" si="9"/>
        <v>468</v>
      </c>
      <c r="K101" s="17">
        <f t="shared" si="9"/>
        <v>27</v>
      </c>
      <c r="L101" s="17"/>
    </row>
    <row r="102" spans="1:13" ht="13.1" customHeight="1" x14ac:dyDescent="0.25">
      <c r="A102" s="33" t="s">
        <v>32</v>
      </c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</row>
    <row r="103" spans="1:13" x14ac:dyDescent="0.25">
      <c r="A103" s="1">
        <v>62</v>
      </c>
      <c r="B103" s="8" t="s">
        <v>157</v>
      </c>
      <c r="C103" s="2" t="s">
        <v>80</v>
      </c>
      <c r="D103" s="1">
        <v>7</v>
      </c>
      <c r="E103" s="1" t="s">
        <v>17</v>
      </c>
      <c r="F103" s="1">
        <v>2</v>
      </c>
      <c r="G103" s="1">
        <v>4</v>
      </c>
      <c r="H103" s="1">
        <v>6</v>
      </c>
      <c r="I103" s="1">
        <v>0</v>
      </c>
      <c r="J103" s="1">
        <v>108</v>
      </c>
      <c r="K103" s="1">
        <v>7</v>
      </c>
      <c r="L103" s="1" t="s">
        <v>116</v>
      </c>
    </row>
    <row r="104" spans="1:13" x14ac:dyDescent="0.25">
      <c r="A104" s="35"/>
      <c r="B104" s="36"/>
      <c r="C104" s="44" t="s">
        <v>208</v>
      </c>
      <c r="D104" s="44"/>
      <c r="E104" s="44"/>
      <c r="F104" s="17">
        <f>SUM(F103)</f>
        <v>2</v>
      </c>
      <c r="G104" s="17">
        <f t="shared" ref="G104:J104" si="10">SUM(G103)</f>
        <v>4</v>
      </c>
      <c r="H104" s="17">
        <f t="shared" si="10"/>
        <v>6</v>
      </c>
      <c r="I104" s="17">
        <f t="shared" si="10"/>
        <v>0</v>
      </c>
      <c r="J104" s="17">
        <f t="shared" si="10"/>
        <v>108</v>
      </c>
      <c r="K104" s="17">
        <f>SUM(K103)</f>
        <v>7</v>
      </c>
      <c r="L104" s="17"/>
    </row>
    <row r="105" spans="1:13" ht="13.1" customHeight="1" x14ac:dyDescent="0.25">
      <c r="A105" s="33" t="s">
        <v>49</v>
      </c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</row>
    <row r="106" spans="1:13" x14ac:dyDescent="0.25">
      <c r="A106" s="1">
        <v>63</v>
      </c>
      <c r="B106" s="8" t="s">
        <v>158</v>
      </c>
      <c r="C106" s="2" t="s">
        <v>81</v>
      </c>
      <c r="D106" s="1">
        <v>7</v>
      </c>
      <c r="E106" s="1" t="s">
        <v>17</v>
      </c>
      <c r="F106" s="1">
        <v>2</v>
      </c>
      <c r="G106" s="1">
        <v>1</v>
      </c>
      <c r="H106" s="1">
        <v>3</v>
      </c>
      <c r="I106" s="1">
        <v>0</v>
      </c>
      <c r="J106" s="1">
        <v>54</v>
      </c>
      <c r="K106" s="1">
        <v>3</v>
      </c>
      <c r="L106" s="1" t="s">
        <v>127</v>
      </c>
    </row>
    <row r="107" spans="1:13" x14ac:dyDescent="0.25">
      <c r="A107" s="1">
        <v>64</v>
      </c>
      <c r="B107" s="8" t="s">
        <v>159</v>
      </c>
      <c r="C107" s="2" t="s">
        <v>82</v>
      </c>
      <c r="D107" s="1">
        <v>7</v>
      </c>
      <c r="E107" s="1" t="s">
        <v>17</v>
      </c>
      <c r="F107" s="1">
        <v>2</v>
      </c>
      <c r="G107" s="1">
        <v>1</v>
      </c>
      <c r="H107" s="1">
        <v>3</v>
      </c>
      <c r="I107" s="1">
        <v>0</v>
      </c>
      <c r="J107" s="1">
        <v>54</v>
      </c>
      <c r="K107" s="1">
        <v>3</v>
      </c>
      <c r="L107" s="1" t="s">
        <v>129</v>
      </c>
    </row>
    <row r="108" spans="1:13" x14ac:dyDescent="0.25">
      <c r="A108" s="1">
        <v>65</v>
      </c>
      <c r="B108" s="8" t="s">
        <v>160</v>
      </c>
      <c r="C108" s="2" t="s">
        <v>83</v>
      </c>
      <c r="D108" s="1">
        <v>8</v>
      </c>
      <c r="E108" s="1" t="s">
        <v>17</v>
      </c>
      <c r="F108" s="1">
        <v>2</v>
      </c>
      <c r="G108" s="1">
        <v>1</v>
      </c>
      <c r="H108" s="1">
        <v>3</v>
      </c>
      <c r="I108" s="1">
        <v>0</v>
      </c>
      <c r="J108" s="1">
        <v>54</v>
      </c>
      <c r="K108" s="1">
        <v>3</v>
      </c>
      <c r="L108" s="1" t="s">
        <v>159</v>
      </c>
    </row>
    <row r="109" spans="1:13" x14ac:dyDescent="0.25">
      <c r="A109" s="35"/>
      <c r="B109" s="36"/>
      <c r="C109" s="44" t="s">
        <v>209</v>
      </c>
      <c r="D109" s="44"/>
      <c r="E109" s="44"/>
      <c r="F109" s="17">
        <f>SUM(F106:F108)</f>
        <v>6</v>
      </c>
      <c r="G109" s="17">
        <f t="shared" ref="G109:K109" si="11">SUM(G106:G108)</f>
        <v>3</v>
      </c>
      <c r="H109" s="17">
        <f t="shared" si="11"/>
        <v>9</v>
      </c>
      <c r="I109" s="17">
        <f t="shared" si="11"/>
        <v>0</v>
      </c>
      <c r="J109" s="17">
        <f t="shared" si="11"/>
        <v>162</v>
      </c>
      <c r="K109" s="17">
        <f t="shared" si="11"/>
        <v>9</v>
      </c>
      <c r="L109" s="17"/>
    </row>
    <row r="110" spans="1:13" ht="13.1" customHeight="1" x14ac:dyDescent="0.25">
      <c r="A110" s="33" t="s">
        <v>66</v>
      </c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</row>
    <row r="111" spans="1:13" ht="27.2" x14ac:dyDescent="0.25">
      <c r="A111" s="1">
        <v>66</v>
      </c>
      <c r="B111" s="8" t="s">
        <v>161</v>
      </c>
      <c r="C111" s="2" t="s">
        <v>172</v>
      </c>
      <c r="D111" s="1">
        <v>7</v>
      </c>
      <c r="E111" s="1" t="s">
        <v>17</v>
      </c>
      <c r="F111" s="1">
        <v>2</v>
      </c>
      <c r="G111" s="1">
        <v>1</v>
      </c>
      <c r="H111" s="1">
        <v>3</v>
      </c>
      <c r="I111" s="1">
        <v>0</v>
      </c>
      <c r="J111" s="1">
        <v>54</v>
      </c>
      <c r="K111" s="1">
        <v>3</v>
      </c>
      <c r="L111" s="1" t="s">
        <v>148</v>
      </c>
    </row>
    <row r="112" spans="1:13" ht="27.2" x14ac:dyDescent="0.25">
      <c r="A112" s="1">
        <v>67</v>
      </c>
      <c r="B112" s="8" t="s">
        <v>162</v>
      </c>
      <c r="C112" s="2" t="s">
        <v>173</v>
      </c>
      <c r="D112" s="1">
        <v>8</v>
      </c>
      <c r="E112" s="1" t="s">
        <v>17</v>
      </c>
      <c r="F112" s="1">
        <v>2</v>
      </c>
      <c r="G112" s="1">
        <v>1</v>
      </c>
      <c r="H112" s="1">
        <v>3</v>
      </c>
      <c r="I112" s="1">
        <v>0</v>
      </c>
      <c r="J112" s="1">
        <v>54</v>
      </c>
      <c r="K112" s="1">
        <v>3</v>
      </c>
      <c r="L112" s="1" t="s">
        <v>159</v>
      </c>
    </row>
    <row r="113" spans="1:12" ht="27.2" x14ac:dyDescent="0.25">
      <c r="A113" s="1">
        <v>68</v>
      </c>
      <c r="B113" s="8" t="s">
        <v>163</v>
      </c>
      <c r="C113" s="2" t="s">
        <v>84</v>
      </c>
      <c r="D113" s="1">
        <v>9</v>
      </c>
      <c r="E113" s="1" t="s">
        <v>17</v>
      </c>
      <c r="F113" s="1">
        <v>2</v>
      </c>
      <c r="G113" s="1">
        <v>1</v>
      </c>
      <c r="H113" s="1">
        <v>3</v>
      </c>
      <c r="I113" s="1">
        <v>0</v>
      </c>
      <c r="J113" s="1">
        <v>54</v>
      </c>
      <c r="K113" s="1">
        <v>3</v>
      </c>
      <c r="L113" s="1" t="s">
        <v>162</v>
      </c>
    </row>
    <row r="114" spans="1:12" x14ac:dyDescent="0.25">
      <c r="A114" s="1">
        <v>69</v>
      </c>
      <c r="B114" s="8" t="s">
        <v>164</v>
      </c>
      <c r="C114" s="2" t="s">
        <v>175</v>
      </c>
      <c r="D114" s="1">
        <v>10</v>
      </c>
      <c r="E114" s="1" t="s">
        <v>17</v>
      </c>
      <c r="F114" s="1">
        <v>2</v>
      </c>
      <c r="G114" s="1">
        <v>2</v>
      </c>
      <c r="H114" s="1">
        <v>4</v>
      </c>
      <c r="I114" s="1">
        <v>0</v>
      </c>
      <c r="J114" s="1">
        <v>72</v>
      </c>
      <c r="K114" s="1">
        <v>4</v>
      </c>
      <c r="L114" s="1" t="s">
        <v>163</v>
      </c>
    </row>
    <row r="115" spans="1:12" x14ac:dyDescent="0.25">
      <c r="A115" s="35"/>
      <c r="B115" s="36"/>
      <c r="C115" s="44" t="s">
        <v>210</v>
      </c>
      <c r="D115" s="44"/>
      <c r="E115" s="44"/>
      <c r="F115" s="17">
        <f>SUM(F111:F114)</f>
        <v>8</v>
      </c>
      <c r="G115" s="17">
        <f t="shared" ref="G115:K115" si="12">SUM(G111:G114)</f>
        <v>5</v>
      </c>
      <c r="H115" s="17">
        <f t="shared" si="12"/>
        <v>13</v>
      </c>
      <c r="I115" s="17">
        <f t="shared" si="12"/>
        <v>0</v>
      </c>
      <c r="J115" s="17">
        <f t="shared" si="12"/>
        <v>234</v>
      </c>
      <c r="K115" s="17">
        <f t="shared" si="12"/>
        <v>13</v>
      </c>
      <c r="L115" s="17"/>
    </row>
    <row r="116" spans="1:12" ht="13.1" customHeight="1" x14ac:dyDescent="0.25">
      <c r="A116" s="33" t="s">
        <v>85</v>
      </c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</row>
    <row r="117" spans="1:12" s="3" customFormat="1" x14ac:dyDescent="0.25">
      <c r="A117" s="28"/>
      <c r="B117" s="29"/>
      <c r="C117" s="30" t="s">
        <v>166</v>
      </c>
      <c r="D117" s="31"/>
      <c r="E117" s="31"/>
      <c r="F117" s="31"/>
      <c r="G117" s="31"/>
      <c r="H117" s="31"/>
      <c r="I117" s="31"/>
      <c r="J117" s="31"/>
      <c r="K117" s="31"/>
      <c r="L117" s="32"/>
    </row>
    <row r="118" spans="1:12" ht="14.95" x14ac:dyDescent="0.25">
      <c r="A118" s="12">
        <v>70</v>
      </c>
      <c r="B118" s="4" t="s">
        <v>170</v>
      </c>
      <c r="C118" s="2" t="s">
        <v>86</v>
      </c>
      <c r="D118" s="1">
        <v>7</v>
      </c>
      <c r="E118" s="1" t="s">
        <v>17</v>
      </c>
      <c r="F118" s="12">
        <v>1</v>
      </c>
      <c r="G118" s="12">
        <v>2</v>
      </c>
      <c r="H118" s="12">
        <v>3</v>
      </c>
      <c r="I118" s="22" t="s">
        <v>199</v>
      </c>
      <c r="J118" s="12">
        <v>86</v>
      </c>
      <c r="K118" s="12">
        <v>5</v>
      </c>
      <c r="L118" s="1" t="s">
        <v>116</v>
      </c>
    </row>
    <row r="119" spans="1:12" s="3" customFormat="1" x14ac:dyDescent="0.25">
      <c r="A119" s="28"/>
      <c r="B119" s="29"/>
      <c r="C119" s="30" t="s">
        <v>165</v>
      </c>
      <c r="D119" s="31"/>
      <c r="E119" s="31"/>
      <c r="F119" s="31"/>
      <c r="G119" s="31"/>
      <c r="H119" s="31"/>
      <c r="I119" s="31"/>
      <c r="J119" s="31"/>
      <c r="K119" s="31"/>
      <c r="L119" s="32"/>
    </row>
    <row r="120" spans="1:12" x14ac:dyDescent="0.25">
      <c r="A120" s="12">
        <v>71</v>
      </c>
      <c r="B120" s="13" t="s">
        <v>171</v>
      </c>
      <c r="C120" s="2" t="s">
        <v>87</v>
      </c>
      <c r="D120" s="1">
        <v>8</v>
      </c>
      <c r="E120" s="1" t="s">
        <v>17</v>
      </c>
      <c r="F120" s="12">
        <v>1</v>
      </c>
      <c r="G120" s="12">
        <v>3</v>
      </c>
      <c r="H120" s="12">
        <v>4</v>
      </c>
      <c r="I120" s="12">
        <v>0</v>
      </c>
      <c r="J120" s="12">
        <v>72</v>
      </c>
      <c r="K120" s="12">
        <v>4</v>
      </c>
      <c r="L120" s="1" t="s">
        <v>180</v>
      </c>
    </row>
    <row r="121" spans="1:12" x14ac:dyDescent="0.25">
      <c r="A121" s="12">
        <v>72</v>
      </c>
      <c r="B121" s="4" t="s">
        <v>169</v>
      </c>
      <c r="C121" s="2" t="s">
        <v>88</v>
      </c>
      <c r="D121" s="1">
        <v>10</v>
      </c>
      <c r="E121" s="1" t="s">
        <v>17</v>
      </c>
      <c r="F121" s="48">
        <v>0</v>
      </c>
      <c r="G121" s="49"/>
      <c r="H121" s="49"/>
      <c r="I121" s="50"/>
      <c r="J121" s="12">
        <v>250</v>
      </c>
      <c r="K121" s="12">
        <v>15</v>
      </c>
      <c r="L121" s="1" t="s">
        <v>181</v>
      </c>
    </row>
    <row r="122" spans="1:12" x14ac:dyDescent="0.25">
      <c r="A122" s="35"/>
      <c r="B122" s="36"/>
      <c r="C122" s="44" t="s">
        <v>202</v>
      </c>
      <c r="D122" s="44"/>
      <c r="E122" s="44"/>
      <c r="F122" s="17">
        <f>F118+F120+F121</f>
        <v>2</v>
      </c>
      <c r="G122" s="17">
        <f t="shared" ref="G122:K122" si="13">G118+G120+G121</f>
        <v>5</v>
      </c>
      <c r="H122" s="17">
        <f t="shared" si="13"/>
        <v>7</v>
      </c>
      <c r="I122" s="17">
        <f>32+I120+I121</f>
        <v>32</v>
      </c>
      <c r="J122" s="17">
        <f t="shared" si="13"/>
        <v>408</v>
      </c>
      <c r="K122" s="17">
        <f t="shared" si="13"/>
        <v>24</v>
      </c>
      <c r="L122" s="17"/>
    </row>
    <row r="123" spans="1:12" ht="13.1" customHeight="1" x14ac:dyDescent="0.25">
      <c r="A123" s="33" t="s">
        <v>143</v>
      </c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</row>
    <row r="124" spans="1:12" ht="25.85" x14ac:dyDescent="0.25">
      <c r="A124" s="1">
        <v>73</v>
      </c>
      <c r="B124" s="15"/>
      <c r="C124" s="2" t="s">
        <v>89</v>
      </c>
      <c r="D124" s="1">
        <v>7</v>
      </c>
      <c r="E124" s="1" t="s">
        <v>17</v>
      </c>
      <c r="F124" s="1">
        <v>1</v>
      </c>
      <c r="G124" s="1">
        <v>2</v>
      </c>
      <c r="H124" s="1">
        <v>3</v>
      </c>
      <c r="I124" s="1">
        <v>0</v>
      </c>
      <c r="J124" s="1">
        <v>54</v>
      </c>
      <c r="K124" s="1">
        <v>3</v>
      </c>
      <c r="L124" s="11" t="s">
        <v>168</v>
      </c>
    </row>
    <row r="125" spans="1:12" ht="25.85" x14ac:dyDescent="0.25">
      <c r="A125" s="1">
        <v>74</v>
      </c>
      <c r="B125" s="15"/>
      <c r="C125" s="2" t="s">
        <v>90</v>
      </c>
      <c r="D125" s="12">
        <v>8</v>
      </c>
      <c r="E125" s="1" t="s">
        <v>17</v>
      </c>
      <c r="F125" s="12">
        <v>1</v>
      </c>
      <c r="G125" s="12">
        <v>2</v>
      </c>
      <c r="H125" s="12">
        <v>3</v>
      </c>
      <c r="I125" s="12">
        <v>0</v>
      </c>
      <c r="J125" s="1">
        <v>54</v>
      </c>
      <c r="K125" s="1">
        <v>3</v>
      </c>
      <c r="L125" s="11" t="s">
        <v>168</v>
      </c>
    </row>
    <row r="126" spans="1:12" ht="25.85" x14ac:dyDescent="0.25">
      <c r="A126" s="1">
        <v>75</v>
      </c>
      <c r="B126" s="15"/>
      <c r="C126" s="2" t="s">
        <v>91</v>
      </c>
      <c r="D126" s="1">
        <v>9</v>
      </c>
      <c r="E126" s="1" t="s">
        <v>17</v>
      </c>
      <c r="F126" s="12">
        <v>1</v>
      </c>
      <c r="G126" s="12">
        <v>2</v>
      </c>
      <c r="H126" s="12">
        <v>3</v>
      </c>
      <c r="I126" s="12">
        <v>0</v>
      </c>
      <c r="J126" s="1">
        <v>54</v>
      </c>
      <c r="K126" s="1">
        <v>3</v>
      </c>
      <c r="L126" s="11" t="s">
        <v>168</v>
      </c>
    </row>
    <row r="127" spans="1:12" ht="25.85" x14ac:dyDescent="0.25">
      <c r="A127" s="1">
        <v>76</v>
      </c>
      <c r="B127" s="15"/>
      <c r="C127" s="2" t="s">
        <v>92</v>
      </c>
      <c r="D127" s="1">
        <v>10</v>
      </c>
      <c r="E127" s="1" t="s">
        <v>17</v>
      </c>
      <c r="F127" s="12">
        <v>1</v>
      </c>
      <c r="G127" s="12">
        <v>2</v>
      </c>
      <c r="H127" s="12">
        <v>3</v>
      </c>
      <c r="I127" s="12">
        <v>0</v>
      </c>
      <c r="J127" s="12">
        <v>54</v>
      </c>
      <c r="K127" s="12">
        <v>3</v>
      </c>
      <c r="L127" s="11" t="s">
        <v>168</v>
      </c>
    </row>
    <row r="128" spans="1:12" x14ac:dyDescent="0.25">
      <c r="A128" s="35"/>
      <c r="B128" s="36"/>
      <c r="C128" s="44" t="s">
        <v>203</v>
      </c>
      <c r="D128" s="44"/>
      <c r="E128" s="44"/>
      <c r="F128" s="17">
        <f>SUM(F124:F127)</f>
        <v>4</v>
      </c>
      <c r="G128" s="17">
        <f t="shared" ref="G128:K128" si="14">SUM(G124:G127)</f>
        <v>8</v>
      </c>
      <c r="H128" s="17">
        <f t="shared" si="14"/>
        <v>12</v>
      </c>
      <c r="I128" s="17">
        <f t="shared" si="14"/>
        <v>0</v>
      </c>
      <c r="J128" s="17">
        <f t="shared" si="14"/>
        <v>216</v>
      </c>
      <c r="K128" s="17">
        <f t="shared" si="14"/>
        <v>12</v>
      </c>
      <c r="L128" s="17"/>
    </row>
    <row r="129" spans="1:12" x14ac:dyDescent="0.25">
      <c r="A129" s="23"/>
      <c r="B129" s="24"/>
      <c r="C129" s="25" t="s">
        <v>182</v>
      </c>
      <c r="D129" s="26"/>
      <c r="E129" s="27"/>
      <c r="F129" s="20">
        <f t="shared" ref="F129:K129" si="15">F128+F122+F115+F109+F104+F101+F92</f>
        <v>37</v>
      </c>
      <c r="G129" s="20">
        <f t="shared" si="15"/>
        <v>39</v>
      </c>
      <c r="H129" s="20">
        <f t="shared" si="15"/>
        <v>76</v>
      </c>
      <c r="I129" s="20">
        <f t="shared" si="15"/>
        <v>48</v>
      </c>
      <c r="J129" s="20">
        <f t="shared" si="15"/>
        <v>1666</v>
      </c>
      <c r="K129" s="20">
        <f t="shared" si="15"/>
        <v>96</v>
      </c>
      <c r="L129" s="21"/>
    </row>
    <row r="130" spans="1:12" x14ac:dyDescent="0.25">
      <c r="A130" s="45" t="s">
        <v>197</v>
      </c>
      <c r="B130" s="46"/>
      <c r="C130" s="46"/>
      <c r="D130" s="46"/>
      <c r="E130" s="47"/>
      <c r="F130" s="18">
        <f t="shared" ref="F130:K130" si="16">F129+F88</f>
        <v>132</v>
      </c>
      <c r="G130" s="18">
        <f t="shared" si="16"/>
        <v>130</v>
      </c>
      <c r="H130" s="18">
        <f t="shared" si="16"/>
        <v>262</v>
      </c>
      <c r="I130" s="18">
        <f t="shared" si="16"/>
        <v>80</v>
      </c>
      <c r="J130" s="18">
        <f t="shared" si="16"/>
        <v>5046</v>
      </c>
      <c r="K130" s="18">
        <f t="shared" si="16"/>
        <v>290</v>
      </c>
      <c r="L130" s="19"/>
    </row>
    <row r="131" spans="1:12" ht="13.1" customHeight="1" x14ac:dyDescent="0.25">
      <c r="A131" s="33" t="s">
        <v>93</v>
      </c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</row>
    <row r="132" spans="1:12" ht="25.85" x14ac:dyDescent="0.25">
      <c r="A132" s="1">
        <v>77</v>
      </c>
      <c r="B132" s="15"/>
      <c r="C132" s="2" t="s">
        <v>69</v>
      </c>
      <c r="D132" s="1">
        <v>7</v>
      </c>
      <c r="E132" s="1" t="s">
        <v>17</v>
      </c>
      <c r="F132" s="12">
        <v>1</v>
      </c>
      <c r="G132" s="12">
        <v>2</v>
      </c>
      <c r="H132" s="12">
        <v>3</v>
      </c>
      <c r="I132" s="12">
        <v>0</v>
      </c>
      <c r="J132" s="12">
        <v>54</v>
      </c>
      <c r="K132" s="12">
        <v>3</v>
      </c>
      <c r="L132" s="11" t="s">
        <v>168</v>
      </c>
    </row>
    <row r="133" spans="1:12" ht="25.85" x14ac:dyDescent="0.25">
      <c r="A133" s="1">
        <v>78</v>
      </c>
      <c r="B133" s="15"/>
      <c r="C133" s="2" t="s">
        <v>70</v>
      </c>
      <c r="D133" s="12">
        <v>8</v>
      </c>
      <c r="E133" s="1" t="s">
        <v>17</v>
      </c>
      <c r="F133" s="12">
        <v>1</v>
      </c>
      <c r="G133" s="12">
        <v>2</v>
      </c>
      <c r="H133" s="12">
        <v>3</v>
      </c>
      <c r="I133" s="12">
        <v>0</v>
      </c>
      <c r="J133" s="12">
        <v>54</v>
      </c>
      <c r="K133" s="12">
        <v>3</v>
      </c>
      <c r="L133" s="11" t="s">
        <v>168</v>
      </c>
    </row>
    <row r="134" spans="1:12" ht="25.85" x14ac:dyDescent="0.25">
      <c r="A134" s="1">
        <v>79</v>
      </c>
      <c r="B134" s="15"/>
      <c r="C134" s="2" t="s">
        <v>89</v>
      </c>
      <c r="D134" s="1">
        <v>9</v>
      </c>
      <c r="E134" s="1" t="s">
        <v>17</v>
      </c>
      <c r="F134" s="12">
        <v>1</v>
      </c>
      <c r="G134" s="12">
        <v>2</v>
      </c>
      <c r="H134" s="12">
        <v>3</v>
      </c>
      <c r="I134" s="12">
        <v>0</v>
      </c>
      <c r="J134" s="12">
        <v>54</v>
      </c>
      <c r="K134" s="12">
        <v>3</v>
      </c>
      <c r="L134" s="11" t="s">
        <v>168</v>
      </c>
    </row>
    <row r="135" spans="1:12" ht="25.85" x14ac:dyDescent="0.25">
      <c r="A135" s="1">
        <v>80</v>
      </c>
      <c r="B135" s="15"/>
      <c r="C135" s="2" t="s">
        <v>90</v>
      </c>
      <c r="D135" s="1">
        <v>10</v>
      </c>
      <c r="E135" s="1" t="s">
        <v>17</v>
      </c>
      <c r="F135" s="12">
        <v>1</v>
      </c>
      <c r="G135" s="12">
        <v>2</v>
      </c>
      <c r="H135" s="12">
        <v>3</v>
      </c>
      <c r="I135" s="12">
        <v>0</v>
      </c>
      <c r="J135" s="12">
        <v>54</v>
      </c>
      <c r="K135" s="12">
        <v>3</v>
      </c>
      <c r="L135" s="11" t="s">
        <v>168</v>
      </c>
    </row>
    <row r="136" spans="1:12" ht="28.05" customHeight="1" x14ac:dyDescent="0.25">
      <c r="A136" s="35"/>
      <c r="B136" s="36"/>
      <c r="C136" s="44" t="s">
        <v>211</v>
      </c>
      <c r="D136" s="44"/>
      <c r="E136" s="44"/>
      <c r="F136" s="17">
        <f>SUM(F132:F135)</f>
        <v>4</v>
      </c>
      <c r="G136" s="17">
        <f t="shared" ref="G136:K136" si="17">SUM(G132:G135)</f>
        <v>8</v>
      </c>
      <c r="H136" s="17">
        <f t="shared" si="17"/>
        <v>12</v>
      </c>
      <c r="I136" s="17">
        <f t="shared" si="17"/>
        <v>0</v>
      </c>
      <c r="J136" s="17">
        <f t="shared" si="17"/>
        <v>216</v>
      </c>
      <c r="K136" s="17">
        <f t="shared" si="17"/>
        <v>12</v>
      </c>
      <c r="L136" s="17"/>
    </row>
    <row r="137" spans="1:12" x14ac:dyDescent="0.25">
      <c r="A137" s="45" t="s">
        <v>198</v>
      </c>
      <c r="B137" s="46"/>
      <c r="C137" s="46"/>
      <c r="D137" s="46"/>
      <c r="E137" s="47"/>
      <c r="F137" s="18">
        <f>F136+F130</f>
        <v>136</v>
      </c>
      <c r="G137" s="18">
        <f t="shared" ref="G137:K137" si="18">G136+G130</f>
        <v>138</v>
      </c>
      <c r="H137" s="18">
        <f t="shared" si="18"/>
        <v>274</v>
      </c>
      <c r="I137" s="18">
        <f t="shared" si="18"/>
        <v>80</v>
      </c>
      <c r="J137" s="18">
        <f t="shared" si="18"/>
        <v>5262</v>
      </c>
      <c r="K137" s="18">
        <f t="shared" si="18"/>
        <v>302</v>
      </c>
      <c r="L137" s="19"/>
    </row>
    <row r="139" spans="1:12" ht="14.95" x14ac:dyDescent="0.25">
      <c r="B139" s="7" t="s">
        <v>190</v>
      </c>
    </row>
    <row r="140" spans="1:12" ht="14.95" x14ac:dyDescent="0.25">
      <c r="B140" s="7" t="s">
        <v>191</v>
      </c>
    </row>
    <row r="141" spans="1:12" ht="14.95" x14ac:dyDescent="0.25">
      <c r="B141" s="7" t="s">
        <v>192</v>
      </c>
    </row>
  </sheetData>
  <mergeCells count="84">
    <mergeCell ref="B12:L12"/>
    <mergeCell ref="A13:L13"/>
    <mergeCell ref="A14:L14"/>
    <mergeCell ref="F18:G18"/>
    <mergeCell ref="C109:E109"/>
    <mergeCell ref="A84:L84"/>
    <mergeCell ref="C87:E87"/>
    <mergeCell ref="A89:L89"/>
    <mergeCell ref="A90:L90"/>
    <mergeCell ref="C92:E92"/>
    <mergeCell ref="A93:L93"/>
    <mergeCell ref="C101:E101"/>
    <mergeCell ref="A102:L102"/>
    <mergeCell ref="C104:E104"/>
    <mergeCell ref="C83:E83"/>
    <mergeCell ref="A21:L21"/>
    <mergeCell ref="A137:E137"/>
    <mergeCell ref="A110:L110"/>
    <mergeCell ref="C115:E115"/>
    <mergeCell ref="A116:L116"/>
    <mergeCell ref="C122:E122"/>
    <mergeCell ref="A123:L123"/>
    <mergeCell ref="C128:E128"/>
    <mergeCell ref="C136:E136"/>
    <mergeCell ref="F121:I121"/>
    <mergeCell ref="A128:B128"/>
    <mergeCell ref="A136:B136"/>
    <mergeCell ref="A130:E130"/>
    <mergeCell ref="A131:L131"/>
    <mergeCell ref="C28:E28"/>
    <mergeCell ref="A29:L29"/>
    <mergeCell ref="C38:E38"/>
    <mergeCell ref="A39:L39"/>
    <mergeCell ref="C46:E46"/>
    <mergeCell ref="A47:L47"/>
    <mergeCell ref="C61:E61"/>
    <mergeCell ref="A62:L62"/>
    <mergeCell ref="C79:E79"/>
    <mergeCell ref="A80:L80"/>
    <mergeCell ref="A1:L1"/>
    <mergeCell ref="A2:L2"/>
    <mergeCell ref="A3:L3"/>
    <mergeCell ref="A4:L4"/>
    <mergeCell ref="A6:L6"/>
    <mergeCell ref="A5:L5"/>
    <mergeCell ref="A7:L7"/>
    <mergeCell ref="A8:L8"/>
    <mergeCell ref="A20:L20"/>
    <mergeCell ref="B11:L11"/>
    <mergeCell ref="A18:A19"/>
    <mergeCell ref="B18:B19"/>
    <mergeCell ref="C18:C19"/>
    <mergeCell ref="D18:D19"/>
    <mergeCell ref="E18:E19"/>
    <mergeCell ref="I18:I19"/>
    <mergeCell ref="J18:J19"/>
    <mergeCell ref="K18:K19"/>
    <mergeCell ref="L18:L19"/>
    <mergeCell ref="H18:H19"/>
    <mergeCell ref="A9:L9"/>
    <mergeCell ref="B10:L10"/>
    <mergeCell ref="A16:L16"/>
    <mergeCell ref="A129:B129"/>
    <mergeCell ref="C129:E129"/>
    <mergeCell ref="A28:B28"/>
    <mergeCell ref="A38:B38"/>
    <mergeCell ref="A46:B46"/>
    <mergeCell ref="A61:B61"/>
    <mergeCell ref="A79:B79"/>
    <mergeCell ref="A83:B83"/>
    <mergeCell ref="A87:B87"/>
    <mergeCell ref="A92:B92"/>
    <mergeCell ref="A101:B101"/>
    <mergeCell ref="A104:B104"/>
    <mergeCell ref="A109:B109"/>
    <mergeCell ref="A115:B115"/>
    <mergeCell ref="A122:B122"/>
    <mergeCell ref="A88:B88"/>
    <mergeCell ref="C88:E88"/>
    <mergeCell ref="A117:B117"/>
    <mergeCell ref="C117:L117"/>
    <mergeCell ref="A119:B119"/>
    <mergeCell ref="C119:L119"/>
    <mergeCell ref="A105:L105"/>
  </mergeCells>
  <phoneticPr fontId="5" type="noConversion"/>
  <conditionalFormatting sqref="B121">
    <cfRule type="duplicateValues" dxfId="1" priority="1"/>
    <cfRule type="duplicateValues" dxfId="0" priority="2"/>
  </conditionalFormatting>
  <printOptions horizontalCentered="1"/>
  <pageMargins left="0.23622047244094491" right="0.23622047244094491" top="0.35433070866141736" bottom="0.35433070866141736" header="0.31496062992125984" footer="0.31496062992125984"/>
  <pageSetup scale="81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0bbb512-1571-4e07-b6d1-58a2f7b56e94">
      <Terms xmlns="http://schemas.microsoft.com/office/infopath/2007/PartnerControls"/>
    </lcf76f155ced4ddcb4097134ff3c332f>
    <TaxCatchAll xmlns="23ba8f61-b463-4306-8171-955c033565e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8371C6DF127524E98DE5C6998D084C2" ma:contentTypeVersion="17" ma:contentTypeDescription="Crear nuevo documento." ma:contentTypeScope="" ma:versionID="cf5ea3d61db5c70dc8c5d5e203494840">
  <xsd:schema xmlns:xsd="http://www.w3.org/2001/XMLSchema" xmlns:xs="http://www.w3.org/2001/XMLSchema" xmlns:p="http://schemas.microsoft.com/office/2006/metadata/properties" xmlns:ns2="20bbb512-1571-4e07-b6d1-58a2f7b56e94" xmlns:ns3="23ba8f61-b463-4306-8171-955c033565ec" targetNamespace="http://schemas.microsoft.com/office/2006/metadata/properties" ma:root="true" ma:fieldsID="25cc8b4b8fc313c8311f68ad90f86af8" ns2:_="" ns3:_="">
    <xsd:import namespace="20bbb512-1571-4e07-b6d1-58a2f7b56e94"/>
    <xsd:import namespace="23ba8f61-b463-4306-8171-955c033565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bbb512-1571-4e07-b6d1-58a2f7b56e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177ecfaa-47e7-4f14-b507-320617269f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ba8f61-b463-4306-8171-955c033565e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2efe680-5e5f-4900-b467-64a002080389}" ma:internalName="TaxCatchAll" ma:showField="CatchAllData" ma:web="23ba8f61-b463-4306-8171-955c033565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D17A5E-962A-4254-9EFE-7A4BBB9E1E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3C543F7-5415-4496-913C-A387BC1B3AF6}">
  <ds:schemaRefs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schemas.microsoft.com/office/2006/documentManagement/types"/>
    <ds:schemaRef ds:uri="20bbb512-1571-4e07-b6d1-58a2f7b56e94"/>
    <ds:schemaRef ds:uri="http://schemas.microsoft.com/office/infopath/2007/PartnerControls"/>
    <ds:schemaRef ds:uri="23ba8f61-b463-4306-8171-955c033565e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9F444CF-7780-457D-A2A0-0D6F63F82E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bbb512-1571-4e07-b6d1-58a2f7b56e94"/>
    <ds:schemaRef ds:uri="23ba8f61-b463-4306-8171-955c033565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Malla curricular</vt:lpstr>
      <vt:lpstr>'Malla curricular'!Títulos_a_imprimir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CGDC_DES</dc:creator>
  <cp:keywords/>
  <dc:description/>
  <cp:lastModifiedBy>GOMEZ - HERRERA MARGARITA</cp:lastModifiedBy>
  <cp:revision/>
  <cp:lastPrinted>2024-11-28T04:28:02Z</cp:lastPrinted>
  <dcterms:created xsi:type="dcterms:W3CDTF">2023-06-12T22:25:45Z</dcterms:created>
  <dcterms:modified xsi:type="dcterms:W3CDTF">2025-02-04T19:53:43Z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0x01010078371C6DF127524E98DE5C6998D084C2</vt:lpwstr>
  </property>
  <property fmtid="{D5CDD505-2E9C-101B-9397-08002B2CF9AE}" pid="3" name="MediaServiceImageTags">
    <vt:lpwstr/>
  </property>
</Properties>
</file>