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Arquitectura/"/>
    </mc:Choice>
  </mc:AlternateContent>
  <xr:revisionPtr revIDLastSave="479" documentId="11_52E2664AE8D98A6A98DA2D8B60BA4D4A4C36A1EA" xr6:coauthVersionLast="47" xr6:coauthVersionMax="47" xr10:uidLastSave="{CC4DA557-211A-4BC2-9973-64DCE14923F0}"/>
  <bookViews>
    <workbookView xWindow="-109" yWindow="-109" windowWidth="26301" windowHeight="14169" xr2:uid="{00000000-000D-0000-FFFF-FFFF00000000}"/>
  </bookViews>
  <sheets>
    <sheet name="Malla curricular" sheetId="1" r:id="rId1"/>
  </sheets>
  <definedNames>
    <definedName name="_xlnm._FilterDatabase" localSheetId="0" hidden="1">'Malla curricular'!$D$1:$D$124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1" i="1" l="1"/>
  <c r="F63" i="1"/>
  <c r="I102" i="1"/>
  <c r="G102" i="1"/>
  <c r="J102" i="1"/>
  <c r="K102" i="1"/>
  <c r="F102" i="1"/>
  <c r="G119" i="1" l="1"/>
  <c r="I119" i="1"/>
  <c r="J119" i="1"/>
  <c r="K119" i="1"/>
  <c r="F119" i="1"/>
  <c r="H89" i="1" l="1"/>
  <c r="H90" i="1"/>
  <c r="H91" i="1"/>
  <c r="G111" i="1" l="1"/>
  <c r="I111" i="1"/>
  <c r="J111" i="1"/>
  <c r="K111" i="1"/>
  <c r="J92" i="1"/>
  <c r="K92" i="1"/>
  <c r="I92" i="1"/>
  <c r="G92" i="1"/>
  <c r="F92" i="1"/>
  <c r="G87" i="1"/>
  <c r="I87" i="1"/>
  <c r="J87" i="1"/>
  <c r="K87" i="1"/>
  <c r="F87" i="1"/>
  <c r="G80" i="1"/>
  <c r="I80" i="1"/>
  <c r="J80" i="1"/>
  <c r="K80" i="1"/>
  <c r="F80" i="1"/>
  <c r="G74" i="1"/>
  <c r="I74" i="1"/>
  <c r="J74" i="1"/>
  <c r="K74" i="1"/>
  <c r="F74" i="1"/>
  <c r="G69" i="1"/>
  <c r="I69" i="1"/>
  <c r="J69" i="1"/>
  <c r="K69" i="1"/>
  <c r="F69" i="1"/>
  <c r="G63" i="1"/>
  <c r="I63" i="1"/>
  <c r="J63" i="1"/>
  <c r="K63" i="1"/>
  <c r="G55" i="1"/>
  <c r="I55" i="1"/>
  <c r="J55" i="1"/>
  <c r="K55" i="1"/>
  <c r="G46" i="1"/>
  <c r="I46" i="1"/>
  <c r="J46" i="1"/>
  <c r="K46" i="1"/>
  <c r="G37" i="1"/>
  <c r="I37" i="1"/>
  <c r="J37" i="1"/>
  <c r="K37" i="1"/>
  <c r="G27" i="1"/>
  <c r="I27" i="1"/>
  <c r="J27" i="1"/>
  <c r="K27" i="1"/>
  <c r="F27" i="1"/>
  <c r="J112" i="1" l="1"/>
  <c r="K112" i="1"/>
  <c r="F112" i="1"/>
  <c r="I112" i="1"/>
  <c r="G112" i="1"/>
  <c r="I64" i="1"/>
  <c r="G64" i="1"/>
  <c r="K64" i="1"/>
  <c r="J64" i="1"/>
  <c r="H118" i="1"/>
  <c r="H117" i="1"/>
  <c r="H116" i="1"/>
  <c r="H115" i="1"/>
  <c r="H110" i="1"/>
  <c r="H109" i="1"/>
  <c r="H108" i="1"/>
  <c r="H107" i="1"/>
  <c r="H106" i="1"/>
  <c r="H105" i="1"/>
  <c r="H104" i="1"/>
  <c r="H98" i="1"/>
  <c r="H97" i="1"/>
  <c r="H96" i="1"/>
  <c r="H95" i="1"/>
  <c r="H84" i="1"/>
  <c r="H85" i="1"/>
  <c r="H86" i="1"/>
  <c r="H83" i="1"/>
  <c r="H82" i="1"/>
  <c r="H79" i="1"/>
  <c r="H78" i="1"/>
  <c r="H77" i="1"/>
  <c r="H76" i="1"/>
  <c r="H73" i="1"/>
  <c r="H72" i="1"/>
  <c r="H71" i="1"/>
  <c r="H68" i="1"/>
  <c r="H67" i="1"/>
  <c r="H62" i="1"/>
  <c r="H61" i="1"/>
  <c r="H60" i="1"/>
  <c r="H59" i="1"/>
  <c r="H58" i="1"/>
  <c r="H54" i="1"/>
  <c r="H53" i="1"/>
  <c r="H52" i="1"/>
  <c r="H51" i="1"/>
  <c r="H50" i="1"/>
  <c r="H49" i="1"/>
  <c r="H48" i="1"/>
  <c r="H45" i="1"/>
  <c r="H44" i="1"/>
  <c r="H43" i="1"/>
  <c r="H42" i="1"/>
  <c r="H41" i="1"/>
  <c r="H40" i="1"/>
  <c r="H39" i="1"/>
  <c r="H30" i="1"/>
  <c r="H31" i="1"/>
  <c r="H32" i="1"/>
  <c r="H33" i="1"/>
  <c r="H34" i="1"/>
  <c r="H35" i="1"/>
  <c r="H36" i="1"/>
  <c r="H29" i="1"/>
  <c r="H23" i="1"/>
  <c r="H24" i="1"/>
  <c r="H25" i="1"/>
  <c r="H26" i="1"/>
  <c r="H22" i="1"/>
  <c r="H102" i="1" l="1"/>
  <c r="I113" i="1"/>
  <c r="I120" i="1" s="1"/>
  <c r="J113" i="1"/>
  <c r="J120" i="1" s="1"/>
  <c r="G113" i="1"/>
  <c r="G120" i="1" s="1"/>
  <c r="K113" i="1"/>
  <c r="K120" i="1" s="1"/>
  <c r="H119" i="1"/>
  <c r="H74" i="1"/>
  <c r="H63" i="1"/>
  <c r="H27" i="1"/>
  <c r="H80" i="1"/>
  <c r="H46" i="1"/>
  <c r="H55" i="1"/>
  <c r="H69" i="1"/>
  <c r="H92" i="1"/>
  <c r="H37" i="1"/>
  <c r="H87" i="1"/>
  <c r="H111" i="1"/>
  <c r="F55" i="1"/>
  <c r="F46" i="1"/>
  <c r="F37" i="1"/>
  <c r="H112" i="1" l="1"/>
  <c r="H64" i="1"/>
  <c r="F64" i="1"/>
  <c r="F113" i="1" s="1"/>
  <c r="F120" i="1" s="1"/>
  <c r="A24" i="1"/>
  <c r="A25" i="1" s="1"/>
  <c r="A26" i="1" s="1"/>
  <c r="A29" i="1" s="1"/>
  <c r="A30" i="1" s="1"/>
  <c r="A31" i="1" s="1"/>
  <c r="A32" i="1" s="1"/>
  <c r="A33" i="1" s="1"/>
  <c r="A34" i="1" s="1"/>
  <c r="H113" i="1" l="1"/>
  <c r="H120" i="1" s="1"/>
  <c r="A40" i="1"/>
  <c r="A41" i="1" s="1"/>
  <c r="A42" i="1" s="1"/>
  <c r="A43" i="1" s="1"/>
  <c r="A44" i="1" s="1"/>
  <c r="A45" i="1" s="1"/>
  <c r="A48" i="1" s="1"/>
  <c r="A35" i="1"/>
  <c r="A36" i="1" s="1"/>
  <c r="A49" i="1" l="1"/>
  <c r="A50" i="1" s="1"/>
  <c r="A51" i="1" s="1"/>
  <c r="A52" i="1" s="1"/>
  <c r="A53" i="1" s="1"/>
  <c r="A54" i="1" s="1"/>
  <c r="A58" i="1" s="1"/>
  <c r="A59" i="1" s="1"/>
  <c r="A60" i="1" s="1"/>
  <c r="A61" i="1" s="1"/>
  <c r="A62" i="1" l="1"/>
  <c r="A67" i="1" s="1"/>
  <c r="A68" i="1" s="1"/>
  <c r="A71" i="1" s="1"/>
  <c r="A72" i="1" s="1"/>
  <c r="A73" i="1" s="1"/>
  <c r="A76" i="1" s="1"/>
  <c r="A77" i="1" s="1"/>
  <c r="A78" i="1" s="1"/>
  <c r="A79" i="1" s="1"/>
  <c r="A82" i="1" s="1"/>
  <c r="A83" i="1" s="1"/>
  <c r="A84" i="1" l="1"/>
  <c r="A85" i="1" s="1"/>
  <c r="A86" i="1" s="1"/>
  <c r="A95" i="1" l="1"/>
  <c r="A96" i="1" s="1"/>
  <c r="A97" i="1" s="1"/>
  <c r="A98" i="1" l="1"/>
  <c r="A89" i="1" s="1"/>
  <c r="A90" i="1" s="1"/>
  <c r="A91" i="1" s="1"/>
  <c r="A100" i="1" s="1"/>
  <c r="A101" i="1" s="1"/>
  <c r="A104" i="1" s="1"/>
  <c r="A105" i="1" s="1"/>
  <c r="A106" i="1" s="1"/>
  <c r="A107" i="1" s="1"/>
  <c r="A108" i="1" s="1"/>
  <c r="A109" i="1" s="1"/>
  <c r="A110" i="1" s="1"/>
  <c r="A115" i="1" s="1"/>
  <c r="A116" i="1" s="1"/>
  <c r="A117" i="1" s="1"/>
  <c r="A118" i="1" s="1"/>
</calcChain>
</file>

<file path=xl/sharedStrings.xml><?xml version="1.0" encoding="utf-8"?>
<sst xmlns="http://schemas.openxmlformats.org/spreadsheetml/2006/main" count="321" uniqueCount="183">
  <si>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</si>
  <si>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</si>
  <si>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</si>
  <si>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Modalidad educativa: Escolarizada</t>
  </si>
  <si>
    <t>Periodicidad: 5 años ( 10 Semetres)</t>
  </si>
  <si>
    <t>Vigencia: A partir de agosto 2024</t>
  </si>
  <si>
    <t>Nivel Básico</t>
  </si>
  <si>
    <t>Área de Formación General Universitaria</t>
  </si>
  <si>
    <t>FGMA 001</t>
  </si>
  <si>
    <t>Introducción a la Formación General Universitaria</t>
  </si>
  <si>
    <t>S/R</t>
  </si>
  <si>
    <t>FGMA 004</t>
  </si>
  <si>
    <t>Inglés I</t>
  </si>
  <si>
    <t>Inglés II</t>
  </si>
  <si>
    <t>Inglés III</t>
  </si>
  <si>
    <t>Inglés IV</t>
  </si>
  <si>
    <t xml:space="preserve"> Área de Tecnología</t>
  </si>
  <si>
    <t>Matemáticas para el Diseño</t>
  </si>
  <si>
    <t>P</t>
  </si>
  <si>
    <t>Dibujo e Ilustración Digital Vectorial</t>
  </si>
  <si>
    <t>Fotografía I</t>
  </si>
  <si>
    <t>Edición Digital de Imagen</t>
  </si>
  <si>
    <t>Fotografía II</t>
  </si>
  <si>
    <t>Edición Editorial Digital</t>
  </si>
  <si>
    <t>Sistemas de Reproducción I</t>
  </si>
  <si>
    <t>Animación de Gráficos</t>
  </si>
  <si>
    <t>Subtotal Área de Tecnología</t>
  </si>
  <si>
    <t>Área de Diseño y Representación</t>
  </si>
  <si>
    <t>DSGA 005</t>
  </si>
  <si>
    <t>Dibujo I</t>
  </si>
  <si>
    <t>Color</t>
  </si>
  <si>
    <t>Dibujo II</t>
  </si>
  <si>
    <t>Tipografía I</t>
  </si>
  <si>
    <t>Ilustración I</t>
  </si>
  <si>
    <t>Tipografía II</t>
  </si>
  <si>
    <t>Ilustración II</t>
  </si>
  <si>
    <t>Subtotal Área de Diseño y Representación</t>
  </si>
  <si>
    <t>Área de Teoría e Historia</t>
  </si>
  <si>
    <t>DSGA 003</t>
  </si>
  <si>
    <t>Procesos de Diseño</t>
  </si>
  <si>
    <t>DSGA 004</t>
  </si>
  <si>
    <t>Expresión Comunicativa</t>
  </si>
  <si>
    <t>Comunicación Visual I</t>
  </si>
  <si>
    <t>Historia del Arte y Diseño Gráfico I</t>
  </si>
  <si>
    <t>Comunicación Visual II</t>
  </si>
  <si>
    <t>Historia del Arte y Diseño Gráfico II</t>
  </si>
  <si>
    <t>Mercadotecnia</t>
  </si>
  <si>
    <t>Subtotal Área de Teoría e Historia</t>
  </si>
  <si>
    <t>Taller de Diseño Básico</t>
  </si>
  <si>
    <t>Taller de Diseño Gráfico I</t>
  </si>
  <si>
    <t>Taller de Diseño Gráfico II</t>
  </si>
  <si>
    <t>Taller de Diseño Gráfico III</t>
  </si>
  <si>
    <t>Integración, Desarrollo y Acción Social (IDEAS)</t>
  </si>
  <si>
    <t>Formación General Disciplinaria</t>
  </si>
  <si>
    <t>Formación General Profesional</t>
  </si>
  <si>
    <t>Subtotal Área de Formación General Universitaria</t>
  </si>
  <si>
    <t>Área de Tecnología</t>
  </si>
  <si>
    <t>Sistemas de Reproducción II</t>
  </si>
  <si>
    <t>Modelado Tridimensional</t>
  </si>
  <si>
    <t>Diseño de Interfaces Gráficas de Usuario</t>
  </si>
  <si>
    <t>Ilustración III</t>
  </si>
  <si>
    <t>Portafolio y Redes Sociales</t>
  </si>
  <si>
    <t>Diseño de Cartel</t>
  </si>
  <si>
    <t>Diseño Publicitario</t>
  </si>
  <si>
    <t>Investigación y Análisis del Comportamiento Humano</t>
  </si>
  <si>
    <t>Publicidad</t>
  </si>
  <si>
    <t>Discurso Académico</t>
  </si>
  <si>
    <t>Gestión del Diseño I</t>
  </si>
  <si>
    <t>Gestión del Diseño II</t>
  </si>
  <si>
    <t>Taller de Diseño Gráfico IV</t>
  </si>
  <si>
    <t>Taller de Diseño Gráfico V</t>
  </si>
  <si>
    <t>Taller de Diseño Gráfico VI</t>
  </si>
  <si>
    <t>Metodología de la Investigación</t>
  </si>
  <si>
    <t>Seminario de investigación I</t>
  </si>
  <si>
    <t>Seminario de investigación II</t>
  </si>
  <si>
    <t>Vinculación e Integración Social</t>
  </si>
  <si>
    <t>Práctica Profesional</t>
  </si>
  <si>
    <t>Optativa I</t>
  </si>
  <si>
    <t>Optativa II</t>
  </si>
  <si>
    <t>Optativa III</t>
  </si>
  <si>
    <t>Optativa IV</t>
  </si>
  <si>
    <t>Optativa V</t>
  </si>
  <si>
    <t>Optativa VI</t>
  </si>
  <si>
    <t>Optativa VII</t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</si>
  <si>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</si>
  <si>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</si>
  <si>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</si>
  <si>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</si>
  <si>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</si>
  <si>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</si>
  <si>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</si>
  <si>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</si>
  <si>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</si>
  <si>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</si>
  <si>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FGMA 005</t>
  </si>
  <si>
    <t>FGMA 006</t>
  </si>
  <si>
    <t>FGMA 007</t>
  </si>
  <si>
    <t>IADG 200</t>
  </si>
  <si>
    <t>DSGA 001</t>
  </si>
  <si>
    <t>DSGA 002</t>
  </si>
  <si>
    <t>DSGA 006</t>
  </si>
  <si>
    <t>DSGA 007</t>
  </si>
  <si>
    <t>DSGA 008</t>
  </si>
  <si>
    <t>DSGA 009</t>
  </si>
  <si>
    <t>DSGA 010</t>
  </si>
  <si>
    <t>DSGA 011</t>
  </si>
  <si>
    <t>DSGA 012</t>
  </si>
  <si>
    <t>DSGA 013</t>
  </si>
  <si>
    <t>DSGA 014</t>
  </si>
  <si>
    <t>DSGA 015</t>
  </si>
  <si>
    <t>DSGA 016</t>
  </si>
  <si>
    <t>DSGA 017</t>
  </si>
  <si>
    <t>DSGA 018</t>
  </si>
  <si>
    <t>DSGA 019</t>
  </si>
  <si>
    <t>DSGA 020</t>
  </si>
  <si>
    <t>DSGA 021</t>
  </si>
  <si>
    <t>DSGA 022</t>
  </si>
  <si>
    <t>IADG 201</t>
  </si>
  <si>
    <t>IADG 202</t>
  </si>
  <si>
    <t>IADG 203</t>
  </si>
  <si>
    <t>IADG 204</t>
  </si>
  <si>
    <t>FGMA 002</t>
  </si>
  <si>
    <t>FGMA 003</t>
  </si>
  <si>
    <t>DSGA 250</t>
  </si>
  <si>
    <t>DSGA 251</t>
  </si>
  <si>
    <t>DSGA 252</t>
  </si>
  <si>
    <t>DSGA 253</t>
  </si>
  <si>
    <t>DSGA 263</t>
  </si>
  <si>
    <t>DSGA 254</t>
  </si>
  <si>
    <t>DSGA 255</t>
  </si>
  <si>
    <t>DSGA 256</t>
  </si>
  <si>
    <t>DSGA 257</t>
  </si>
  <si>
    <t>DSGA 258</t>
  </si>
  <si>
    <t>DSGA 259</t>
  </si>
  <si>
    <t>DSGA 260</t>
  </si>
  <si>
    <t>DSGA 261</t>
  </si>
  <si>
    <t>IADG 205</t>
  </si>
  <si>
    <t>IADG 206</t>
  </si>
  <si>
    <t>IADG 207</t>
  </si>
  <si>
    <t>DSGA 262</t>
  </si>
  <si>
    <t>DSGA 264</t>
  </si>
  <si>
    <t xml:space="preserve">Área de Integración Disciplinaria </t>
  </si>
  <si>
    <t>Asignaturas Integradoras</t>
  </si>
  <si>
    <t>Subtotal Asignaturas Integradoras</t>
  </si>
  <si>
    <t>Práctica Profesional Crítica</t>
  </si>
  <si>
    <t>Los definidos por la Unidad Académica</t>
  </si>
  <si>
    <t>Subtotal Área de Integración Disciplinaria</t>
  </si>
  <si>
    <t>PPDG 501</t>
  </si>
  <si>
    <t>ICU2 200</t>
  </si>
  <si>
    <t>VSDG 500</t>
  </si>
  <si>
    <t>Gestión de Proyectos Innovadores</t>
  </si>
  <si>
    <t>Duración del Plan</t>
  </si>
  <si>
    <r>
      <t xml:space="preserve">Nivel Educativo: </t>
    </r>
    <r>
      <rPr>
        <b/>
        <sz val="10"/>
        <rFont val="Source Sans Pro"/>
        <family val="2"/>
      </rPr>
      <t>Licenciatura</t>
    </r>
  </si>
  <si>
    <r>
      <t xml:space="preserve">Créditos Mínimos y Máximos parala obtención del Título: </t>
    </r>
    <r>
      <rPr>
        <b/>
        <sz val="10"/>
        <rFont val="Source Sans Pro"/>
        <family val="2"/>
      </rPr>
      <t>270 / 282</t>
    </r>
  </si>
  <si>
    <r>
      <t>Tiempo Mínimo y Máximo:</t>
    </r>
    <r>
      <rPr>
        <b/>
        <sz val="10"/>
        <rFont val="Source Sans Pro"/>
        <family val="2"/>
      </rPr>
      <t xml:space="preserve"> 4.5 a 6.5 años</t>
    </r>
  </si>
  <si>
    <r>
      <t>Horas mínimas y máximas para la obtención del título:</t>
    </r>
    <r>
      <rPr>
        <b/>
        <sz val="10"/>
        <rFont val="Source Sans Pro"/>
        <family val="2"/>
      </rPr>
      <t xml:space="preserve"> 4684  / 4900</t>
    </r>
  </si>
  <si>
    <r>
      <t xml:space="preserve">Tipo de Plan de Estudios: </t>
    </r>
    <r>
      <rPr>
        <b/>
        <sz val="10"/>
        <rFont val="Source Sans Pro"/>
        <family val="2"/>
      </rPr>
      <t>Teórico-Práctico</t>
    </r>
  </si>
  <si>
    <r>
      <t xml:space="preserve">Título que se otorga: </t>
    </r>
    <r>
      <rPr>
        <b/>
        <sz val="10"/>
        <rFont val="Source Sans Pro"/>
        <family val="2"/>
      </rPr>
      <t>Licenciado(a) en Diseño Gráfico</t>
    </r>
  </si>
  <si>
    <r>
      <t xml:space="preserve">Certificado que se otorga: </t>
    </r>
    <r>
      <rPr>
        <b/>
        <sz val="10"/>
        <rFont val="Source Sans Pro"/>
        <family val="2"/>
      </rPr>
      <t>Licenciado(a) en Diseño Gráfico</t>
    </r>
  </si>
  <si>
    <r>
      <t xml:space="preserve">Unidad Académica: </t>
    </r>
    <r>
      <rPr>
        <b/>
        <sz val="10"/>
        <rFont val="Source Sans Pro"/>
        <family val="2"/>
      </rPr>
      <t>Facultad de Arquitectura</t>
    </r>
  </si>
  <si>
    <r>
      <t xml:space="preserve">P </t>
    </r>
    <r>
      <rPr>
        <vertAlign val="superscript"/>
        <sz val="10"/>
        <rFont val="Source Sans Pro"/>
        <family val="2"/>
      </rPr>
      <t>4</t>
    </r>
  </si>
  <si>
    <r>
      <t>P</t>
    </r>
    <r>
      <rPr>
        <vertAlign val="superscript"/>
        <sz val="10"/>
        <rFont val="Source Sans Pro"/>
        <family val="2"/>
      </rPr>
      <t xml:space="preserve"> 4</t>
    </r>
  </si>
  <si>
    <t xml:space="preserve"> Plan de Estudios: Licenciatura en Diseño Gráfico</t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</si>
  <si>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</si>
  <si>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</si>
  <si>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</si>
  <si>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</si>
  <si>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</si>
  <si>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</si>
  <si>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t>70% de créditos</t>
  </si>
  <si>
    <t>80% de créditos</t>
  </si>
  <si>
    <t>Total Nivel Básico</t>
  </si>
  <si>
    <t>Total Nivel Formativo</t>
  </si>
  <si>
    <t>Totales Mínimos</t>
  </si>
  <si>
    <t>Totales Máximos</t>
  </si>
  <si>
    <r>
      <t>32</t>
    </r>
    <r>
      <rPr>
        <vertAlign val="superscript"/>
        <sz val="10"/>
        <rFont val="Source Sans Pro"/>
        <family val="2"/>
      </rPr>
      <t>3</t>
    </r>
  </si>
  <si>
    <t>Área de Optativas Disciplinarias</t>
  </si>
  <si>
    <t>Área de  Optativas Complementarias</t>
  </si>
  <si>
    <t>Área de Proyecto de Investigación</t>
  </si>
  <si>
    <t>Subtotal Área de Proyecto de Investigación</t>
  </si>
  <si>
    <t>Subtotal Área de Optativas Disciplinarias</t>
  </si>
  <si>
    <t>Subtotal Área de Optativas Complementarias</t>
  </si>
  <si>
    <t>IADG 204
IADG 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</si>
</sst>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Source Sans Pro"/>
      <family val="2"/>
    </font>
    <font>
      <sz val="10"/>
      <name val="Source Sans Pro"/>
      <family val="2"/>
    </font>
    <font>
      <vertAlign val="superscript"/>
      <sz val="10"/>
      <name val="Source Sans Pro"/>
      <family val="2"/>
    </font>
    <font>
      <sz val="8"/>
      <name val="Calibri"/>
      <family val="2"/>
      <scheme val="minor"/>
    </font>
    <font>
      <b/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  <font>
      <b/>
      <sz val="10"/>
      <color rgb="FF000000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  <fill>
      <patternFill patternType="lightDown">
        <fgColor theme="9" tint="-0.49998474074526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right" vertical="center"/>
    </xf>
    <xf numFmtId="0" fontId="9" fillId="4" borderId="6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left" vertical="center" wrapText="1"/>
    </xf>
    <xf numFmtId="0" fontId="6" fillId="8" borderId="16" xfId="0" applyFont="1" applyFill="1" applyBorder="1" applyAlignment="1">
      <alignment horizontal="left" vertical="center" wrapText="1"/>
    </xf>
    <xf numFmtId="0" fontId="6" fillId="8" borderId="17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showGridLines="0" tabSelected="1" zoomScaleNormal="100" workbookViewId="0">
      <selection sqref="A1:L1"/>
    </sheetView>
  </sheetViews>
  <sheetFormatPr baseColWidth="10" defaultColWidth="11.375" defaultRowHeight="13.6" x14ac:dyDescent="0.25"/>
  <cols>
    <col min="1" max="1" width="3.625" style="9" bestFit="1" customWidth="1"/>
    <col min="2" max="2" width="9.625" style="8" customWidth="1"/>
    <col min="3" max="3" width="35.25" style="10" customWidth="1"/>
    <col min="4" max="4" width="8.875" style="10" customWidth="1"/>
    <col min="5" max="5" width="10.75" style="10" customWidth="1"/>
    <col min="6" max="6" width="8.125" style="11" customWidth="1"/>
    <col min="7" max="7" width="8.625" style="11" bestFit="1" customWidth="1"/>
    <col min="8" max="8" width="11.125" style="11" customWidth="1"/>
    <col min="9" max="9" width="15" style="11" customWidth="1"/>
    <col min="10" max="10" width="10.25" style="11" customWidth="1"/>
    <col min="11" max="11" width="7.875" style="11" customWidth="1"/>
    <col min="12" max="12" width="16" style="26" bestFit="1" customWidth="1"/>
    <col min="13" max="16384" width="11.375" style="9"/>
  </cols>
  <sheetData>
    <row r="1" spans="1:12" ht="13.6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2" x14ac:dyDescent="0.25">
      <c r="A3" s="60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12" x14ac:dyDescent="0.25">
      <c r="A4" s="60" t="s">
        <v>162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2" x14ac:dyDescent="0.25">
      <c r="A5" s="60" t="s">
        <v>3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</row>
    <row r="6" spans="1:12" x14ac:dyDescent="0.25">
      <c r="A6" s="60" t="s">
        <v>4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2" x14ac:dyDescent="0.25">
      <c r="A7" s="60" t="s">
        <v>5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2" x14ac:dyDescent="0.25">
      <c r="A8" s="10" t="s">
        <v>152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9" t="s">
        <v>151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25">
      <c r="A10" s="11"/>
      <c r="B10" s="64" t="s">
        <v>153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2" x14ac:dyDescent="0.25">
      <c r="A11" s="11"/>
      <c r="B11" s="64" t="s">
        <v>154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</row>
    <row r="12" spans="1:12" x14ac:dyDescent="0.25">
      <c r="A12" s="11"/>
      <c r="B12" s="64" t="s">
        <v>155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</row>
    <row r="13" spans="1:12" x14ac:dyDescent="0.25">
      <c r="A13" s="9" t="s">
        <v>156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5">
      <c r="A14" s="10" t="s">
        <v>157</v>
      </c>
      <c r="B14" s="10"/>
      <c r="F14" s="10"/>
      <c r="G14" s="10"/>
      <c r="H14" s="10"/>
      <c r="I14" s="10"/>
      <c r="L14" s="11"/>
    </row>
    <row r="15" spans="1:12" x14ac:dyDescent="0.25">
      <c r="A15" s="10" t="s">
        <v>158</v>
      </c>
      <c r="B15" s="10"/>
      <c r="F15" s="10"/>
      <c r="G15" s="10"/>
      <c r="H15" s="10"/>
      <c r="I15" s="10"/>
      <c r="L15" s="11"/>
    </row>
    <row r="16" spans="1:12" x14ac:dyDescent="0.25">
      <c r="A16" s="10" t="s">
        <v>159</v>
      </c>
      <c r="B16" s="10"/>
      <c r="F16" s="10"/>
      <c r="G16" s="10"/>
      <c r="H16" s="10"/>
      <c r="I16" s="10"/>
      <c r="L16" s="11"/>
    </row>
    <row r="17" spans="1:12" x14ac:dyDescent="0.25">
      <c r="A17" s="11"/>
      <c r="C17" s="9"/>
      <c r="D17" s="9"/>
      <c r="E17" s="9"/>
      <c r="F17" s="9"/>
      <c r="I17" s="9"/>
      <c r="L17" s="11"/>
    </row>
    <row r="18" spans="1:12" ht="26" customHeight="1" x14ac:dyDescent="0.25">
      <c r="A18" s="62" t="s">
        <v>84</v>
      </c>
      <c r="B18" s="63" t="s">
        <v>85</v>
      </c>
      <c r="C18" s="63" t="s">
        <v>86</v>
      </c>
      <c r="D18" s="63" t="s">
        <v>87</v>
      </c>
      <c r="E18" s="63" t="s">
        <v>163</v>
      </c>
      <c r="F18" s="63" t="s">
        <v>88</v>
      </c>
      <c r="G18" s="63"/>
      <c r="H18" s="65" t="s">
        <v>89</v>
      </c>
      <c r="I18" s="63" t="s">
        <v>90</v>
      </c>
      <c r="J18" s="63" t="s">
        <v>91</v>
      </c>
      <c r="K18" s="63" t="s">
        <v>92</v>
      </c>
      <c r="L18" s="63" t="s">
        <v>93</v>
      </c>
    </row>
    <row r="19" spans="1:12" s="10" customFormat="1" ht="14.95" x14ac:dyDescent="0.25">
      <c r="A19" s="62"/>
      <c r="B19" s="63"/>
      <c r="C19" s="63"/>
      <c r="D19" s="63"/>
      <c r="E19" s="63"/>
      <c r="F19" s="27" t="s">
        <v>164</v>
      </c>
      <c r="G19" s="27" t="s">
        <v>165</v>
      </c>
      <c r="H19" s="66"/>
      <c r="I19" s="63"/>
      <c r="J19" s="63"/>
      <c r="K19" s="63"/>
      <c r="L19" s="63"/>
    </row>
    <row r="20" spans="1:12" s="10" customFormat="1" x14ac:dyDescent="0.25">
      <c r="A20" s="61" t="s">
        <v>6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</row>
    <row r="21" spans="1:12" s="10" customFormat="1" x14ac:dyDescent="0.25">
      <c r="A21" s="56" t="s">
        <v>7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</row>
    <row r="22" spans="1:12" s="10" customFormat="1" ht="27.2" x14ac:dyDescent="0.25">
      <c r="A22" s="3">
        <v>1</v>
      </c>
      <c r="B22" s="12" t="s">
        <v>8</v>
      </c>
      <c r="C22" s="2" t="s">
        <v>9</v>
      </c>
      <c r="D22" s="3">
        <v>1</v>
      </c>
      <c r="E22" s="3" t="s">
        <v>160</v>
      </c>
      <c r="F22" s="3">
        <v>1</v>
      </c>
      <c r="G22" s="3">
        <v>2</v>
      </c>
      <c r="H22" s="3">
        <f>SUM(F22:G22)</f>
        <v>3</v>
      </c>
      <c r="I22" s="3">
        <v>16</v>
      </c>
      <c r="J22" s="13">
        <v>70</v>
      </c>
      <c r="K22" s="14">
        <v>4</v>
      </c>
      <c r="L22" s="3" t="s">
        <v>10</v>
      </c>
    </row>
    <row r="23" spans="1:12" ht="14.95" x14ac:dyDescent="0.25">
      <c r="A23" s="3">
        <v>2</v>
      </c>
      <c r="B23" s="12" t="s">
        <v>11</v>
      </c>
      <c r="C23" s="2" t="s">
        <v>12</v>
      </c>
      <c r="D23" s="3">
        <v>1</v>
      </c>
      <c r="E23" s="3" t="s">
        <v>161</v>
      </c>
      <c r="F23" s="3">
        <v>2</v>
      </c>
      <c r="G23" s="3">
        <v>2</v>
      </c>
      <c r="H23" s="3">
        <f t="shared" ref="H23:H26" si="0">SUM(F23:G23)</f>
        <v>4</v>
      </c>
      <c r="I23" s="3">
        <v>0</v>
      </c>
      <c r="J23" s="4">
        <v>72</v>
      </c>
      <c r="K23" s="5">
        <v>4</v>
      </c>
      <c r="L23" s="3" t="s">
        <v>10</v>
      </c>
    </row>
    <row r="24" spans="1:12" ht="14.95" x14ac:dyDescent="0.25">
      <c r="A24" s="3">
        <f>A23+1</f>
        <v>3</v>
      </c>
      <c r="B24" s="12" t="s">
        <v>94</v>
      </c>
      <c r="C24" s="2" t="s">
        <v>13</v>
      </c>
      <c r="D24" s="3">
        <v>2</v>
      </c>
      <c r="E24" s="3" t="s">
        <v>161</v>
      </c>
      <c r="F24" s="3">
        <v>2</v>
      </c>
      <c r="G24" s="3">
        <v>2</v>
      </c>
      <c r="H24" s="3">
        <f t="shared" si="0"/>
        <v>4</v>
      </c>
      <c r="I24" s="3">
        <v>0</v>
      </c>
      <c r="J24" s="4">
        <v>72</v>
      </c>
      <c r="K24" s="5">
        <v>4</v>
      </c>
      <c r="L24" s="3" t="s">
        <v>11</v>
      </c>
    </row>
    <row r="25" spans="1:12" ht="14.95" x14ac:dyDescent="0.25">
      <c r="A25" s="3">
        <f>A24+1</f>
        <v>4</v>
      </c>
      <c r="B25" s="12" t="s">
        <v>95</v>
      </c>
      <c r="C25" s="2" t="s">
        <v>14</v>
      </c>
      <c r="D25" s="3">
        <v>3</v>
      </c>
      <c r="E25" s="3" t="s">
        <v>160</v>
      </c>
      <c r="F25" s="3">
        <v>2</v>
      </c>
      <c r="G25" s="3">
        <v>2</v>
      </c>
      <c r="H25" s="3">
        <f t="shared" si="0"/>
        <v>4</v>
      </c>
      <c r="I25" s="3">
        <v>0</v>
      </c>
      <c r="J25" s="4">
        <v>72</v>
      </c>
      <c r="K25" s="5">
        <v>4</v>
      </c>
      <c r="L25" s="3" t="s">
        <v>94</v>
      </c>
    </row>
    <row r="26" spans="1:12" ht="14.95" x14ac:dyDescent="0.25">
      <c r="A26" s="3">
        <f>A25+1</f>
        <v>5</v>
      </c>
      <c r="B26" s="12" t="s">
        <v>96</v>
      </c>
      <c r="C26" s="2" t="s">
        <v>15</v>
      </c>
      <c r="D26" s="3">
        <v>4</v>
      </c>
      <c r="E26" s="3" t="s">
        <v>160</v>
      </c>
      <c r="F26" s="3">
        <v>2</v>
      </c>
      <c r="G26" s="3">
        <v>2</v>
      </c>
      <c r="H26" s="3">
        <f t="shared" si="0"/>
        <v>4</v>
      </c>
      <c r="I26" s="3">
        <v>0</v>
      </c>
      <c r="J26" s="4">
        <v>72</v>
      </c>
      <c r="K26" s="5">
        <v>4</v>
      </c>
      <c r="L26" s="3" t="s">
        <v>95</v>
      </c>
    </row>
    <row r="27" spans="1:12" ht="28.05" customHeight="1" x14ac:dyDescent="0.25">
      <c r="A27" s="46"/>
      <c r="B27" s="47"/>
      <c r="C27" s="59" t="s">
        <v>55</v>
      </c>
      <c r="D27" s="59"/>
      <c r="E27" s="59"/>
      <c r="F27" s="31">
        <f>SUM(F22:F26)</f>
        <v>9</v>
      </c>
      <c r="G27" s="31">
        <f t="shared" ref="G27:K27" si="1">SUM(G22:G26)</f>
        <v>10</v>
      </c>
      <c r="H27" s="31">
        <f t="shared" si="1"/>
        <v>19</v>
      </c>
      <c r="I27" s="31">
        <f t="shared" si="1"/>
        <v>16</v>
      </c>
      <c r="J27" s="31">
        <f t="shared" si="1"/>
        <v>358</v>
      </c>
      <c r="K27" s="31">
        <f t="shared" si="1"/>
        <v>20</v>
      </c>
      <c r="L27" s="31"/>
    </row>
    <row r="28" spans="1:12" ht="13.6" customHeight="1" x14ac:dyDescent="0.25">
      <c r="A28" s="56" t="s">
        <v>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12" x14ac:dyDescent="0.25">
      <c r="A29" s="3">
        <f>A26+1</f>
        <v>6</v>
      </c>
      <c r="B29" s="1" t="s">
        <v>98</v>
      </c>
      <c r="C29" s="2" t="s">
        <v>17</v>
      </c>
      <c r="D29" s="3">
        <v>1</v>
      </c>
      <c r="E29" s="3" t="s">
        <v>18</v>
      </c>
      <c r="F29" s="3">
        <v>2</v>
      </c>
      <c r="G29" s="3">
        <v>2</v>
      </c>
      <c r="H29" s="3">
        <f>SUM(F29:G29)</f>
        <v>4</v>
      </c>
      <c r="I29" s="3">
        <v>0</v>
      </c>
      <c r="J29" s="13">
        <v>72</v>
      </c>
      <c r="K29" s="14">
        <v>4</v>
      </c>
      <c r="L29" s="3" t="s">
        <v>10</v>
      </c>
    </row>
    <row r="30" spans="1:12" x14ac:dyDescent="0.25">
      <c r="A30" s="3">
        <f t="shared" ref="A30:A36" si="2">A29+1</f>
        <v>7</v>
      </c>
      <c r="B30" s="1" t="s">
        <v>99</v>
      </c>
      <c r="C30" s="2" t="s">
        <v>19</v>
      </c>
      <c r="D30" s="3">
        <v>1</v>
      </c>
      <c r="E30" s="3" t="s">
        <v>18</v>
      </c>
      <c r="F30" s="3">
        <v>1</v>
      </c>
      <c r="G30" s="3">
        <v>2</v>
      </c>
      <c r="H30" s="3">
        <f t="shared" ref="H30:H36" si="3">SUM(F30:G30)</f>
        <v>3</v>
      </c>
      <c r="I30" s="3">
        <v>0</v>
      </c>
      <c r="J30" s="4">
        <v>54</v>
      </c>
      <c r="K30" s="5">
        <v>3</v>
      </c>
      <c r="L30" s="3" t="s">
        <v>10</v>
      </c>
    </row>
    <row r="31" spans="1:12" x14ac:dyDescent="0.25">
      <c r="A31" s="3">
        <f t="shared" si="2"/>
        <v>8</v>
      </c>
      <c r="B31" s="1" t="s">
        <v>101</v>
      </c>
      <c r="C31" s="2" t="s">
        <v>20</v>
      </c>
      <c r="D31" s="3">
        <v>2</v>
      </c>
      <c r="E31" s="3" t="s">
        <v>18</v>
      </c>
      <c r="F31" s="3">
        <v>1</v>
      </c>
      <c r="G31" s="3">
        <v>2</v>
      </c>
      <c r="H31" s="3">
        <f t="shared" si="3"/>
        <v>3</v>
      </c>
      <c r="I31" s="3">
        <v>0</v>
      </c>
      <c r="J31" s="4">
        <v>54</v>
      </c>
      <c r="K31" s="5">
        <v>3</v>
      </c>
      <c r="L31" s="3" t="s">
        <v>10</v>
      </c>
    </row>
    <row r="32" spans="1:12" x14ac:dyDescent="0.25">
      <c r="A32" s="3">
        <f t="shared" si="2"/>
        <v>9</v>
      </c>
      <c r="B32" s="1" t="s">
        <v>102</v>
      </c>
      <c r="C32" s="2" t="s">
        <v>21</v>
      </c>
      <c r="D32" s="3">
        <v>2</v>
      </c>
      <c r="E32" s="3" t="s">
        <v>18</v>
      </c>
      <c r="F32" s="3">
        <v>1</v>
      </c>
      <c r="G32" s="3">
        <v>2</v>
      </c>
      <c r="H32" s="3">
        <f t="shared" si="3"/>
        <v>3</v>
      </c>
      <c r="I32" s="3">
        <v>0</v>
      </c>
      <c r="J32" s="4">
        <v>54</v>
      </c>
      <c r="K32" s="5">
        <v>3</v>
      </c>
      <c r="L32" s="3" t="s">
        <v>10</v>
      </c>
    </row>
    <row r="33" spans="1:12" x14ac:dyDescent="0.25">
      <c r="A33" s="3">
        <f t="shared" si="2"/>
        <v>10</v>
      </c>
      <c r="B33" s="1" t="s">
        <v>103</v>
      </c>
      <c r="C33" s="2" t="s">
        <v>22</v>
      </c>
      <c r="D33" s="3">
        <v>3</v>
      </c>
      <c r="E33" s="3" t="s">
        <v>18</v>
      </c>
      <c r="F33" s="3">
        <v>1</v>
      </c>
      <c r="G33" s="3">
        <v>2</v>
      </c>
      <c r="H33" s="3">
        <f t="shared" si="3"/>
        <v>3</v>
      </c>
      <c r="I33" s="3">
        <v>0</v>
      </c>
      <c r="J33" s="4">
        <v>54</v>
      </c>
      <c r="K33" s="5">
        <v>3</v>
      </c>
      <c r="L33" s="3" t="s">
        <v>101</v>
      </c>
    </row>
    <row r="34" spans="1:12" x14ac:dyDescent="0.25">
      <c r="A34" s="3">
        <f t="shared" si="2"/>
        <v>11</v>
      </c>
      <c r="B34" s="1" t="s">
        <v>104</v>
      </c>
      <c r="C34" s="2" t="s">
        <v>23</v>
      </c>
      <c r="D34" s="3">
        <v>3</v>
      </c>
      <c r="E34" s="3" t="s">
        <v>18</v>
      </c>
      <c r="F34" s="3">
        <v>1</v>
      </c>
      <c r="G34" s="3">
        <v>2</v>
      </c>
      <c r="H34" s="3">
        <f t="shared" si="3"/>
        <v>3</v>
      </c>
      <c r="I34" s="3">
        <v>0</v>
      </c>
      <c r="J34" s="4">
        <v>54</v>
      </c>
      <c r="K34" s="5">
        <v>3</v>
      </c>
      <c r="L34" s="3" t="s">
        <v>10</v>
      </c>
    </row>
    <row r="35" spans="1:12" x14ac:dyDescent="0.25">
      <c r="A35" s="3">
        <f t="shared" si="2"/>
        <v>12</v>
      </c>
      <c r="B35" s="1" t="s">
        <v>105</v>
      </c>
      <c r="C35" s="2" t="s">
        <v>24</v>
      </c>
      <c r="D35" s="3">
        <v>4</v>
      </c>
      <c r="E35" s="3" t="s">
        <v>18</v>
      </c>
      <c r="F35" s="3">
        <v>1</v>
      </c>
      <c r="G35" s="3">
        <v>2</v>
      </c>
      <c r="H35" s="3">
        <f t="shared" si="3"/>
        <v>3</v>
      </c>
      <c r="I35" s="3">
        <v>0</v>
      </c>
      <c r="J35" s="4">
        <v>54</v>
      </c>
      <c r="K35" s="5">
        <v>3</v>
      </c>
      <c r="L35" s="3" t="s">
        <v>10</v>
      </c>
    </row>
    <row r="36" spans="1:12" x14ac:dyDescent="0.25">
      <c r="A36" s="3">
        <f t="shared" si="2"/>
        <v>13</v>
      </c>
      <c r="B36" s="1" t="s">
        <v>106</v>
      </c>
      <c r="C36" s="2" t="s">
        <v>25</v>
      </c>
      <c r="D36" s="3">
        <v>4</v>
      </c>
      <c r="E36" s="3" t="s">
        <v>18</v>
      </c>
      <c r="F36" s="3">
        <v>1</v>
      </c>
      <c r="G36" s="3">
        <v>2</v>
      </c>
      <c r="H36" s="3">
        <f t="shared" si="3"/>
        <v>3</v>
      </c>
      <c r="I36" s="3">
        <v>0</v>
      </c>
      <c r="J36" s="4">
        <v>54</v>
      </c>
      <c r="K36" s="5">
        <v>3</v>
      </c>
      <c r="L36" s="3" t="s">
        <v>10</v>
      </c>
    </row>
    <row r="37" spans="1:12" x14ac:dyDescent="0.25">
      <c r="A37" s="46"/>
      <c r="B37" s="47"/>
      <c r="C37" s="29" t="s">
        <v>26</v>
      </c>
      <c r="D37" s="30"/>
      <c r="E37" s="30"/>
      <c r="F37" s="31">
        <f>SUM(F29:F36)</f>
        <v>9</v>
      </c>
      <c r="G37" s="31">
        <f t="shared" ref="G37:K37" si="4">SUM(G29:G36)</f>
        <v>16</v>
      </c>
      <c r="H37" s="31">
        <f t="shared" si="4"/>
        <v>25</v>
      </c>
      <c r="I37" s="31">
        <f t="shared" si="4"/>
        <v>0</v>
      </c>
      <c r="J37" s="31">
        <f t="shared" si="4"/>
        <v>450</v>
      </c>
      <c r="K37" s="31">
        <f t="shared" si="4"/>
        <v>25</v>
      </c>
      <c r="L37" s="31"/>
    </row>
    <row r="38" spans="1:12" ht="13.6" customHeight="1" x14ac:dyDescent="0.25">
      <c r="A38" s="56" t="s">
        <v>27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25">
      <c r="A39" s="3">
        <v>14</v>
      </c>
      <c r="B39" s="1" t="s">
        <v>28</v>
      </c>
      <c r="C39" s="2" t="s">
        <v>29</v>
      </c>
      <c r="D39" s="3">
        <v>1</v>
      </c>
      <c r="E39" s="3" t="s">
        <v>18</v>
      </c>
      <c r="F39" s="3">
        <v>1</v>
      </c>
      <c r="G39" s="3">
        <v>3</v>
      </c>
      <c r="H39" s="3">
        <f>SUM(F39:G39)</f>
        <v>4</v>
      </c>
      <c r="I39" s="3">
        <v>0</v>
      </c>
      <c r="J39" s="13">
        <v>72</v>
      </c>
      <c r="K39" s="14">
        <v>4</v>
      </c>
      <c r="L39" s="3" t="s">
        <v>10</v>
      </c>
    </row>
    <row r="40" spans="1:12" x14ac:dyDescent="0.25">
      <c r="A40" s="3">
        <f t="shared" ref="A40:A45" si="5">A39+1</f>
        <v>15</v>
      </c>
      <c r="B40" s="1" t="s">
        <v>100</v>
      </c>
      <c r="C40" s="2" t="s">
        <v>30</v>
      </c>
      <c r="D40" s="3">
        <v>1</v>
      </c>
      <c r="E40" s="3" t="s">
        <v>18</v>
      </c>
      <c r="F40" s="3">
        <v>1</v>
      </c>
      <c r="G40" s="3">
        <v>2</v>
      </c>
      <c r="H40" s="3">
        <f t="shared" ref="H40:H45" si="6">SUM(F40:G40)</f>
        <v>3</v>
      </c>
      <c r="I40" s="3">
        <v>0</v>
      </c>
      <c r="J40" s="4">
        <v>54</v>
      </c>
      <c r="K40" s="5">
        <v>3</v>
      </c>
      <c r="L40" s="3" t="s">
        <v>10</v>
      </c>
    </row>
    <row r="41" spans="1:12" x14ac:dyDescent="0.25">
      <c r="A41" s="3">
        <f t="shared" si="5"/>
        <v>16</v>
      </c>
      <c r="B41" s="1" t="s">
        <v>107</v>
      </c>
      <c r="C41" s="2" t="s">
        <v>31</v>
      </c>
      <c r="D41" s="3">
        <v>2</v>
      </c>
      <c r="E41" s="3" t="s">
        <v>18</v>
      </c>
      <c r="F41" s="3">
        <v>0</v>
      </c>
      <c r="G41" s="3">
        <v>4</v>
      </c>
      <c r="H41" s="3">
        <f t="shared" si="6"/>
        <v>4</v>
      </c>
      <c r="I41" s="3">
        <v>0</v>
      </c>
      <c r="J41" s="4">
        <v>72</v>
      </c>
      <c r="K41" s="5">
        <v>4</v>
      </c>
      <c r="L41" s="3" t="s">
        <v>28</v>
      </c>
    </row>
    <row r="42" spans="1:12" x14ac:dyDescent="0.25">
      <c r="A42" s="3">
        <f t="shared" si="5"/>
        <v>17</v>
      </c>
      <c r="B42" s="1" t="s">
        <v>108</v>
      </c>
      <c r="C42" s="2" t="s">
        <v>32</v>
      </c>
      <c r="D42" s="3">
        <v>2</v>
      </c>
      <c r="E42" s="3" t="s">
        <v>18</v>
      </c>
      <c r="F42" s="3">
        <v>2</v>
      </c>
      <c r="G42" s="3">
        <v>2</v>
      </c>
      <c r="H42" s="3">
        <f t="shared" si="6"/>
        <v>4</v>
      </c>
      <c r="I42" s="3">
        <v>0</v>
      </c>
      <c r="J42" s="4">
        <v>72</v>
      </c>
      <c r="K42" s="5">
        <v>4</v>
      </c>
      <c r="L42" s="3" t="s">
        <v>10</v>
      </c>
    </row>
    <row r="43" spans="1:12" x14ac:dyDescent="0.25">
      <c r="A43" s="3">
        <f t="shared" si="5"/>
        <v>18</v>
      </c>
      <c r="B43" s="1" t="s">
        <v>109</v>
      </c>
      <c r="C43" s="2" t="s">
        <v>33</v>
      </c>
      <c r="D43" s="3">
        <v>3</v>
      </c>
      <c r="E43" s="3" t="s">
        <v>18</v>
      </c>
      <c r="F43" s="3">
        <v>0</v>
      </c>
      <c r="G43" s="3">
        <v>4</v>
      </c>
      <c r="H43" s="3">
        <f t="shared" si="6"/>
        <v>4</v>
      </c>
      <c r="I43" s="3">
        <v>0</v>
      </c>
      <c r="J43" s="4">
        <v>72</v>
      </c>
      <c r="K43" s="5">
        <v>4</v>
      </c>
      <c r="L43" s="3" t="s">
        <v>10</v>
      </c>
    </row>
    <row r="44" spans="1:12" x14ac:dyDescent="0.25">
      <c r="A44" s="3">
        <f t="shared" si="5"/>
        <v>19</v>
      </c>
      <c r="B44" s="1" t="s">
        <v>110</v>
      </c>
      <c r="C44" s="2" t="s">
        <v>34</v>
      </c>
      <c r="D44" s="3">
        <v>3</v>
      </c>
      <c r="E44" s="3" t="s">
        <v>18</v>
      </c>
      <c r="F44" s="3">
        <v>2</v>
      </c>
      <c r="G44" s="3">
        <v>2</v>
      </c>
      <c r="H44" s="3">
        <f t="shared" si="6"/>
        <v>4</v>
      </c>
      <c r="I44" s="3">
        <v>0</v>
      </c>
      <c r="J44" s="4">
        <v>72</v>
      </c>
      <c r="K44" s="5">
        <v>4</v>
      </c>
      <c r="L44" s="3" t="s">
        <v>108</v>
      </c>
    </row>
    <row r="45" spans="1:12" x14ac:dyDescent="0.25">
      <c r="A45" s="3">
        <f t="shared" si="5"/>
        <v>20</v>
      </c>
      <c r="B45" s="1" t="s">
        <v>111</v>
      </c>
      <c r="C45" s="2" t="s">
        <v>35</v>
      </c>
      <c r="D45" s="3">
        <v>4</v>
      </c>
      <c r="E45" s="3" t="s">
        <v>18</v>
      </c>
      <c r="F45" s="3">
        <v>1</v>
      </c>
      <c r="G45" s="3">
        <v>3</v>
      </c>
      <c r="H45" s="3">
        <f t="shared" si="6"/>
        <v>4</v>
      </c>
      <c r="I45" s="3">
        <v>0</v>
      </c>
      <c r="J45" s="4">
        <v>72</v>
      </c>
      <c r="K45" s="5">
        <v>4</v>
      </c>
      <c r="L45" s="3" t="s">
        <v>109</v>
      </c>
    </row>
    <row r="46" spans="1:12" ht="28.05" customHeight="1" x14ac:dyDescent="0.25">
      <c r="A46" s="46"/>
      <c r="B46" s="47"/>
      <c r="C46" s="37" t="s">
        <v>36</v>
      </c>
      <c r="D46" s="30"/>
      <c r="E46" s="30"/>
      <c r="F46" s="31">
        <f>SUM(F39:F45)</f>
        <v>7</v>
      </c>
      <c r="G46" s="31">
        <f t="shared" ref="G46:K46" si="7">SUM(G39:G45)</f>
        <v>20</v>
      </c>
      <c r="H46" s="31">
        <f t="shared" si="7"/>
        <v>27</v>
      </c>
      <c r="I46" s="31">
        <f t="shared" si="7"/>
        <v>0</v>
      </c>
      <c r="J46" s="31">
        <f t="shared" si="7"/>
        <v>486</v>
      </c>
      <c r="K46" s="31">
        <f t="shared" si="7"/>
        <v>27</v>
      </c>
      <c r="L46" s="31"/>
    </row>
    <row r="47" spans="1:12" ht="13.6" customHeight="1" x14ac:dyDescent="0.25">
      <c r="A47" s="56" t="s">
        <v>37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</row>
    <row r="48" spans="1:12" x14ac:dyDescent="0.25">
      <c r="A48" s="3">
        <f>A45+1</f>
        <v>21</v>
      </c>
      <c r="B48" s="1" t="s">
        <v>38</v>
      </c>
      <c r="C48" s="2" t="s">
        <v>39</v>
      </c>
      <c r="D48" s="3">
        <v>1</v>
      </c>
      <c r="E48" s="3" t="s">
        <v>18</v>
      </c>
      <c r="F48" s="3">
        <v>2</v>
      </c>
      <c r="G48" s="3">
        <v>2</v>
      </c>
      <c r="H48" s="3">
        <f>SUM(F48:G48)</f>
        <v>4</v>
      </c>
      <c r="I48" s="3">
        <v>0</v>
      </c>
      <c r="J48" s="13">
        <v>72</v>
      </c>
      <c r="K48" s="14">
        <v>4</v>
      </c>
      <c r="L48" s="3" t="s">
        <v>10</v>
      </c>
    </row>
    <row r="49" spans="1:12" x14ac:dyDescent="0.25">
      <c r="A49" s="3">
        <f t="shared" ref="A49:A54" si="8">A48+1</f>
        <v>22</v>
      </c>
      <c r="B49" s="1" t="s">
        <v>40</v>
      </c>
      <c r="C49" s="2" t="s">
        <v>41</v>
      </c>
      <c r="D49" s="3">
        <v>1</v>
      </c>
      <c r="E49" s="3" t="s">
        <v>18</v>
      </c>
      <c r="F49" s="3">
        <v>1</v>
      </c>
      <c r="G49" s="3">
        <v>2</v>
      </c>
      <c r="H49" s="3">
        <f t="shared" ref="H49:H54" si="9">SUM(F49:G49)</f>
        <v>3</v>
      </c>
      <c r="I49" s="3">
        <v>0</v>
      </c>
      <c r="J49" s="4">
        <v>54</v>
      </c>
      <c r="K49" s="5">
        <v>3</v>
      </c>
      <c r="L49" s="3" t="s">
        <v>10</v>
      </c>
    </row>
    <row r="50" spans="1:12" x14ac:dyDescent="0.25">
      <c r="A50" s="3">
        <f t="shared" si="8"/>
        <v>23</v>
      </c>
      <c r="B50" s="1" t="s">
        <v>112</v>
      </c>
      <c r="C50" s="2" t="s">
        <v>42</v>
      </c>
      <c r="D50" s="3">
        <v>2</v>
      </c>
      <c r="E50" s="3" t="s">
        <v>18</v>
      </c>
      <c r="F50" s="3">
        <v>3</v>
      </c>
      <c r="G50" s="3">
        <v>1</v>
      </c>
      <c r="H50" s="3">
        <f t="shared" si="9"/>
        <v>4</v>
      </c>
      <c r="I50" s="3">
        <v>0</v>
      </c>
      <c r="J50" s="4">
        <v>72</v>
      </c>
      <c r="K50" s="5">
        <v>4</v>
      </c>
      <c r="L50" s="3" t="s">
        <v>10</v>
      </c>
    </row>
    <row r="51" spans="1:12" x14ac:dyDescent="0.25">
      <c r="A51" s="3">
        <f t="shared" si="8"/>
        <v>24</v>
      </c>
      <c r="B51" s="1" t="s">
        <v>113</v>
      </c>
      <c r="C51" s="2" t="s">
        <v>43</v>
      </c>
      <c r="D51" s="3">
        <v>2</v>
      </c>
      <c r="E51" s="3" t="s">
        <v>18</v>
      </c>
      <c r="F51" s="3">
        <v>2</v>
      </c>
      <c r="G51" s="3">
        <v>0</v>
      </c>
      <c r="H51" s="3">
        <f t="shared" si="9"/>
        <v>2</v>
      </c>
      <c r="I51" s="3">
        <v>0</v>
      </c>
      <c r="J51" s="4">
        <v>36</v>
      </c>
      <c r="K51" s="5">
        <v>2</v>
      </c>
      <c r="L51" s="3" t="s">
        <v>10</v>
      </c>
    </row>
    <row r="52" spans="1:12" x14ac:dyDescent="0.25">
      <c r="A52" s="3">
        <f t="shared" si="8"/>
        <v>25</v>
      </c>
      <c r="B52" s="1" t="s">
        <v>114</v>
      </c>
      <c r="C52" s="2" t="s">
        <v>44</v>
      </c>
      <c r="D52" s="3">
        <v>3</v>
      </c>
      <c r="E52" s="3" t="s">
        <v>18</v>
      </c>
      <c r="F52" s="3">
        <v>3</v>
      </c>
      <c r="G52" s="3">
        <v>1</v>
      </c>
      <c r="H52" s="3">
        <f t="shared" si="9"/>
        <v>4</v>
      </c>
      <c r="I52" s="3">
        <v>0</v>
      </c>
      <c r="J52" s="4">
        <v>72</v>
      </c>
      <c r="K52" s="5">
        <v>4</v>
      </c>
      <c r="L52" s="3" t="s">
        <v>112</v>
      </c>
    </row>
    <row r="53" spans="1:12" x14ac:dyDescent="0.25">
      <c r="A53" s="3">
        <f t="shared" si="8"/>
        <v>26</v>
      </c>
      <c r="B53" s="1" t="s">
        <v>115</v>
      </c>
      <c r="C53" s="2" t="s">
        <v>45</v>
      </c>
      <c r="D53" s="3">
        <v>3</v>
      </c>
      <c r="E53" s="3" t="s">
        <v>18</v>
      </c>
      <c r="F53" s="3">
        <v>2</v>
      </c>
      <c r="G53" s="3">
        <v>0</v>
      </c>
      <c r="H53" s="3">
        <f t="shared" si="9"/>
        <v>2</v>
      </c>
      <c r="I53" s="3">
        <v>0</v>
      </c>
      <c r="J53" s="4">
        <v>36</v>
      </c>
      <c r="K53" s="5">
        <v>2</v>
      </c>
      <c r="L53" s="3" t="s">
        <v>113</v>
      </c>
    </row>
    <row r="54" spans="1:12" x14ac:dyDescent="0.25">
      <c r="A54" s="3">
        <f t="shared" si="8"/>
        <v>27</v>
      </c>
      <c r="B54" s="1" t="s">
        <v>116</v>
      </c>
      <c r="C54" s="2" t="s">
        <v>46</v>
      </c>
      <c r="D54" s="3">
        <v>4</v>
      </c>
      <c r="E54" s="3" t="s">
        <v>18</v>
      </c>
      <c r="F54" s="3">
        <v>3</v>
      </c>
      <c r="G54" s="3">
        <v>1</v>
      </c>
      <c r="H54" s="3">
        <f t="shared" si="9"/>
        <v>4</v>
      </c>
      <c r="I54" s="3">
        <v>0</v>
      </c>
      <c r="J54" s="4">
        <v>72</v>
      </c>
      <c r="K54" s="5">
        <v>4</v>
      </c>
      <c r="L54" s="3" t="s">
        <v>10</v>
      </c>
    </row>
    <row r="55" spans="1:12" x14ac:dyDescent="0.25">
      <c r="A55" s="46"/>
      <c r="B55" s="47"/>
      <c r="C55" s="29" t="s">
        <v>47</v>
      </c>
      <c r="D55" s="30"/>
      <c r="E55" s="30"/>
      <c r="F55" s="31">
        <f>SUM(F48:F54)</f>
        <v>16</v>
      </c>
      <c r="G55" s="31">
        <f t="shared" ref="G55:K55" si="10">SUM(G48:G54)</f>
        <v>7</v>
      </c>
      <c r="H55" s="31">
        <f t="shared" si="10"/>
        <v>23</v>
      </c>
      <c r="I55" s="31">
        <f t="shared" si="10"/>
        <v>0</v>
      </c>
      <c r="J55" s="31">
        <f t="shared" si="10"/>
        <v>414</v>
      </c>
      <c r="K55" s="31">
        <f t="shared" si="10"/>
        <v>23</v>
      </c>
      <c r="L55" s="31"/>
    </row>
    <row r="56" spans="1:12" ht="13.6" customHeight="1" x14ac:dyDescent="0.25">
      <c r="A56" s="56" t="s">
        <v>141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</row>
    <row r="57" spans="1:12" x14ac:dyDescent="0.25">
      <c r="A57" s="41"/>
      <c r="B57" s="42"/>
      <c r="C57" s="43" t="s">
        <v>142</v>
      </c>
      <c r="D57" s="44"/>
      <c r="E57" s="44"/>
      <c r="F57" s="44"/>
      <c r="G57" s="44"/>
      <c r="H57" s="44"/>
      <c r="I57" s="44"/>
      <c r="J57" s="44"/>
      <c r="K57" s="44"/>
      <c r="L57" s="45"/>
    </row>
    <row r="58" spans="1:12" x14ac:dyDescent="0.25">
      <c r="A58" s="3">
        <f>A54+1</f>
        <v>28</v>
      </c>
      <c r="B58" s="1" t="s">
        <v>97</v>
      </c>
      <c r="C58" s="2" t="s">
        <v>48</v>
      </c>
      <c r="D58" s="3">
        <v>1</v>
      </c>
      <c r="E58" s="15" t="s">
        <v>18</v>
      </c>
      <c r="F58" s="3">
        <v>3</v>
      </c>
      <c r="G58" s="3">
        <v>6</v>
      </c>
      <c r="H58" s="3">
        <f>SUM(F58:G58)</f>
        <v>9</v>
      </c>
      <c r="I58" s="3">
        <v>0</v>
      </c>
      <c r="J58" s="13">
        <v>162</v>
      </c>
      <c r="K58" s="14">
        <v>10</v>
      </c>
      <c r="L58" s="3" t="s">
        <v>10</v>
      </c>
    </row>
    <row r="59" spans="1:12" x14ac:dyDescent="0.25">
      <c r="A59" s="3">
        <f>A58+1</f>
        <v>29</v>
      </c>
      <c r="B59" s="1" t="s">
        <v>117</v>
      </c>
      <c r="C59" s="2" t="s">
        <v>49</v>
      </c>
      <c r="D59" s="3">
        <v>2</v>
      </c>
      <c r="E59" s="15" t="s">
        <v>18</v>
      </c>
      <c r="F59" s="3">
        <v>3</v>
      </c>
      <c r="G59" s="3">
        <v>6</v>
      </c>
      <c r="H59" s="3">
        <f t="shared" ref="H59:H62" si="11">SUM(F59:G59)</f>
        <v>9</v>
      </c>
      <c r="I59" s="3">
        <v>0</v>
      </c>
      <c r="J59" s="4">
        <v>162</v>
      </c>
      <c r="K59" s="5">
        <v>10</v>
      </c>
      <c r="L59" s="3" t="s">
        <v>97</v>
      </c>
    </row>
    <row r="60" spans="1:12" x14ac:dyDescent="0.25">
      <c r="A60" s="3">
        <f>A59+1</f>
        <v>30</v>
      </c>
      <c r="B60" s="1" t="s">
        <v>118</v>
      </c>
      <c r="C60" s="2" t="s">
        <v>50</v>
      </c>
      <c r="D60" s="3">
        <v>3</v>
      </c>
      <c r="E60" s="15" t="s">
        <v>18</v>
      </c>
      <c r="F60" s="3">
        <v>3</v>
      </c>
      <c r="G60" s="3">
        <v>6</v>
      </c>
      <c r="H60" s="3">
        <f t="shared" si="11"/>
        <v>9</v>
      </c>
      <c r="I60" s="3">
        <v>0</v>
      </c>
      <c r="J60" s="4">
        <v>162</v>
      </c>
      <c r="K60" s="5">
        <v>10</v>
      </c>
      <c r="L60" s="3" t="s">
        <v>117</v>
      </c>
    </row>
    <row r="61" spans="1:12" x14ac:dyDescent="0.25">
      <c r="A61" s="3">
        <f>A60+1</f>
        <v>31</v>
      </c>
      <c r="B61" s="1" t="s">
        <v>119</v>
      </c>
      <c r="C61" s="2" t="s">
        <v>51</v>
      </c>
      <c r="D61" s="3">
        <v>4</v>
      </c>
      <c r="E61" s="15" t="s">
        <v>18</v>
      </c>
      <c r="F61" s="3">
        <v>2</v>
      </c>
      <c r="G61" s="3">
        <v>4</v>
      </c>
      <c r="H61" s="3">
        <f t="shared" si="11"/>
        <v>6</v>
      </c>
      <c r="I61" s="3">
        <v>0</v>
      </c>
      <c r="J61" s="4">
        <v>108</v>
      </c>
      <c r="K61" s="5">
        <v>7</v>
      </c>
      <c r="L61" s="3" t="s">
        <v>118</v>
      </c>
    </row>
    <row r="62" spans="1:12" ht="27.2" x14ac:dyDescent="0.25">
      <c r="A62" s="3">
        <f>A61+1</f>
        <v>32</v>
      </c>
      <c r="B62" s="1" t="s">
        <v>120</v>
      </c>
      <c r="C62" s="2" t="s">
        <v>52</v>
      </c>
      <c r="D62" s="3">
        <v>4</v>
      </c>
      <c r="E62" s="16" t="s">
        <v>18</v>
      </c>
      <c r="F62" s="3">
        <v>0</v>
      </c>
      <c r="G62" s="3">
        <v>4</v>
      </c>
      <c r="H62" s="3">
        <f t="shared" si="11"/>
        <v>4</v>
      </c>
      <c r="I62" s="3">
        <v>0</v>
      </c>
      <c r="J62" s="4">
        <v>72</v>
      </c>
      <c r="K62" s="5">
        <v>4</v>
      </c>
      <c r="L62" s="3" t="s">
        <v>118</v>
      </c>
    </row>
    <row r="63" spans="1:12" x14ac:dyDescent="0.25">
      <c r="A63" s="46"/>
      <c r="B63" s="47"/>
      <c r="C63" s="29" t="s">
        <v>143</v>
      </c>
      <c r="D63" s="30"/>
      <c r="E63" s="30"/>
      <c r="F63" s="31">
        <f>SUM(F58:F62)</f>
        <v>11</v>
      </c>
      <c r="G63" s="31">
        <f t="shared" ref="G63:K63" si="12">SUM(G58:G62)</f>
        <v>26</v>
      </c>
      <c r="H63" s="31">
        <f t="shared" si="12"/>
        <v>37</v>
      </c>
      <c r="I63" s="31">
        <f t="shared" si="12"/>
        <v>0</v>
      </c>
      <c r="J63" s="31">
        <f t="shared" si="12"/>
        <v>666</v>
      </c>
      <c r="K63" s="31">
        <f t="shared" si="12"/>
        <v>41</v>
      </c>
      <c r="L63" s="31"/>
    </row>
    <row r="64" spans="1:12" s="10" customFormat="1" ht="13.6" customHeight="1" x14ac:dyDescent="0.25">
      <c r="A64" s="57"/>
      <c r="B64" s="58"/>
      <c r="C64" s="53" t="s">
        <v>171</v>
      </c>
      <c r="D64" s="54"/>
      <c r="E64" s="55"/>
      <c r="F64" s="33">
        <f t="shared" ref="F64:K64" si="13">F63+F55+F46+F37+F27</f>
        <v>52</v>
      </c>
      <c r="G64" s="33">
        <f t="shared" si="13"/>
        <v>79</v>
      </c>
      <c r="H64" s="33">
        <f t="shared" si="13"/>
        <v>131</v>
      </c>
      <c r="I64" s="33">
        <f t="shared" si="13"/>
        <v>16</v>
      </c>
      <c r="J64" s="33">
        <f t="shared" si="13"/>
        <v>2374</v>
      </c>
      <c r="K64" s="33">
        <f t="shared" si="13"/>
        <v>136</v>
      </c>
      <c r="L64" s="27"/>
    </row>
    <row r="65" spans="1:13" s="10" customFormat="1" x14ac:dyDescent="0.25">
      <c r="A65" s="61" t="s">
        <v>6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</row>
    <row r="66" spans="1:13" s="10" customFormat="1" ht="13.6" customHeight="1" x14ac:dyDescent="0.25">
      <c r="A66" s="56" t="s">
        <v>7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3" s="10" customFormat="1" ht="14.95" x14ac:dyDescent="0.25">
      <c r="A67" s="3">
        <f>A62+1</f>
        <v>33</v>
      </c>
      <c r="B67" s="17" t="s">
        <v>121</v>
      </c>
      <c r="C67" s="2" t="s">
        <v>53</v>
      </c>
      <c r="D67" s="15">
        <v>5</v>
      </c>
      <c r="E67" s="15" t="s">
        <v>161</v>
      </c>
      <c r="F67" s="15">
        <v>1</v>
      </c>
      <c r="G67" s="15">
        <v>2</v>
      </c>
      <c r="H67" s="3">
        <f t="shared" ref="H67:H68" si="14">SUM(F67:G67)</f>
        <v>3</v>
      </c>
      <c r="I67" s="15">
        <v>16</v>
      </c>
      <c r="J67" s="18">
        <v>70</v>
      </c>
      <c r="K67" s="19">
        <v>4</v>
      </c>
      <c r="L67" s="3" t="s">
        <v>8</v>
      </c>
      <c r="M67" s="9"/>
    </row>
    <row r="68" spans="1:13" ht="14.95" x14ac:dyDescent="0.25">
      <c r="A68" s="3">
        <f>A67+1</f>
        <v>34</v>
      </c>
      <c r="B68" s="17" t="s">
        <v>122</v>
      </c>
      <c r="C68" s="2" t="s">
        <v>54</v>
      </c>
      <c r="D68" s="15">
        <v>7</v>
      </c>
      <c r="E68" s="15" t="s">
        <v>161</v>
      </c>
      <c r="F68" s="15">
        <v>1</v>
      </c>
      <c r="G68" s="15">
        <v>2</v>
      </c>
      <c r="H68" s="3">
        <f t="shared" si="14"/>
        <v>3</v>
      </c>
      <c r="I68" s="15">
        <v>16</v>
      </c>
      <c r="J68" s="20">
        <v>70</v>
      </c>
      <c r="K68" s="5">
        <v>4</v>
      </c>
      <c r="L68" s="3" t="s">
        <v>121</v>
      </c>
    </row>
    <row r="69" spans="1:13" ht="27.2" x14ac:dyDescent="0.25">
      <c r="A69" s="46"/>
      <c r="B69" s="47"/>
      <c r="C69" s="37" t="s">
        <v>55</v>
      </c>
      <c r="D69" s="30"/>
      <c r="E69" s="30"/>
      <c r="F69" s="31">
        <f>SUM(F67:F68)</f>
        <v>2</v>
      </c>
      <c r="G69" s="31">
        <f t="shared" ref="G69:K69" si="15">SUM(G67:G68)</f>
        <v>4</v>
      </c>
      <c r="H69" s="31">
        <f t="shared" si="15"/>
        <v>6</v>
      </c>
      <c r="I69" s="31">
        <f t="shared" si="15"/>
        <v>32</v>
      </c>
      <c r="J69" s="31">
        <f t="shared" si="15"/>
        <v>140</v>
      </c>
      <c r="K69" s="31">
        <f t="shared" si="15"/>
        <v>8</v>
      </c>
      <c r="L69" s="31"/>
    </row>
    <row r="70" spans="1:13" ht="13.6" customHeight="1" x14ac:dyDescent="0.25">
      <c r="A70" s="56" t="s">
        <v>56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3" x14ac:dyDescent="0.25">
      <c r="A71" s="3">
        <f>A68+1</f>
        <v>35</v>
      </c>
      <c r="B71" s="1" t="s">
        <v>123</v>
      </c>
      <c r="C71" s="2" t="s">
        <v>57</v>
      </c>
      <c r="D71" s="3">
        <v>5</v>
      </c>
      <c r="E71" s="3" t="s">
        <v>18</v>
      </c>
      <c r="F71" s="3">
        <v>1</v>
      </c>
      <c r="G71" s="3">
        <v>2</v>
      </c>
      <c r="H71" s="3">
        <f t="shared" ref="H71:H73" si="16">SUM(F71:G71)</f>
        <v>3</v>
      </c>
      <c r="I71" s="3">
        <v>0</v>
      </c>
      <c r="J71" s="4">
        <v>54</v>
      </c>
      <c r="K71" s="6">
        <v>3</v>
      </c>
      <c r="L71" s="3" t="s">
        <v>105</v>
      </c>
    </row>
    <row r="72" spans="1:13" x14ac:dyDescent="0.25">
      <c r="A72" s="3">
        <f>A71+1</f>
        <v>36</v>
      </c>
      <c r="B72" s="1" t="s">
        <v>124</v>
      </c>
      <c r="C72" s="2" t="s">
        <v>58</v>
      </c>
      <c r="D72" s="3">
        <v>5</v>
      </c>
      <c r="E72" s="3" t="s">
        <v>18</v>
      </c>
      <c r="F72" s="3">
        <v>1</v>
      </c>
      <c r="G72" s="3">
        <v>2</v>
      </c>
      <c r="H72" s="3">
        <f t="shared" si="16"/>
        <v>3</v>
      </c>
      <c r="I72" s="3">
        <v>0</v>
      </c>
      <c r="J72" s="4">
        <v>54</v>
      </c>
      <c r="K72" s="5">
        <v>3</v>
      </c>
      <c r="L72" s="3" t="s">
        <v>106</v>
      </c>
    </row>
    <row r="73" spans="1:13" x14ac:dyDescent="0.25">
      <c r="A73" s="3">
        <f>A72+1</f>
        <v>37</v>
      </c>
      <c r="B73" s="1" t="s">
        <v>125</v>
      </c>
      <c r="C73" s="2" t="s">
        <v>59</v>
      </c>
      <c r="D73" s="3">
        <v>6</v>
      </c>
      <c r="E73" s="3" t="s">
        <v>18</v>
      </c>
      <c r="F73" s="3">
        <v>1</v>
      </c>
      <c r="G73" s="3">
        <v>3</v>
      </c>
      <c r="H73" s="3">
        <f t="shared" si="16"/>
        <v>4</v>
      </c>
      <c r="I73" s="3">
        <v>0</v>
      </c>
      <c r="J73" s="4">
        <v>72</v>
      </c>
      <c r="K73" s="5">
        <v>4</v>
      </c>
      <c r="L73" s="3" t="s">
        <v>124</v>
      </c>
    </row>
    <row r="74" spans="1:13" x14ac:dyDescent="0.25">
      <c r="A74" s="46"/>
      <c r="B74" s="47"/>
      <c r="C74" s="29" t="s">
        <v>26</v>
      </c>
      <c r="D74" s="30"/>
      <c r="E74" s="30"/>
      <c r="F74" s="31">
        <f>SUM(F71:F73)</f>
        <v>3</v>
      </c>
      <c r="G74" s="31">
        <f t="shared" ref="G74:K74" si="17">SUM(G71:G73)</f>
        <v>7</v>
      </c>
      <c r="H74" s="31">
        <f t="shared" si="17"/>
        <v>10</v>
      </c>
      <c r="I74" s="31">
        <f t="shared" si="17"/>
        <v>0</v>
      </c>
      <c r="J74" s="31">
        <f t="shared" si="17"/>
        <v>180</v>
      </c>
      <c r="K74" s="31">
        <f t="shared" si="17"/>
        <v>10</v>
      </c>
      <c r="L74" s="31"/>
    </row>
    <row r="75" spans="1:13" ht="13.6" customHeight="1" x14ac:dyDescent="0.25">
      <c r="A75" s="56" t="s">
        <v>27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3" x14ac:dyDescent="0.25">
      <c r="A76" s="3">
        <f>A73+1</f>
        <v>38</v>
      </c>
      <c r="B76" s="1" t="s">
        <v>126</v>
      </c>
      <c r="C76" s="2" t="s">
        <v>60</v>
      </c>
      <c r="D76" s="3">
        <v>5</v>
      </c>
      <c r="E76" s="3" t="s">
        <v>18</v>
      </c>
      <c r="F76" s="3">
        <v>0</v>
      </c>
      <c r="G76" s="3">
        <v>4</v>
      </c>
      <c r="H76" s="3">
        <f t="shared" ref="H76:H79" si="18">SUM(F76:G76)</f>
        <v>4</v>
      </c>
      <c r="I76" s="3">
        <v>0</v>
      </c>
      <c r="J76" s="4">
        <v>72</v>
      </c>
      <c r="K76" s="5">
        <v>4</v>
      </c>
      <c r="L76" s="3" t="s">
        <v>111</v>
      </c>
    </row>
    <row r="77" spans="1:13" x14ac:dyDescent="0.25">
      <c r="A77" s="3">
        <f>A76+1</f>
        <v>39</v>
      </c>
      <c r="B77" s="1" t="s">
        <v>128</v>
      </c>
      <c r="C77" s="2" t="s">
        <v>61</v>
      </c>
      <c r="D77" s="3">
        <v>6</v>
      </c>
      <c r="E77" s="3" t="s">
        <v>18</v>
      </c>
      <c r="F77" s="3">
        <v>0</v>
      </c>
      <c r="G77" s="3">
        <v>4</v>
      </c>
      <c r="H77" s="3">
        <f t="shared" si="18"/>
        <v>4</v>
      </c>
      <c r="I77" s="3">
        <v>0</v>
      </c>
      <c r="J77" s="4">
        <v>72</v>
      </c>
      <c r="K77" s="5">
        <v>4</v>
      </c>
      <c r="L77" s="3" t="s">
        <v>10</v>
      </c>
    </row>
    <row r="78" spans="1:13" x14ac:dyDescent="0.25">
      <c r="A78" s="3">
        <f>A77+1</f>
        <v>40</v>
      </c>
      <c r="B78" s="1" t="s">
        <v>129</v>
      </c>
      <c r="C78" s="2" t="s">
        <v>62</v>
      </c>
      <c r="D78" s="3">
        <v>6</v>
      </c>
      <c r="E78" s="3" t="s">
        <v>18</v>
      </c>
      <c r="F78" s="3">
        <v>2</v>
      </c>
      <c r="G78" s="3">
        <v>2</v>
      </c>
      <c r="H78" s="3">
        <f t="shared" si="18"/>
        <v>4</v>
      </c>
      <c r="I78" s="3">
        <v>0</v>
      </c>
      <c r="J78" s="4">
        <v>72</v>
      </c>
      <c r="K78" s="5">
        <v>4</v>
      </c>
      <c r="L78" s="3" t="s">
        <v>10</v>
      </c>
    </row>
    <row r="79" spans="1:13" x14ac:dyDescent="0.25">
      <c r="A79" s="3">
        <f>A78+1</f>
        <v>41</v>
      </c>
      <c r="B79" s="1" t="s">
        <v>130</v>
      </c>
      <c r="C79" s="2" t="s">
        <v>63</v>
      </c>
      <c r="D79" s="3">
        <v>7</v>
      </c>
      <c r="E79" s="3" t="s">
        <v>18</v>
      </c>
      <c r="F79" s="3">
        <v>2</v>
      </c>
      <c r="G79" s="3">
        <v>2</v>
      </c>
      <c r="H79" s="3">
        <f t="shared" si="18"/>
        <v>4</v>
      </c>
      <c r="I79" s="3">
        <v>0</v>
      </c>
      <c r="J79" s="4">
        <v>72</v>
      </c>
      <c r="K79" s="5">
        <v>4</v>
      </c>
      <c r="L79" s="3" t="s">
        <v>10</v>
      </c>
    </row>
    <row r="80" spans="1:13" ht="27.2" x14ac:dyDescent="0.25">
      <c r="A80" s="46"/>
      <c r="B80" s="47"/>
      <c r="C80" s="37" t="s">
        <v>36</v>
      </c>
      <c r="D80" s="30"/>
      <c r="E80" s="30"/>
      <c r="F80" s="31">
        <f>SUM(F76:F79)</f>
        <v>4</v>
      </c>
      <c r="G80" s="31">
        <f t="shared" ref="G80:K80" si="19">SUM(G76:G79)</f>
        <v>12</v>
      </c>
      <c r="H80" s="31">
        <f t="shared" si="19"/>
        <v>16</v>
      </c>
      <c r="I80" s="31">
        <f t="shared" si="19"/>
        <v>0</v>
      </c>
      <c r="J80" s="31">
        <f t="shared" si="19"/>
        <v>288</v>
      </c>
      <c r="K80" s="31">
        <f t="shared" si="19"/>
        <v>16</v>
      </c>
      <c r="L80" s="31"/>
    </row>
    <row r="81" spans="1:13" ht="13.6" customHeight="1" x14ac:dyDescent="0.25">
      <c r="A81" s="56" t="s">
        <v>37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3" ht="27.2" x14ac:dyDescent="0.25">
      <c r="A82" s="3">
        <f>A79+1</f>
        <v>42</v>
      </c>
      <c r="B82" s="1" t="s">
        <v>131</v>
      </c>
      <c r="C82" s="2" t="s">
        <v>64</v>
      </c>
      <c r="D82" s="3">
        <v>5</v>
      </c>
      <c r="E82" s="3" t="s">
        <v>18</v>
      </c>
      <c r="F82" s="3">
        <v>2</v>
      </c>
      <c r="G82" s="3">
        <v>2</v>
      </c>
      <c r="H82" s="3">
        <f t="shared" ref="H82:H86" si="20">SUM(F82:G82)</f>
        <v>4</v>
      </c>
      <c r="I82" s="3">
        <v>0</v>
      </c>
      <c r="J82" s="4">
        <v>72</v>
      </c>
      <c r="K82" s="5">
        <v>4</v>
      </c>
      <c r="L82" s="3" t="s">
        <v>116</v>
      </c>
    </row>
    <row r="83" spans="1:13" x14ac:dyDescent="0.25">
      <c r="A83" s="3">
        <f t="shared" ref="A83:A86" si="21">A82+1</f>
        <v>43</v>
      </c>
      <c r="B83" s="1" t="s">
        <v>132</v>
      </c>
      <c r="C83" s="2" t="s">
        <v>65</v>
      </c>
      <c r="D83" s="3">
        <v>6</v>
      </c>
      <c r="E83" s="3" t="s">
        <v>18</v>
      </c>
      <c r="F83" s="3">
        <v>1</v>
      </c>
      <c r="G83" s="3">
        <v>1</v>
      </c>
      <c r="H83" s="3">
        <f t="shared" si="20"/>
        <v>2</v>
      </c>
      <c r="I83" s="3">
        <v>0</v>
      </c>
      <c r="J83" s="4">
        <v>36</v>
      </c>
      <c r="K83" s="5">
        <v>2</v>
      </c>
      <c r="L83" s="3" t="s">
        <v>10</v>
      </c>
    </row>
    <row r="84" spans="1:13" x14ac:dyDescent="0.25">
      <c r="A84" s="3">
        <f t="shared" si="21"/>
        <v>44</v>
      </c>
      <c r="B84" s="1" t="s">
        <v>133</v>
      </c>
      <c r="C84" s="2" t="s">
        <v>66</v>
      </c>
      <c r="D84" s="3">
        <v>6</v>
      </c>
      <c r="E84" s="3" t="s">
        <v>18</v>
      </c>
      <c r="F84" s="3">
        <v>2</v>
      </c>
      <c r="G84" s="3">
        <v>2</v>
      </c>
      <c r="H84" s="3">
        <f t="shared" si="20"/>
        <v>4</v>
      </c>
      <c r="I84" s="3">
        <v>0</v>
      </c>
      <c r="J84" s="4">
        <v>72</v>
      </c>
      <c r="K84" s="5">
        <v>4</v>
      </c>
      <c r="L84" s="3" t="s">
        <v>40</v>
      </c>
    </row>
    <row r="85" spans="1:13" x14ac:dyDescent="0.25">
      <c r="A85" s="3">
        <f t="shared" si="21"/>
        <v>45</v>
      </c>
      <c r="B85" s="1" t="s">
        <v>134</v>
      </c>
      <c r="C85" s="2" t="s">
        <v>67</v>
      </c>
      <c r="D85" s="3">
        <v>7</v>
      </c>
      <c r="E85" s="3" t="s">
        <v>18</v>
      </c>
      <c r="F85" s="3">
        <v>2</v>
      </c>
      <c r="G85" s="3">
        <v>2</v>
      </c>
      <c r="H85" s="3">
        <f t="shared" si="20"/>
        <v>4</v>
      </c>
      <c r="I85" s="3">
        <v>0</v>
      </c>
      <c r="J85" s="4">
        <v>72</v>
      </c>
      <c r="K85" s="5">
        <v>4</v>
      </c>
      <c r="L85" s="3" t="s">
        <v>10</v>
      </c>
    </row>
    <row r="86" spans="1:13" x14ac:dyDescent="0.25">
      <c r="A86" s="3">
        <f t="shared" si="21"/>
        <v>46</v>
      </c>
      <c r="B86" s="1" t="s">
        <v>135</v>
      </c>
      <c r="C86" s="2" t="s">
        <v>68</v>
      </c>
      <c r="D86" s="3">
        <v>8</v>
      </c>
      <c r="E86" s="3" t="s">
        <v>18</v>
      </c>
      <c r="F86" s="3">
        <v>2</v>
      </c>
      <c r="G86" s="3">
        <v>2</v>
      </c>
      <c r="H86" s="3">
        <f t="shared" si="20"/>
        <v>4</v>
      </c>
      <c r="I86" s="3">
        <v>0</v>
      </c>
      <c r="J86" s="4">
        <v>72</v>
      </c>
      <c r="K86" s="5">
        <v>4</v>
      </c>
      <c r="L86" s="3" t="s">
        <v>134</v>
      </c>
    </row>
    <row r="87" spans="1:13" x14ac:dyDescent="0.25">
      <c r="A87" s="46"/>
      <c r="B87" s="47"/>
      <c r="C87" s="29" t="s">
        <v>47</v>
      </c>
      <c r="D87" s="30"/>
      <c r="E87" s="30"/>
      <c r="F87" s="31">
        <f>SUM(F82:F86)</f>
        <v>9</v>
      </c>
      <c r="G87" s="31">
        <f t="shared" ref="G87:K87" si="22">SUM(G82:G86)</f>
        <v>9</v>
      </c>
      <c r="H87" s="31">
        <f t="shared" si="22"/>
        <v>18</v>
      </c>
      <c r="I87" s="31">
        <f t="shared" si="22"/>
        <v>0</v>
      </c>
      <c r="J87" s="31">
        <f t="shared" si="22"/>
        <v>324</v>
      </c>
      <c r="K87" s="31">
        <f t="shared" si="22"/>
        <v>18</v>
      </c>
      <c r="L87" s="31"/>
    </row>
    <row r="88" spans="1:13" ht="13.6" customHeight="1" x14ac:dyDescent="0.25">
      <c r="A88" s="56" t="s">
        <v>178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</row>
    <row r="89" spans="1:13" x14ac:dyDescent="0.25">
      <c r="A89" s="3">
        <f>A98+1</f>
        <v>51</v>
      </c>
      <c r="B89" s="1" t="s">
        <v>139</v>
      </c>
      <c r="C89" s="2" t="s">
        <v>72</v>
      </c>
      <c r="D89" s="3">
        <v>7</v>
      </c>
      <c r="E89" s="3" t="s">
        <v>18</v>
      </c>
      <c r="F89" s="3">
        <v>3</v>
      </c>
      <c r="G89" s="3">
        <v>1</v>
      </c>
      <c r="H89" s="3">
        <f t="shared" ref="H89:H91" si="23">SUM(F89:G89)</f>
        <v>4</v>
      </c>
      <c r="I89" s="3">
        <v>0</v>
      </c>
      <c r="J89" s="4">
        <v>72</v>
      </c>
      <c r="K89" s="5">
        <v>4</v>
      </c>
      <c r="L89" s="3" t="s">
        <v>137</v>
      </c>
    </row>
    <row r="90" spans="1:13" s="21" customFormat="1" x14ac:dyDescent="0.25">
      <c r="A90" s="3">
        <f>A89+1</f>
        <v>52</v>
      </c>
      <c r="B90" s="1" t="s">
        <v>127</v>
      </c>
      <c r="C90" s="2" t="s">
        <v>73</v>
      </c>
      <c r="D90" s="3">
        <v>8</v>
      </c>
      <c r="E90" s="3" t="s">
        <v>18</v>
      </c>
      <c r="F90" s="3">
        <v>2</v>
      </c>
      <c r="G90" s="3">
        <v>2</v>
      </c>
      <c r="H90" s="3">
        <f t="shared" si="23"/>
        <v>4</v>
      </c>
      <c r="I90" s="3">
        <v>16</v>
      </c>
      <c r="J90" s="4">
        <v>88</v>
      </c>
      <c r="K90" s="5">
        <v>5</v>
      </c>
      <c r="L90" s="3" t="s">
        <v>139</v>
      </c>
      <c r="M90" s="9"/>
    </row>
    <row r="91" spans="1:13" x14ac:dyDescent="0.25">
      <c r="A91" s="3">
        <f>A90+1</f>
        <v>53</v>
      </c>
      <c r="B91" s="1" t="s">
        <v>140</v>
      </c>
      <c r="C91" s="2" t="s">
        <v>74</v>
      </c>
      <c r="D91" s="3">
        <v>9</v>
      </c>
      <c r="E91" s="3" t="s">
        <v>18</v>
      </c>
      <c r="F91" s="3">
        <v>2</v>
      </c>
      <c r="G91" s="3">
        <v>4</v>
      </c>
      <c r="H91" s="3">
        <f t="shared" si="23"/>
        <v>6</v>
      </c>
      <c r="I91" s="3">
        <v>0</v>
      </c>
      <c r="J91" s="4">
        <v>108</v>
      </c>
      <c r="K91" s="5">
        <v>7</v>
      </c>
      <c r="L91" s="3" t="s">
        <v>127</v>
      </c>
    </row>
    <row r="92" spans="1:13" ht="28.05" customHeight="1" x14ac:dyDescent="0.25">
      <c r="A92" s="46"/>
      <c r="B92" s="47"/>
      <c r="C92" s="37" t="s">
        <v>179</v>
      </c>
      <c r="D92" s="30"/>
      <c r="E92" s="30"/>
      <c r="F92" s="31">
        <f>SUM(F89:F91)</f>
        <v>7</v>
      </c>
      <c r="G92" s="31">
        <f t="shared" ref="G92:H92" si="24">SUM(G89:G91)</f>
        <v>7</v>
      </c>
      <c r="H92" s="31">
        <f t="shared" si="24"/>
        <v>14</v>
      </c>
      <c r="I92" s="31">
        <f>SUM(I89:I91)</f>
        <v>16</v>
      </c>
      <c r="J92" s="31">
        <f t="shared" ref="J92:K92" si="25">SUM(J89:J91)</f>
        <v>268</v>
      </c>
      <c r="K92" s="31">
        <f t="shared" si="25"/>
        <v>16</v>
      </c>
      <c r="L92" s="31"/>
    </row>
    <row r="93" spans="1:13" ht="13.6" customHeight="1" x14ac:dyDescent="0.25">
      <c r="A93" s="56" t="s">
        <v>141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</row>
    <row r="94" spans="1:13" x14ac:dyDescent="0.25">
      <c r="A94" s="41"/>
      <c r="B94" s="42"/>
      <c r="C94" s="43" t="s">
        <v>142</v>
      </c>
      <c r="D94" s="44"/>
      <c r="E94" s="44"/>
      <c r="F94" s="44"/>
      <c r="G94" s="44"/>
      <c r="H94" s="44"/>
      <c r="I94" s="44"/>
      <c r="J94" s="44"/>
      <c r="K94" s="44"/>
      <c r="L94" s="45"/>
    </row>
    <row r="95" spans="1:13" x14ac:dyDescent="0.25">
      <c r="A95" s="3">
        <f>A86+1</f>
        <v>47</v>
      </c>
      <c r="B95" s="1" t="s">
        <v>136</v>
      </c>
      <c r="C95" s="2" t="s">
        <v>69</v>
      </c>
      <c r="D95" s="3">
        <v>5</v>
      </c>
      <c r="E95" s="3" t="s">
        <v>18</v>
      </c>
      <c r="F95" s="3">
        <v>2</v>
      </c>
      <c r="G95" s="3">
        <v>4</v>
      </c>
      <c r="H95" s="3">
        <f t="shared" ref="H95:H98" si="26">SUM(F95:G95)</f>
        <v>6</v>
      </c>
      <c r="I95" s="3">
        <v>0</v>
      </c>
      <c r="J95" s="4">
        <v>108</v>
      </c>
      <c r="K95" s="5">
        <v>7</v>
      </c>
      <c r="L95" s="3" t="s">
        <v>119</v>
      </c>
    </row>
    <row r="96" spans="1:13" x14ac:dyDescent="0.25">
      <c r="A96" s="3">
        <f>A95+1</f>
        <v>48</v>
      </c>
      <c r="B96" s="1" t="s">
        <v>137</v>
      </c>
      <c r="C96" s="2" t="s">
        <v>70</v>
      </c>
      <c r="D96" s="3">
        <v>6</v>
      </c>
      <c r="E96" s="3" t="s">
        <v>18</v>
      </c>
      <c r="F96" s="3">
        <v>2</v>
      </c>
      <c r="G96" s="3">
        <v>4</v>
      </c>
      <c r="H96" s="3">
        <f t="shared" si="26"/>
        <v>6</v>
      </c>
      <c r="I96" s="3">
        <v>0</v>
      </c>
      <c r="J96" s="7">
        <v>108</v>
      </c>
      <c r="K96" s="5">
        <v>7</v>
      </c>
      <c r="L96" s="3" t="s">
        <v>136</v>
      </c>
    </row>
    <row r="97" spans="1:12" ht="27.2" x14ac:dyDescent="0.25">
      <c r="A97" s="3">
        <f>A96+1</f>
        <v>49</v>
      </c>
      <c r="B97" s="1" t="s">
        <v>138</v>
      </c>
      <c r="C97" s="2" t="s">
        <v>71</v>
      </c>
      <c r="D97" s="3">
        <v>7</v>
      </c>
      <c r="E97" s="3" t="s">
        <v>18</v>
      </c>
      <c r="F97" s="3">
        <v>2</v>
      </c>
      <c r="G97" s="3">
        <v>4</v>
      </c>
      <c r="H97" s="3">
        <f t="shared" si="26"/>
        <v>6</v>
      </c>
      <c r="I97" s="3">
        <v>0</v>
      </c>
      <c r="J97" s="4">
        <v>108</v>
      </c>
      <c r="K97" s="5">
        <v>7</v>
      </c>
      <c r="L97" s="3" t="s">
        <v>182</v>
      </c>
    </row>
    <row r="98" spans="1:12" ht="14.95" x14ac:dyDescent="0.25">
      <c r="A98" s="3">
        <f>A97+1</f>
        <v>50</v>
      </c>
      <c r="B98" s="1" t="s">
        <v>148</v>
      </c>
      <c r="C98" s="2" t="s">
        <v>150</v>
      </c>
      <c r="D98" s="3">
        <v>6</v>
      </c>
      <c r="E98" s="3" t="s">
        <v>18</v>
      </c>
      <c r="F98" s="3">
        <v>1</v>
      </c>
      <c r="G98" s="3">
        <v>2</v>
      </c>
      <c r="H98" s="3">
        <f t="shared" si="26"/>
        <v>3</v>
      </c>
      <c r="I98" s="36" t="s">
        <v>175</v>
      </c>
      <c r="J98" s="4">
        <v>86</v>
      </c>
      <c r="K98" s="5">
        <v>5</v>
      </c>
      <c r="L98" s="3" t="s">
        <v>136</v>
      </c>
    </row>
    <row r="99" spans="1:12" x14ac:dyDescent="0.25">
      <c r="A99" s="41"/>
      <c r="B99" s="42"/>
      <c r="C99" s="43" t="s">
        <v>144</v>
      </c>
      <c r="D99" s="44"/>
      <c r="E99" s="44"/>
      <c r="F99" s="44"/>
      <c r="G99" s="44"/>
      <c r="H99" s="44"/>
      <c r="I99" s="44"/>
      <c r="J99" s="44"/>
      <c r="K99" s="44"/>
      <c r="L99" s="45"/>
    </row>
    <row r="100" spans="1:12" s="21" customFormat="1" x14ac:dyDescent="0.25">
      <c r="A100" s="3">
        <f>A91+1</f>
        <v>54</v>
      </c>
      <c r="B100" s="1" t="s">
        <v>149</v>
      </c>
      <c r="C100" s="2" t="s">
        <v>75</v>
      </c>
      <c r="D100" s="3">
        <v>8</v>
      </c>
      <c r="E100" s="15" t="s">
        <v>18</v>
      </c>
      <c r="F100" s="3">
        <v>1</v>
      </c>
      <c r="G100" s="3">
        <v>3</v>
      </c>
      <c r="H100" s="3">
        <v>4</v>
      </c>
      <c r="I100" s="3">
        <v>0</v>
      </c>
      <c r="J100" s="4">
        <v>72</v>
      </c>
      <c r="K100" s="4">
        <v>4</v>
      </c>
      <c r="L100" s="3" t="s">
        <v>169</v>
      </c>
    </row>
    <row r="101" spans="1:12" x14ac:dyDescent="0.25">
      <c r="A101" s="3">
        <f>A100+1</f>
        <v>55</v>
      </c>
      <c r="B101" s="1" t="s">
        <v>147</v>
      </c>
      <c r="C101" s="2" t="s">
        <v>76</v>
      </c>
      <c r="D101" s="3">
        <v>9</v>
      </c>
      <c r="E101" s="15" t="s">
        <v>18</v>
      </c>
      <c r="F101" s="48">
        <v>0</v>
      </c>
      <c r="G101" s="49"/>
      <c r="H101" s="49"/>
      <c r="I101" s="50"/>
      <c r="J101" s="4">
        <v>250</v>
      </c>
      <c r="K101" s="4">
        <v>15</v>
      </c>
      <c r="L101" s="3" t="s">
        <v>170</v>
      </c>
    </row>
    <row r="102" spans="1:12" ht="28.05" customHeight="1" x14ac:dyDescent="0.25">
      <c r="A102" s="46"/>
      <c r="B102" s="47"/>
      <c r="C102" s="37" t="s">
        <v>146</v>
      </c>
      <c r="D102" s="30"/>
      <c r="E102" s="30"/>
      <c r="F102" s="31">
        <f>F95+F96+F97+F98+F100+F101</f>
        <v>8</v>
      </c>
      <c r="G102" s="31">
        <f t="shared" ref="G102:K102" si="27">G95+G96+G97+G98+G100+G101</f>
        <v>17</v>
      </c>
      <c r="H102" s="31">
        <f t="shared" si="27"/>
        <v>25</v>
      </c>
      <c r="I102" s="31">
        <f>I95+I96+I97+32+I100+I101</f>
        <v>32</v>
      </c>
      <c r="J102" s="31">
        <f t="shared" si="27"/>
        <v>732</v>
      </c>
      <c r="K102" s="31">
        <f t="shared" si="27"/>
        <v>45</v>
      </c>
      <c r="L102" s="31"/>
    </row>
    <row r="103" spans="1:12" ht="13.6" customHeight="1" x14ac:dyDescent="0.25">
      <c r="A103" s="56" t="s">
        <v>176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</row>
    <row r="104" spans="1:12" ht="27.2" x14ac:dyDescent="0.25">
      <c r="A104" s="3">
        <f>A101+1</f>
        <v>56</v>
      </c>
      <c r="B104" s="35"/>
      <c r="C104" s="2" t="s">
        <v>77</v>
      </c>
      <c r="D104" s="3">
        <v>4</v>
      </c>
      <c r="E104" s="3" t="s">
        <v>18</v>
      </c>
      <c r="F104" s="3">
        <v>0</v>
      </c>
      <c r="G104" s="3">
        <v>3</v>
      </c>
      <c r="H104" s="3">
        <f t="shared" ref="H104:H110" si="28">SUM(F104:G104)</f>
        <v>3</v>
      </c>
      <c r="I104" s="3">
        <v>0</v>
      </c>
      <c r="J104" s="4">
        <v>54</v>
      </c>
      <c r="K104" s="5">
        <v>3</v>
      </c>
      <c r="L104" s="3" t="s">
        <v>145</v>
      </c>
    </row>
    <row r="105" spans="1:12" ht="27.2" x14ac:dyDescent="0.25">
      <c r="A105" s="3">
        <f t="shared" ref="A105:A110" si="29">A104+1</f>
        <v>57</v>
      </c>
      <c r="B105" s="35"/>
      <c r="C105" s="2" t="s">
        <v>78</v>
      </c>
      <c r="D105" s="3">
        <v>4</v>
      </c>
      <c r="E105" s="3" t="s">
        <v>18</v>
      </c>
      <c r="F105" s="3">
        <v>0</v>
      </c>
      <c r="G105" s="3">
        <v>3</v>
      </c>
      <c r="H105" s="3">
        <f t="shared" si="28"/>
        <v>3</v>
      </c>
      <c r="I105" s="3">
        <v>0</v>
      </c>
      <c r="J105" s="4">
        <v>54</v>
      </c>
      <c r="K105" s="5">
        <v>3</v>
      </c>
      <c r="L105" s="3" t="s">
        <v>145</v>
      </c>
    </row>
    <row r="106" spans="1:12" ht="27.2" x14ac:dyDescent="0.25">
      <c r="A106" s="3">
        <f t="shared" si="29"/>
        <v>58</v>
      </c>
      <c r="B106" s="35"/>
      <c r="C106" s="2" t="s">
        <v>79</v>
      </c>
      <c r="D106" s="3">
        <v>4</v>
      </c>
      <c r="E106" s="3" t="s">
        <v>18</v>
      </c>
      <c r="F106" s="3">
        <v>0</v>
      </c>
      <c r="G106" s="3">
        <v>3</v>
      </c>
      <c r="H106" s="3">
        <f t="shared" si="28"/>
        <v>3</v>
      </c>
      <c r="I106" s="3">
        <v>0</v>
      </c>
      <c r="J106" s="4">
        <v>54</v>
      </c>
      <c r="K106" s="5">
        <v>3</v>
      </c>
      <c r="L106" s="3" t="s">
        <v>145</v>
      </c>
    </row>
    <row r="107" spans="1:12" ht="27.2" x14ac:dyDescent="0.25">
      <c r="A107" s="3">
        <f t="shared" si="29"/>
        <v>59</v>
      </c>
      <c r="B107" s="35"/>
      <c r="C107" s="2" t="s">
        <v>80</v>
      </c>
      <c r="D107" s="3">
        <v>4</v>
      </c>
      <c r="E107" s="3" t="s">
        <v>18</v>
      </c>
      <c r="F107" s="3">
        <v>0</v>
      </c>
      <c r="G107" s="3">
        <v>3</v>
      </c>
      <c r="H107" s="3">
        <f t="shared" si="28"/>
        <v>3</v>
      </c>
      <c r="I107" s="3">
        <v>0</v>
      </c>
      <c r="J107" s="4">
        <v>54</v>
      </c>
      <c r="K107" s="5">
        <v>3</v>
      </c>
      <c r="L107" s="3" t="s">
        <v>145</v>
      </c>
    </row>
    <row r="108" spans="1:12" ht="27.2" x14ac:dyDescent="0.25">
      <c r="A108" s="3">
        <f t="shared" si="29"/>
        <v>60</v>
      </c>
      <c r="B108" s="35"/>
      <c r="C108" s="2" t="s">
        <v>81</v>
      </c>
      <c r="D108" s="3">
        <v>4</v>
      </c>
      <c r="E108" s="3" t="s">
        <v>18</v>
      </c>
      <c r="F108" s="3">
        <v>0</v>
      </c>
      <c r="G108" s="3">
        <v>3</v>
      </c>
      <c r="H108" s="3">
        <f t="shared" si="28"/>
        <v>3</v>
      </c>
      <c r="I108" s="3">
        <v>0</v>
      </c>
      <c r="J108" s="4">
        <v>54</v>
      </c>
      <c r="K108" s="5">
        <v>3</v>
      </c>
      <c r="L108" s="3" t="s">
        <v>145</v>
      </c>
    </row>
    <row r="109" spans="1:12" ht="27.2" x14ac:dyDescent="0.25">
      <c r="A109" s="3">
        <f t="shared" si="29"/>
        <v>61</v>
      </c>
      <c r="B109" s="35"/>
      <c r="C109" s="2" t="s">
        <v>82</v>
      </c>
      <c r="D109" s="3">
        <v>4</v>
      </c>
      <c r="E109" s="3" t="s">
        <v>18</v>
      </c>
      <c r="F109" s="3">
        <v>0</v>
      </c>
      <c r="G109" s="3">
        <v>3</v>
      </c>
      <c r="H109" s="3">
        <f t="shared" si="28"/>
        <v>3</v>
      </c>
      <c r="I109" s="3">
        <v>0</v>
      </c>
      <c r="J109" s="4">
        <v>54</v>
      </c>
      <c r="K109" s="5">
        <v>3</v>
      </c>
      <c r="L109" s="3" t="s">
        <v>145</v>
      </c>
    </row>
    <row r="110" spans="1:12" ht="27.2" x14ac:dyDescent="0.25">
      <c r="A110" s="3">
        <f t="shared" si="29"/>
        <v>62</v>
      </c>
      <c r="B110" s="35"/>
      <c r="C110" s="2" t="s">
        <v>83</v>
      </c>
      <c r="D110" s="3">
        <v>4</v>
      </c>
      <c r="E110" s="3" t="s">
        <v>18</v>
      </c>
      <c r="F110" s="3">
        <v>0</v>
      </c>
      <c r="G110" s="3">
        <v>3</v>
      </c>
      <c r="H110" s="3">
        <f t="shared" si="28"/>
        <v>3</v>
      </c>
      <c r="I110" s="3">
        <v>0</v>
      </c>
      <c r="J110" s="4">
        <v>54</v>
      </c>
      <c r="K110" s="5">
        <v>3</v>
      </c>
      <c r="L110" s="3" t="s">
        <v>145</v>
      </c>
    </row>
    <row r="111" spans="1:12" x14ac:dyDescent="0.25">
      <c r="A111" s="46"/>
      <c r="B111" s="47"/>
      <c r="C111" s="29" t="s">
        <v>180</v>
      </c>
      <c r="D111" s="30"/>
      <c r="E111" s="30"/>
      <c r="F111" s="31">
        <f>SUM(F104:F110)</f>
        <v>0</v>
      </c>
      <c r="G111" s="31">
        <f t="shared" ref="G111:K111" si="30">SUM(G104:G110)</f>
        <v>21</v>
      </c>
      <c r="H111" s="31">
        <f t="shared" si="30"/>
        <v>21</v>
      </c>
      <c r="I111" s="31">
        <f t="shared" si="30"/>
        <v>0</v>
      </c>
      <c r="J111" s="31">
        <f t="shared" si="30"/>
        <v>378</v>
      </c>
      <c r="K111" s="31">
        <f t="shared" si="30"/>
        <v>21</v>
      </c>
      <c r="L111" s="31"/>
    </row>
    <row r="112" spans="1:12" ht="13.6" customHeight="1" x14ac:dyDescent="0.25">
      <c r="A112" s="51"/>
      <c r="B112" s="52"/>
      <c r="C112" s="53" t="s">
        <v>172</v>
      </c>
      <c r="D112" s="54"/>
      <c r="E112" s="55"/>
      <c r="F112" s="33">
        <f>F111+F102+F92+F87+F80+F74+F69</f>
        <v>33</v>
      </c>
      <c r="G112" s="33">
        <f t="shared" ref="G112:K112" si="31">G111+G102+G92+G87+G80+G74+G69</f>
        <v>77</v>
      </c>
      <c r="H112" s="33">
        <f t="shared" si="31"/>
        <v>110</v>
      </c>
      <c r="I112" s="33">
        <f t="shared" si="31"/>
        <v>80</v>
      </c>
      <c r="J112" s="33">
        <f t="shared" si="31"/>
        <v>2310</v>
      </c>
      <c r="K112" s="33">
        <f t="shared" si="31"/>
        <v>134</v>
      </c>
      <c r="L112" s="32"/>
    </row>
    <row r="113" spans="1:12" x14ac:dyDescent="0.25">
      <c r="A113" s="38" t="s">
        <v>173</v>
      </c>
      <c r="B113" s="39"/>
      <c r="C113" s="39"/>
      <c r="D113" s="39"/>
      <c r="E113" s="40"/>
      <c r="F113" s="28">
        <f t="shared" ref="F113:K113" si="32">F112+F64</f>
        <v>85</v>
      </c>
      <c r="G113" s="28">
        <f t="shared" si="32"/>
        <v>156</v>
      </c>
      <c r="H113" s="28">
        <f t="shared" si="32"/>
        <v>241</v>
      </c>
      <c r="I113" s="28">
        <f t="shared" si="32"/>
        <v>96</v>
      </c>
      <c r="J113" s="28">
        <f t="shared" si="32"/>
        <v>4684</v>
      </c>
      <c r="K113" s="28">
        <f t="shared" si="32"/>
        <v>270</v>
      </c>
      <c r="L113" s="34"/>
    </row>
    <row r="114" spans="1:12" ht="13.6" customHeight="1" x14ac:dyDescent="0.25">
      <c r="A114" s="56" t="s">
        <v>177</v>
      </c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</row>
    <row r="115" spans="1:12" ht="27.2" x14ac:dyDescent="0.25">
      <c r="A115" s="3">
        <f>A110+1</f>
        <v>63</v>
      </c>
      <c r="B115" s="35"/>
      <c r="C115" s="2" t="s">
        <v>77</v>
      </c>
      <c r="D115" s="3">
        <v>5</v>
      </c>
      <c r="E115" s="3" t="s">
        <v>18</v>
      </c>
      <c r="F115" s="3">
        <v>0</v>
      </c>
      <c r="G115" s="3">
        <v>3</v>
      </c>
      <c r="H115" s="3">
        <f t="shared" ref="H115:H118" si="33">SUM(F115:G115)</f>
        <v>3</v>
      </c>
      <c r="I115" s="3">
        <v>0</v>
      </c>
      <c r="J115" s="4">
        <v>54</v>
      </c>
      <c r="K115" s="5">
        <v>3</v>
      </c>
      <c r="L115" s="3" t="s">
        <v>145</v>
      </c>
    </row>
    <row r="116" spans="1:12" ht="27.2" x14ac:dyDescent="0.25">
      <c r="A116" s="3">
        <f>A115+1</f>
        <v>64</v>
      </c>
      <c r="B116" s="35"/>
      <c r="C116" s="2" t="s">
        <v>78</v>
      </c>
      <c r="D116" s="3">
        <v>5</v>
      </c>
      <c r="E116" s="3" t="s">
        <v>18</v>
      </c>
      <c r="F116" s="3">
        <v>0</v>
      </c>
      <c r="G116" s="3">
        <v>3</v>
      </c>
      <c r="H116" s="3">
        <f t="shared" si="33"/>
        <v>3</v>
      </c>
      <c r="I116" s="3">
        <v>0</v>
      </c>
      <c r="J116" s="4">
        <v>54</v>
      </c>
      <c r="K116" s="5">
        <v>3</v>
      </c>
      <c r="L116" s="3" t="s">
        <v>145</v>
      </c>
    </row>
    <row r="117" spans="1:12" ht="27.2" x14ac:dyDescent="0.25">
      <c r="A117" s="3">
        <f>A116+1</f>
        <v>65</v>
      </c>
      <c r="B117" s="35"/>
      <c r="C117" s="2" t="s">
        <v>79</v>
      </c>
      <c r="D117" s="3">
        <v>5</v>
      </c>
      <c r="E117" s="3" t="s">
        <v>18</v>
      </c>
      <c r="F117" s="3">
        <v>0</v>
      </c>
      <c r="G117" s="3">
        <v>3</v>
      </c>
      <c r="H117" s="3">
        <f t="shared" si="33"/>
        <v>3</v>
      </c>
      <c r="I117" s="3">
        <v>0</v>
      </c>
      <c r="J117" s="4">
        <v>54</v>
      </c>
      <c r="K117" s="5">
        <v>3</v>
      </c>
      <c r="L117" s="3" t="s">
        <v>145</v>
      </c>
    </row>
    <row r="118" spans="1:12" ht="27.2" x14ac:dyDescent="0.25">
      <c r="A118" s="3">
        <f>A117+1</f>
        <v>66</v>
      </c>
      <c r="B118" s="35"/>
      <c r="C118" s="2" t="s">
        <v>80</v>
      </c>
      <c r="D118" s="3">
        <v>5</v>
      </c>
      <c r="E118" s="3" t="s">
        <v>18</v>
      </c>
      <c r="F118" s="3">
        <v>0</v>
      </c>
      <c r="G118" s="3">
        <v>3</v>
      </c>
      <c r="H118" s="3">
        <f t="shared" si="33"/>
        <v>3</v>
      </c>
      <c r="I118" s="3">
        <v>0</v>
      </c>
      <c r="J118" s="4">
        <v>54</v>
      </c>
      <c r="K118" s="5">
        <v>3</v>
      </c>
      <c r="L118" s="3" t="s">
        <v>145</v>
      </c>
    </row>
    <row r="119" spans="1:12" ht="28.05" customHeight="1" x14ac:dyDescent="0.25">
      <c r="A119" s="46"/>
      <c r="B119" s="47"/>
      <c r="C119" s="37" t="s">
        <v>181</v>
      </c>
      <c r="D119" s="30"/>
      <c r="E119" s="30"/>
      <c r="F119" s="31">
        <f>SUM(F115:F118)</f>
        <v>0</v>
      </c>
      <c r="G119" s="31">
        <f t="shared" ref="G119:K119" si="34">SUM(G115:G118)</f>
        <v>12</v>
      </c>
      <c r="H119" s="31">
        <f t="shared" si="34"/>
        <v>12</v>
      </c>
      <c r="I119" s="31">
        <f t="shared" si="34"/>
        <v>0</v>
      </c>
      <c r="J119" s="31">
        <f t="shared" si="34"/>
        <v>216</v>
      </c>
      <c r="K119" s="31">
        <f t="shared" si="34"/>
        <v>12</v>
      </c>
      <c r="L119" s="31"/>
    </row>
    <row r="120" spans="1:12" x14ac:dyDescent="0.25">
      <c r="A120" s="38" t="s">
        <v>174</v>
      </c>
      <c r="B120" s="39"/>
      <c r="C120" s="39"/>
      <c r="D120" s="39"/>
      <c r="E120" s="40"/>
      <c r="F120" s="28">
        <f>F119+F113</f>
        <v>85</v>
      </c>
      <c r="G120" s="28">
        <f t="shared" ref="G120:K120" si="35">G119+G113</f>
        <v>168</v>
      </c>
      <c r="H120" s="28">
        <f t="shared" si="35"/>
        <v>253</v>
      </c>
      <c r="I120" s="28">
        <f t="shared" si="35"/>
        <v>96</v>
      </c>
      <c r="J120" s="28">
        <f t="shared" si="35"/>
        <v>4900</v>
      </c>
      <c r="K120" s="28">
        <f t="shared" si="35"/>
        <v>282</v>
      </c>
      <c r="L120" s="34"/>
    </row>
    <row r="121" spans="1:12" ht="14.95" x14ac:dyDescent="0.25"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</row>
    <row r="122" spans="1:12" ht="14.95" x14ac:dyDescent="0.25">
      <c r="B122" s="10" t="s">
        <v>166</v>
      </c>
    </row>
    <row r="123" spans="1:12" ht="14.95" x14ac:dyDescent="0.25">
      <c r="B123" s="10" t="s">
        <v>167</v>
      </c>
    </row>
    <row r="124" spans="1:12" ht="14.95" x14ac:dyDescent="0.25">
      <c r="B124" s="10" t="s">
        <v>168</v>
      </c>
    </row>
  </sheetData>
  <mergeCells count="63">
    <mergeCell ref="A20:L20"/>
    <mergeCell ref="F18:G18"/>
    <mergeCell ref="I18:I19"/>
    <mergeCell ref="L18:L19"/>
    <mergeCell ref="J18:J19"/>
    <mergeCell ref="D18:D19"/>
    <mergeCell ref="E18:E19"/>
    <mergeCell ref="A1:L1"/>
    <mergeCell ref="A2:L2"/>
    <mergeCell ref="A3:L3"/>
    <mergeCell ref="A5:L5"/>
    <mergeCell ref="A6:L6"/>
    <mergeCell ref="A4:L4"/>
    <mergeCell ref="B10:L10"/>
    <mergeCell ref="B11:L11"/>
    <mergeCell ref="B12:L12"/>
    <mergeCell ref="K18:K19"/>
    <mergeCell ref="H18:H19"/>
    <mergeCell ref="A7:L7"/>
    <mergeCell ref="A114:L114"/>
    <mergeCell ref="A47:L47"/>
    <mergeCell ref="A81:L81"/>
    <mergeCell ref="A93:L93"/>
    <mergeCell ref="A88:L88"/>
    <mergeCell ref="A66:L66"/>
    <mergeCell ref="A70:L70"/>
    <mergeCell ref="A75:L75"/>
    <mergeCell ref="A65:L65"/>
    <mergeCell ref="A21:L21"/>
    <mergeCell ref="A18:A19"/>
    <mergeCell ref="B18:B19"/>
    <mergeCell ref="C18:C19"/>
    <mergeCell ref="A28:L28"/>
    <mergeCell ref="A38:L38"/>
    <mergeCell ref="A27:B27"/>
    <mergeCell ref="A37:B37"/>
    <mergeCell ref="A46:B46"/>
    <mergeCell ref="C27:E27"/>
    <mergeCell ref="A55:B55"/>
    <mergeCell ref="A63:B63"/>
    <mergeCell ref="A69:B69"/>
    <mergeCell ref="A74:B74"/>
    <mergeCell ref="A80:B80"/>
    <mergeCell ref="A56:L56"/>
    <mergeCell ref="A57:B57"/>
    <mergeCell ref="C57:L57"/>
    <mergeCell ref="A64:B64"/>
    <mergeCell ref="C64:E64"/>
    <mergeCell ref="A87:B87"/>
    <mergeCell ref="A92:B92"/>
    <mergeCell ref="A102:B102"/>
    <mergeCell ref="A111:B111"/>
    <mergeCell ref="A103:L103"/>
    <mergeCell ref="A120:E120"/>
    <mergeCell ref="A94:B94"/>
    <mergeCell ref="C94:L94"/>
    <mergeCell ref="A99:B99"/>
    <mergeCell ref="C99:L99"/>
    <mergeCell ref="A119:B119"/>
    <mergeCell ref="F101:I101"/>
    <mergeCell ref="A112:B112"/>
    <mergeCell ref="C112:E112"/>
    <mergeCell ref="A113:E113"/>
  </mergeCells>
  <phoneticPr fontId="4" type="noConversion"/>
  <printOptions horizontalCentered="1"/>
  <pageMargins left="0.23622047244094491" right="0.23622047244094491" top="0.35433070866141736" bottom="0.35433070866141736" header="0.31496062992125984" footer="0.31496062992125984"/>
  <pageSetup scale="8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D31474-C65A-44B9-8799-FE737E0250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E3BA6A-AD44-4B83-A2A6-EE6CBFA78FCF}">
  <ds:schemaRefs>
    <ds:schemaRef ds:uri="http://purl.org/dc/dcmitype/"/>
    <ds:schemaRef ds:uri="20bbb512-1571-4e07-b6d1-58a2f7b56e94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3ba8f61-b463-4306-8171-955c033565e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205919-5089-4424-8D94-D1FFE024C0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</vt:lpstr>
      <vt:lpstr>'Malla curricular'!Títulos_a_imprimir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</dc:creator>
  <cp:keywords/>
  <dc:description/>
  <cp:lastModifiedBy>GOMEZ - HERRERA MARGARITA</cp:lastModifiedBy>
  <cp:revision/>
  <cp:lastPrinted>2024-11-28T17:16:29Z</cp:lastPrinted>
  <dcterms:created xsi:type="dcterms:W3CDTF">2018-06-07T20:52:57Z</dcterms:created>
  <dcterms:modified xsi:type="dcterms:W3CDTF">2025-02-04T20:40:21Z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