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Arquitectura/"/>
    </mc:Choice>
  </mc:AlternateContent>
  <xr:revisionPtr revIDLastSave="554" documentId="11_236D3F5EC59E0B6550F38646B57323413DD31E2D" xr6:coauthVersionLast="47" xr6:coauthVersionMax="47" xr10:uidLastSave="{2CCE842F-C09A-471B-B974-4BC8F9DCB0A5}"/>
  <bookViews>
    <workbookView xWindow="-109" yWindow="-109" windowWidth="26301" windowHeight="14169" xr2:uid="{00000000-000D-0000-FFFF-FFFF00000000}"/>
  </bookViews>
  <sheets>
    <sheet name="Malla curricular " sheetId="2" r:id="rId1"/>
  </sheets>
  <definedNames>
    <definedName name="_xlnm._FilterDatabase" localSheetId="0" hidden="1">'Malla curricular '!$A$19:$L$19</definedName>
    <definedName name="_xlnm.Print_Titles" localSheetId="0">'Malla curricular 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2" l="1"/>
  <c r="G106" i="2"/>
  <c r="K106" i="2"/>
  <c r="F106" i="2"/>
  <c r="F119" i="2"/>
  <c r="K111" i="2"/>
  <c r="G111" i="2"/>
  <c r="I111" i="2"/>
  <c r="F111" i="2"/>
  <c r="J110" i="2" l="1"/>
  <c r="H110" i="2"/>
  <c r="J109" i="2"/>
  <c r="H109" i="2"/>
  <c r="J108" i="2"/>
  <c r="H108" i="2"/>
  <c r="K65" i="2"/>
  <c r="I65" i="2"/>
  <c r="G65" i="2"/>
  <c r="F65" i="2"/>
  <c r="J64" i="2"/>
  <c r="J65" i="2" s="1"/>
  <c r="H64" i="2"/>
  <c r="H65" i="2" s="1"/>
  <c r="H111" i="2" l="1"/>
  <c r="J111" i="2"/>
  <c r="G119" i="2"/>
  <c r="I119" i="2"/>
  <c r="K119" i="2"/>
  <c r="G95" i="2"/>
  <c r="I95" i="2"/>
  <c r="K95" i="2"/>
  <c r="F95" i="2"/>
  <c r="G90" i="2"/>
  <c r="I90" i="2"/>
  <c r="K90" i="2"/>
  <c r="F90" i="2"/>
  <c r="G83" i="2"/>
  <c r="I83" i="2"/>
  <c r="K83" i="2"/>
  <c r="F83" i="2"/>
  <c r="G77" i="2"/>
  <c r="I77" i="2"/>
  <c r="K77" i="2"/>
  <c r="F77" i="2"/>
  <c r="G70" i="2"/>
  <c r="I70" i="2"/>
  <c r="K70" i="2"/>
  <c r="F70" i="2"/>
  <c r="G62" i="2"/>
  <c r="I62" i="2"/>
  <c r="K62" i="2"/>
  <c r="F62" i="2"/>
  <c r="G55" i="2"/>
  <c r="I55" i="2"/>
  <c r="K55" i="2"/>
  <c r="F55" i="2"/>
  <c r="G50" i="2"/>
  <c r="I50" i="2"/>
  <c r="K50" i="2"/>
  <c r="F50" i="2"/>
  <c r="G45" i="2"/>
  <c r="I45" i="2"/>
  <c r="K45" i="2"/>
  <c r="F45" i="2"/>
  <c r="G37" i="2"/>
  <c r="I37" i="2"/>
  <c r="K37" i="2"/>
  <c r="F37" i="2"/>
  <c r="G28" i="2"/>
  <c r="I28" i="2"/>
  <c r="K28" i="2"/>
  <c r="F28" i="2"/>
  <c r="G112" i="2" l="1"/>
  <c r="K112" i="2"/>
  <c r="I112" i="2"/>
  <c r="F112" i="2"/>
  <c r="G66" i="2"/>
  <c r="K66" i="2"/>
  <c r="F66" i="2"/>
  <c r="I66" i="2"/>
  <c r="H116" i="2"/>
  <c r="H117" i="2"/>
  <c r="H118" i="2"/>
  <c r="H115" i="2"/>
  <c r="H102" i="2"/>
  <c r="H99" i="2"/>
  <c r="H104" i="2"/>
  <c r="H100" i="2"/>
  <c r="H93" i="2"/>
  <c r="H94" i="2"/>
  <c r="H101" i="2"/>
  <c r="H98" i="2"/>
  <c r="H92" i="2"/>
  <c r="H86" i="2"/>
  <c r="H87" i="2"/>
  <c r="H88" i="2"/>
  <c r="H89" i="2"/>
  <c r="H85" i="2"/>
  <c r="H80" i="2"/>
  <c r="H82" i="2"/>
  <c r="H81" i="2"/>
  <c r="H79" i="2"/>
  <c r="H73" i="2"/>
  <c r="H74" i="2"/>
  <c r="H75" i="2"/>
  <c r="H76" i="2"/>
  <c r="H72" i="2"/>
  <c r="H69" i="2"/>
  <c r="H70" i="2" s="1"/>
  <c r="H59" i="2"/>
  <c r="H60" i="2"/>
  <c r="H61" i="2"/>
  <c r="H58" i="2"/>
  <c r="H53" i="2"/>
  <c r="H54" i="2"/>
  <c r="H52" i="2"/>
  <c r="H48" i="2"/>
  <c r="H49" i="2"/>
  <c r="H47" i="2"/>
  <c r="H42" i="2"/>
  <c r="H43" i="2"/>
  <c r="H39" i="2"/>
  <c r="H41" i="2"/>
  <c r="H44" i="2"/>
  <c r="H40" i="2"/>
  <c r="H36" i="2"/>
  <c r="H32" i="2"/>
  <c r="H34" i="2"/>
  <c r="H31" i="2"/>
  <c r="H33" i="2"/>
  <c r="H35" i="2"/>
  <c r="H30" i="2"/>
  <c r="H23" i="2"/>
  <c r="H24" i="2"/>
  <c r="H25" i="2"/>
  <c r="H26" i="2"/>
  <c r="H27" i="2"/>
  <c r="H22" i="2"/>
  <c r="J116" i="2"/>
  <c r="J100" i="2"/>
  <c r="J104" i="2"/>
  <c r="J26" i="2"/>
  <c r="J118" i="2"/>
  <c r="J117" i="2"/>
  <c r="J115" i="2"/>
  <c r="J101" i="2"/>
  <c r="J99" i="2"/>
  <c r="J98" i="2"/>
  <c r="J106" i="2" s="1"/>
  <c r="J94" i="2"/>
  <c r="J93" i="2"/>
  <c r="J92" i="2"/>
  <c r="J89" i="2"/>
  <c r="J88" i="2"/>
  <c r="J87" i="2"/>
  <c r="J86" i="2"/>
  <c r="J85" i="2"/>
  <c r="J81" i="2"/>
  <c r="J82" i="2"/>
  <c r="J80" i="2"/>
  <c r="J79" i="2"/>
  <c r="J76" i="2"/>
  <c r="J75" i="2"/>
  <c r="J74" i="2"/>
  <c r="J73" i="2"/>
  <c r="J72" i="2"/>
  <c r="J69" i="2"/>
  <c r="J70" i="2" s="1"/>
  <c r="J61" i="2"/>
  <c r="J60" i="2"/>
  <c r="J59" i="2"/>
  <c r="J58" i="2"/>
  <c r="J54" i="2"/>
  <c r="J53" i="2"/>
  <c r="J52" i="2"/>
  <c r="J49" i="2"/>
  <c r="J48" i="2"/>
  <c r="J47" i="2"/>
  <c r="J44" i="2"/>
  <c r="J41" i="2"/>
  <c r="J39" i="2"/>
  <c r="J43" i="2"/>
  <c r="J42" i="2"/>
  <c r="J40" i="2"/>
  <c r="J36" i="2"/>
  <c r="J35" i="2"/>
  <c r="J33" i="2"/>
  <c r="J31" i="2"/>
  <c r="J34" i="2"/>
  <c r="J32" i="2"/>
  <c r="J30" i="2"/>
  <c r="J27" i="2"/>
  <c r="J25" i="2"/>
  <c r="J24" i="2"/>
  <c r="J23" i="2"/>
  <c r="J22" i="2"/>
  <c r="H106" i="2" l="1"/>
  <c r="I113" i="2"/>
  <c r="I120" i="2" s="1"/>
  <c r="K113" i="2"/>
  <c r="K120" i="2" s="1"/>
  <c r="G113" i="2"/>
  <c r="G120" i="2" s="1"/>
  <c r="F113" i="2"/>
  <c r="F120" i="2" s="1"/>
  <c r="J55" i="2"/>
  <c r="J119" i="2"/>
  <c r="H90" i="2"/>
  <c r="H55" i="2"/>
  <c r="J45" i="2"/>
  <c r="J83" i="2"/>
  <c r="H45" i="2"/>
  <c r="H119" i="2"/>
  <c r="J37" i="2"/>
  <c r="J77" i="2"/>
  <c r="H83" i="2"/>
  <c r="J28" i="2"/>
  <c r="J50" i="2"/>
  <c r="J62" i="2"/>
  <c r="H28" i="2"/>
  <c r="H37" i="2"/>
  <c r="H77" i="2"/>
  <c r="J95" i="2"/>
  <c r="H50" i="2"/>
  <c r="H62" i="2"/>
  <c r="J90" i="2"/>
  <c r="H95" i="2"/>
  <c r="H112" i="2" l="1"/>
  <c r="J112" i="2"/>
  <c r="H66" i="2"/>
  <c r="J66" i="2"/>
  <c r="H113" i="2" l="1"/>
  <c r="H120" i="2" s="1"/>
  <c r="J113" i="2"/>
  <c r="J120" i="2" s="1"/>
</calcChain>
</file>

<file path=xl/sharedStrings.xml><?xml version="1.0" encoding="utf-8"?>
<sst xmlns="http://schemas.openxmlformats.org/spreadsheetml/2006/main" count="312" uniqueCount="178">
  <si>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</si>
  <si>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</si>
  <si>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</si>
  <si>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Modalidad: Escolarizada</t>
  </si>
  <si>
    <t>Nivel Básico</t>
  </si>
  <si>
    <t>Área de Formación General Universitaria</t>
  </si>
  <si>
    <t>FGMA 001</t>
  </si>
  <si>
    <t>Introducción a la Formación General Universitaria</t>
  </si>
  <si>
    <t>S/R</t>
  </si>
  <si>
    <t>FGMA 004</t>
  </si>
  <si>
    <t>Inglés I</t>
  </si>
  <si>
    <t>Inglés II</t>
  </si>
  <si>
    <t>Inglés III</t>
  </si>
  <si>
    <t>Inglés IV</t>
  </si>
  <si>
    <t>Formación General Disciplinaria</t>
  </si>
  <si>
    <t>Subtotal Área de Formación General Universitaria</t>
  </si>
  <si>
    <t>Área de Tecnología e Innovación Urbana</t>
  </si>
  <si>
    <t>LURA 001</t>
  </si>
  <si>
    <t>Dibujo Técnico</t>
  </si>
  <si>
    <t>P</t>
  </si>
  <si>
    <t>Dibujo Digital I</t>
  </si>
  <si>
    <t>Dibujo Digital II</t>
  </si>
  <si>
    <t>LURA 002</t>
  </si>
  <si>
    <t>Matemáticas Aplicadas al Diseño I</t>
  </si>
  <si>
    <t>Matemáticas Aplicadas al Diseño II</t>
  </si>
  <si>
    <t>Principios Básicos de Topografía</t>
  </si>
  <si>
    <t>Geomática</t>
  </si>
  <si>
    <t>Subtotal Área de Tecnología e Innovación Urbana</t>
  </si>
  <si>
    <t>Área de Diseño Urbano y Edificación Sustentable</t>
  </si>
  <si>
    <t>Redes I</t>
  </si>
  <si>
    <t>Redes II</t>
  </si>
  <si>
    <t>LURA 003</t>
  </si>
  <si>
    <t>Taller de Vegetación y Paisaje Urbano</t>
  </si>
  <si>
    <t>Ciudades y Comunidades Sustentables</t>
  </si>
  <si>
    <t>Impacto Urbano y Ambiental</t>
  </si>
  <si>
    <t>Subtotal Área de Diseño Urbano y Edificación Sustentable</t>
  </si>
  <si>
    <t>Área de Planeación y Gestión Territorial  Sustentable</t>
  </si>
  <si>
    <t>LURA 004</t>
  </si>
  <si>
    <t>Bases del Urbanismo</t>
  </si>
  <si>
    <t>Legislación y Normatividad Urbana</t>
  </si>
  <si>
    <t>Diseño y Operación de Planes y Programas Urbanos</t>
  </si>
  <si>
    <t>Subtotal Área de Planeación y Gestión Territorial Sustentable</t>
  </si>
  <si>
    <t>Área de Investigación Urbana</t>
  </si>
  <si>
    <t>LURA 005</t>
  </si>
  <si>
    <t>Introducción al Estudio de la Ciudad</t>
  </si>
  <si>
    <t>Crítica y Tendencias del Urbanismo (SXIX-SXXI)</t>
  </si>
  <si>
    <t>Subtotal Área de Investigación Urbana</t>
  </si>
  <si>
    <t>Área de Integración Disciplinaria</t>
  </si>
  <si>
    <t>IAUR 200</t>
  </si>
  <si>
    <t>Taller de Diseño Básico (Expresión Gráfica del Entorno)</t>
  </si>
  <si>
    <t>Taller Integral I (Espacio Público)</t>
  </si>
  <si>
    <t>Subtotal Área de Integración Disciplinaria</t>
  </si>
  <si>
    <t>Nivel Formativo</t>
  </si>
  <si>
    <t>Formación General Profesional</t>
  </si>
  <si>
    <t>Subtotal Área de formación General Universitaria</t>
  </si>
  <si>
    <t>Tecnologías de Postproducción en Urbanismo</t>
  </si>
  <si>
    <t>Cartografía</t>
  </si>
  <si>
    <t>Percepción Remota</t>
  </si>
  <si>
    <t>Modelado Espacial</t>
  </si>
  <si>
    <t>Elementos y Sistemas Constructivos I</t>
  </si>
  <si>
    <t>Elementos y Sistemas Constructivos II</t>
  </si>
  <si>
    <t>Movilidad y Transporte</t>
  </si>
  <si>
    <t>Conservación del Patrimonio Edificado y Natural</t>
  </si>
  <si>
    <t>Administración y Gestión Urbana</t>
  </si>
  <si>
    <t>Costos y Presupuestos</t>
  </si>
  <si>
    <t>Licitación y Obra Pública</t>
  </si>
  <si>
    <t>Estudios de Riesgo</t>
  </si>
  <si>
    <t>Introducción a la Valuación Urbano-Territorial</t>
  </si>
  <si>
    <t>Sociología Urbana</t>
  </si>
  <si>
    <t>Economía Urbana</t>
  </si>
  <si>
    <t>Metodología de la Investigación</t>
  </si>
  <si>
    <t>Taller Integral V (Metrópoli y Región)</t>
  </si>
  <si>
    <t>Taller Integral IV (Ciudad)</t>
  </si>
  <si>
    <t>Seminario de Investigación I</t>
  </si>
  <si>
    <t>Asignaturas Integradoras</t>
  </si>
  <si>
    <t>Vinculación e Integración Social</t>
  </si>
  <si>
    <t>Gestión de Proyectos Innovadores</t>
  </si>
  <si>
    <t>Práctica Profesional Crítica</t>
  </si>
  <si>
    <t>Área de Optativas Disciplinarias</t>
  </si>
  <si>
    <t>Optativa I</t>
  </si>
  <si>
    <t>Optativa II</t>
  </si>
  <si>
    <t>Optativa III</t>
  </si>
  <si>
    <t>Optativa IV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</si>
  <si>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</si>
  <si>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</si>
  <si>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</si>
  <si>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</si>
  <si>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</si>
  <si>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</si>
  <si>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</si>
  <si>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</si>
  <si>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</si>
  <si>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</si>
  <si>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FGMA 005</t>
  </si>
  <si>
    <t>FGMA 006</t>
  </si>
  <si>
    <t>FGMA 007</t>
  </si>
  <si>
    <t>FGMA 002</t>
  </si>
  <si>
    <t>FGMA 003</t>
  </si>
  <si>
    <t>Estadística y Demografía Urbana</t>
  </si>
  <si>
    <t>Teoría e Historia del Urbanismo (Antigüedad-SXVIII)</t>
  </si>
  <si>
    <t>LURA 006</t>
  </si>
  <si>
    <t>LURA 007</t>
  </si>
  <si>
    <t>LURA 008</t>
  </si>
  <si>
    <t>LURA 009</t>
  </si>
  <si>
    <t>LURA 010</t>
  </si>
  <si>
    <t>LURA 011</t>
  </si>
  <si>
    <t>LURA 012</t>
  </si>
  <si>
    <t>LURA 013</t>
  </si>
  <si>
    <t>LURA 014</t>
  </si>
  <si>
    <t>LURA 015</t>
  </si>
  <si>
    <t>LURA 016</t>
  </si>
  <si>
    <t>LURA 017</t>
  </si>
  <si>
    <t>LURA 018</t>
  </si>
  <si>
    <t>LURA 019</t>
  </si>
  <si>
    <t>IAUR 201</t>
  </si>
  <si>
    <t>IAUR 202</t>
  </si>
  <si>
    <t>IAUR 203</t>
  </si>
  <si>
    <t>LURA 250</t>
  </si>
  <si>
    <t>LURA 251</t>
  </si>
  <si>
    <t>LURA 252</t>
  </si>
  <si>
    <t>LURA 253</t>
  </si>
  <si>
    <t>LURA 254</t>
  </si>
  <si>
    <t>LURA 255</t>
  </si>
  <si>
    <t>LURA 256</t>
  </si>
  <si>
    <t>LURA 257</t>
  </si>
  <si>
    <t>LURA 258</t>
  </si>
  <si>
    <t>LURA 259</t>
  </si>
  <si>
    <t>LURA 260</t>
  </si>
  <si>
    <t>LURA 261</t>
  </si>
  <si>
    <t>LURA 262</t>
  </si>
  <si>
    <t>LURA 263</t>
  </si>
  <si>
    <t>LURA 264</t>
  </si>
  <si>
    <t>LURA 265</t>
  </si>
  <si>
    <t>LURA 266</t>
  </si>
  <si>
    <t>IAUR 204</t>
  </si>
  <si>
    <t>IAUR 205</t>
  </si>
  <si>
    <t>IAUR 206</t>
  </si>
  <si>
    <t>IAUR 207</t>
  </si>
  <si>
    <t xml:space="preserve"> Plan de Estudios: Licenciatura en Urbanismo y Diseño Ambiental</t>
  </si>
  <si>
    <t>Los definidos por la Unidad Académica</t>
  </si>
  <si>
    <t>Sistemas de Información Geográfica</t>
  </si>
  <si>
    <t>Práctica Profesional</t>
  </si>
  <si>
    <t>Periodicidad: 4.5 años (9 semestres)</t>
  </si>
  <si>
    <t>Área de Optativas Complementarias</t>
  </si>
  <si>
    <t>PPUR 501</t>
  </si>
  <si>
    <t>ICU2 200</t>
  </si>
  <si>
    <t>VSUR 500</t>
  </si>
  <si>
    <t>Vigencia: A partir de agosto 2024</t>
  </si>
  <si>
    <t>Duración del Plan</t>
  </si>
  <si>
    <r>
      <t xml:space="preserve">Unidad Académica: </t>
    </r>
    <r>
      <rPr>
        <b/>
        <sz val="10"/>
        <rFont val="Source Sans Pro"/>
        <family val="2"/>
      </rPr>
      <t>Facultad de Arquitectura</t>
    </r>
  </si>
  <si>
    <r>
      <t>Nivel Educativo :</t>
    </r>
    <r>
      <rPr>
        <b/>
        <sz val="10"/>
        <rFont val="Source Sans Pro"/>
        <family val="2"/>
      </rPr>
      <t xml:space="preserve"> 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</si>
  <si>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268 / 280</t>
    </r>
  </si>
  <si>
    <r>
      <t xml:space="preserve">Tiempo mínimo y máximo: </t>
    </r>
    <r>
      <rPr>
        <b/>
        <sz val="10"/>
        <rFont val="Source Sans Pro"/>
        <family val="2"/>
      </rPr>
      <t>4.5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</si>
  <si>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4664 / 4880</t>
    </r>
  </si>
  <si>
    <r>
      <t>Tipo de Plan de Estudios:</t>
    </r>
    <r>
      <rPr>
        <b/>
        <sz val="10"/>
        <rFont val="Source Sans Pro"/>
        <family val="2"/>
      </rPr>
      <t xml:space="preserve"> Teórico- Práctico</t>
    </r>
  </si>
  <si>
    <r>
      <t>Título que se otorga:</t>
    </r>
    <r>
      <rPr>
        <b/>
        <sz val="10"/>
        <rFont val="Source Sans Pro"/>
        <family val="2"/>
      </rPr>
      <t xml:space="preserve"> Licenciado (a) en Urbanismo y Diseño Ambiental</t>
    </r>
  </si>
  <si>
    <r>
      <t xml:space="preserve">Certificado que se otorga: </t>
    </r>
    <r>
      <rPr>
        <b/>
        <sz val="10"/>
        <rFont val="Source Sans Pro"/>
        <family val="2"/>
      </rPr>
      <t>Licenciado (a) en Urbanismo y Diseño Ambiental</t>
    </r>
  </si>
  <si>
    <r>
      <t>P</t>
    </r>
    <r>
      <rPr>
        <vertAlign val="superscript"/>
        <sz val="10"/>
        <rFont val="Source Sans Pro"/>
        <family val="2"/>
      </rPr>
      <t>4</t>
    </r>
  </si>
  <si>
    <r>
      <t>P</t>
    </r>
    <r>
      <rPr>
        <vertAlign val="superscript"/>
        <sz val="10"/>
        <rFont val="Source Sans Pro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</si>
  <si>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</si>
  <si>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</si>
  <si>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</si>
  <si>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Total Nivel Formativo</t>
  </si>
  <si>
    <t>70% de créditos</t>
  </si>
  <si>
    <t>80% de créditos</t>
  </si>
  <si>
    <t>Subtotal Área de Optativas Disciplinarias</t>
  </si>
  <si>
    <t>Total Nivel Básico</t>
  </si>
  <si>
    <t>Subtotal Área de Optativas Complementarias</t>
  </si>
  <si>
    <t>Totales Mínimos</t>
  </si>
  <si>
    <t>Totales Máximos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</si>
  <si>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</si>
  <si>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</si>
  <si>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</si>
  <si>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t>32</t>
    </r>
    <r>
      <rPr>
        <vertAlign val="superscript"/>
        <sz val="10"/>
        <rFont val="Source Sans Pro"/>
        <family val="2"/>
      </rPr>
      <t>3</t>
    </r>
  </si>
  <si>
    <t>Taller Integral II (Fraccionamiento / Desarrollo Inmobiliario)</t>
  </si>
  <si>
    <t>Taller Integral III (Colonia / Barrio)</t>
  </si>
  <si>
    <t>Seminario de Investigación II</t>
  </si>
  <si>
    <t>LURA 266
IAUR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</si>
</sst>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Source Sans Pro"/>
      <family val="2"/>
    </font>
    <font>
      <sz val="8"/>
      <name val="Calibri"/>
      <family val="2"/>
      <scheme val="minor"/>
    </font>
    <font>
      <b/>
      <sz val="10"/>
      <name val="Source Sans Pro"/>
      <family val="2"/>
    </font>
    <font>
      <sz val="10"/>
      <name val="Source Sans Pro"/>
      <family val="2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theme="9" tint="-0.499984740745262"/>
        <bgColor rgb="FF8EAADB"/>
      </patternFill>
    </fill>
    <fill>
      <patternFill patternType="solid">
        <fgColor rgb="FFD5F0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3" fillId="10" borderId="7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7" borderId="3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left" vertical="center" wrapText="1"/>
    </xf>
    <xf numFmtId="0" fontId="6" fillId="9" borderId="9" xfId="0" applyFont="1" applyFill="1" applyBorder="1" applyAlignment="1">
      <alignment horizontal="left" vertical="center" wrapText="1"/>
    </xf>
    <xf numFmtId="0" fontId="6" fillId="9" borderId="10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showGridLines="0" tabSelected="1" topLeftCell="A83" zoomScaleNormal="100" workbookViewId="0">
      <selection activeCell="L101" sqref="L101"/>
    </sheetView>
  </sheetViews>
  <sheetFormatPr baseColWidth="10" defaultColWidth="11.375" defaultRowHeight="13.6" x14ac:dyDescent="0.25"/>
  <cols>
    <col min="1" max="1" width="3.625" style="2" bestFit="1" customWidth="1"/>
    <col min="2" max="2" width="9.625" style="1" customWidth="1"/>
    <col min="3" max="3" width="35.25" style="2" customWidth="1"/>
    <col min="4" max="4" width="8.875" style="15" hidden="1" customWidth="1"/>
    <col min="5" max="5" width="10.75" style="15" hidden="1" customWidth="1"/>
    <col min="6" max="6" width="8.125" style="2" customWidth="1"/>
    <col min="7" max="7" width="8.625" style="2" bestFit="1" customWidth="1"/>
    <col min="8" max="8" width="11.125" style="2" customWidth="1"/>
    <col min="9" max="9" width="15" style="2" customWidth="1"/>
    <col min="10" max="10" width="10.25" style="2" customWidth="1"/>
    <col min="11" max="11" width="7.875" style="2" customWidth="1"/>
    <col min="12" max="12" width="16" style="16" bestFit="1" customWidth="1"/>
    <col min="13" max="16384" width="11.375" style="2"/>
  </cols>
  <sheetData>
    <row r="1" spans="1:12" s="4" customFormat="1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s="4" customFormat="1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s="4" customForma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s="4" customFormat="1" x14ac:dyDescent="0.25">
      <c r="A4" s="37" t="s">
        <v>138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4" customFormat="1" x14ac:dyDescent="0.25">
      <c r="A5" s="37" t="s">
        <v>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s="4" customFormat="1" ht="14.3" customHeight="1" x14ac:dyDescent="0.25">
      <c r="A6" s="37" t="s">
        <v>142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5">
      <c r="A7" s="37" t="s">
        <v>147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s="4" customFormat="1" x14ac:dyDescent="0.25">
      <c r="A8" s="38" t="s">
        <v>150</v>
      </c>
      <c r="B8" s="38"/>
      <c r="C8" s="38"/>
      <c r="D8" s="38"/>
      <c r="E8" s="38"/>
      <c r="F8" s="38"/>
      <c r="G8" s="38"/>
      <c r="H8" s="38"/>
      <c r="I8" s="38"/>
      <c r="J8" s="38"/>
      <c r="K8" s="5"/>
    </row>
    <row r="9" spans="1:12" s="4" customFormat="1" x14ac:dyDescent="0.25">
      <c r="A9" s="3" t="s">
        <v>148</v>
      </c>
      <c r="B9" s="3"/>
      <c r="C9" s="3"/>
      <c r="D9" s="3"/>
      <c r="E9" s="3"/>
      <c r="F9" s="3"/>
      <c r="G9" s="3"/>
      <c r="H9" s="3"/>
      <c r="I9" s="3"/>
      <c r="J9" s="3"/>
      <c r="K9" s="5"/>
    </row>
    <row r="10" spans="1:12" s="4" customFormat="1" x14ac:dyDescent="0.25">
      <c r="A10" s="3"/>
      <c r="B10" s="3" t="s">
        <v>151</v>
      </c>
      <c r="C10" s="3"/>
      <c r="D10" s="6"/>
      <c r="F10" s="3"/>
      <c r="G10" s="3"/>
      <c r="H10" s="3"/>
      <c r="I10" s="3"/>
      <c r="J10" s="3"/>
      <c r="K10" s="5"/>
    </row>
    <row r="11" spans="1:12" s="4" customFormat="1" x14ac:dyDescent="0.25">
      <c r="A11" s="3"/>
      <c r="B11" s="3" t="s">
        <v>152</v>
      </c>
      <c r="C11" s="6"/>
      <c r="D11" s="3"/>
      <c r="E11" s="3"/>
      <c r="F11" s="3"/>
      <c r="G11" s="3"/>
      <c r="H11" s="3"/>
      <c r="I11" s="3"/>
      <c r="J11" s="3"/>
      <c r="K11" s="5"/>
    </row>
    <row r="12" spans="1:12" s="4" customFormat="1" x14ac:dyDescent="0.25">
      <c r="A12" s="3"/>
      <c r="B12" s="3" t="s">
        <v>153</v>
      </c>
      <c r="C12" s="3"/>
      <c r="D12" s="3"/>
      <c r="E12" s="6"/>
      <c r="F12" s="3"/>
      <c r="G12" s="3"/>
      <c r="H12" s="3"/>
      <c r="I12" s="3"/>
      <c r="J12" s="3"/>
      <c r="K12" s="5"/>
    </row>
    <row r="13" spans="1:12" s="4" customFormat="1" x14ac:dyDescent="0.25">
      <c r="A13" s="3" t="s">
        <v>154</v>
      </c>
      <c r="B13" s="3"/>
      <c r="C13" s="3"/>
      <c r="D13" s="3"/>
      <c r="E13" s="3"/>
      <c r="F13" s="3"/>
      <c r="G13" s="3"/>
      <c r="H13" s="3"/>
      <c r="I13" s="3"/>
      <c r="J13" s="3"/>
      <c r="K13" s="5"/>
    </row>
    <row r="14" spans="1:12" s="4" customFormat="1" x14ac:dyDescent="0.25">
      <c r="A14" s="38" t="s">
        <v>155</v>
      </c>
      <c r="B14" s="38"/>
      <c r="C14" s="38"/>
      <c r="D14" s="38"/>
      <c r="E14" s="38"/>
      <c r="F14" s="38"/>
      <c r="G14" s="38"/>
      <c r="H14" s="38"/>
      <c r="I14" s="38"/>
      <c r="J14" s="38"/>
      <c r="K14" s="5"/>
    </row>
    <row r="15" spans="1:12" s="4" customFormat="1" x14ac:dyDescent="0.25">
      <c r="A15" s="38" t="s">
        <v>156</v>
      </c>
      <c r="B15" s="38"/>
      <c r="C15" s="38"/>
      <c r="D15" s="38"/>
      <c r="E15" s="38"/>
      <c r="F15" s="38"/>
      <c r="G15" s="38"/>
      <c r="H15" s="38"/>
      <c r="I15" s="38"/>
      <c r="J15" s="38"/>
      <c r="K15" s="5"/>
    </row>
    <row r="16" spans="1:12" x14ac:dyDescent="0.25">
      <c r="A16" s="38" t="s">
        <v>149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s="4" customFormat="1" x14ac:dyDescent="0.25">
      <c r="A17" s="38"/>
      <c r="B17" s="38"/>
      <c r="C17" s="38"/>
      <c r="D17" s="38"/>
      <c r="E17" s="6"/>
      <c r="F17" s="2"/>
      <c r="G17" s="2"/>
      <c r="H17" s="2"/>
      <c r="I17" s="2"/>
      <c r="J17" s="2"/>
      <c r="K17" s="5"/>
    </row>
    <row r="18" spans="1:12" ht="25.15" customHeight="1" x14ac:dyDescent="0.25">
      <c r="A18" s="33" t="s">
        <v>83</v>
      </c>
      <c r="B18" s="34" t="s">
        <v>84</v>
      </c>
      <c r="C18" s="34" t="s">
        <v>85</v>
      </c>
      <c r="D18" s="34" t="s">
        <v>86</v>
      </c>
      <c r="E18" s="34" t="s">
        <v>159</v>
      </c>
      <c r="F18" s="34" t="s">
        <v>87</v>
      </c>
      <c r="G18" s="34"/>
      <c r="H18" s="30" t="s">
        <v>88</v>
      </c>
      <c r="I18" s="34" t="s">
        <v>89</v>
      </c>
      <c r="J18" s="34" t="s">
        <v>90</v>
      </c>
      <c r="K18" s="34" t="s">
        <v>91</v>
      </c>
      <c r="L18" s="34" t="s">
        <v>92</v>
      </c>
    </row>
    <row r="19" spans="1:12" ht="14.95" x14ac:dyDescent="0.25">
      <c r="A19" s="33"/>
      <c r="B19" s="34"/>
      <c r="C19" s="34"/>
      <c r="D19" s="34"/>
      <c r="E19" s="34"/>
      <c r="F19" s="17" t="s">
        <v>160</v>
      </c>
      <c r="G19" s="17" t="s">
        <v>161</v>
      </c>
      <c r="H19" s="31"/>
      <c r="I19" s="34"/>
      <c r="J19" s="34"/>
      <c r="K19" s="34"/>
      <c r="L19" s="34"/>
    </row>
    <row r="20" spans="1:12" x14ac:dyDescent="0.25">
      <c r="A20" s="32" t="s">
        <v>4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ht="13.6" customHeight="1" x14ac:dyDescent="0.25">
      <c r="A21" s="29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2" ht="27.2" x14ac:dyDescent="0.25">
      <c r="A22" s="7">
        <v>1</v>
      </c>
      <c r="B22" s="8" t="s">
        <v>6</v>
      </c>
      <c r="C22" s="9" t="s">
        <v>7</v>
      </c>
      <c r="D22" s="7">
        <v>1</v>
      </c>
      <c r="E22" s="7" t="s">
        <v>157</v>
      </c>
      <c r="F22" s="7">
        <v>1</v>
      </c>
      <c r="G22" s="7">
        <v>2</v>
      </c>
      <c r="H22" s="7">
        <f>F22+G22</f>
        <v>3</v>
      </c>
      <c r="I22" s="7">
        <v>16</v>
      </c>
      <c r="J22" s="7">
        <f>(F22*18+G22*18+I22)</f>
        <v>70</v>
      </c>
      <c r="K22" s="7">
        <v>4</v>
      </c>
      <c r="L22" s="7" t="s">
        <v>8</v>
      </c>
    </row>
    <row r="23" spans="1:12" ht="14.95" x14ac:dyDescent="0.25">
      <c r="A23" s="7">
        <v>2</v>
      </c>
      <c r="B23" s="8" t="s">
        <v>9</v>
      </c>
      <c r="C23" s="9" t="s">
        <v>10</v>
      </c>
      <c r="D23" s="7">
        <v>1</v>
      </c>
      <c r="E23" s="7" t="s">
        <v>157</v>
      </c>
      <c r="F23" s="7">
        <v>2</v>
      </c>
      <c r="G23" s="7">
        <v>2</v>
      </c>
      <c r="H23" s="7">
        <f t="shared" ref="H23:H27" si="0">F23+G23</f>
        <v>4</v>
      </c>
      <c r="I23" s="7">
        <v>0</v>
      </c>
      <c r="J23" s="7">
        <f>(F23*18+G23*18+I23)</f>
        <v>72</v>
      </c>
      <c r="K23" s="7">
        <v>4</v>
      </c>
      <c r="L23" s="7" t="s">
        <v>8</v>
      </c>
    </row>
    <row r="24" spans="1:12" ht="14.95" x14ac:dyDescent="0.25">
      <c r="A24" s="7">
        <v>3</v>
      </c>
      <c r="B24" s="8" t="s">
        <v>93</v>
      </c>
      <c r="C24" s="9" t="s">
        <v>11</v>
      </c>
      <c r="D24" s="7">
        <v>2</v>
      </c>
      <c r="E24" s="7" t="s">
        <v>158</v>
      </c>
      <c r="F24" s="7">
        <v>2</v>
      </c>
      <c r="G24" s="7">
        <v>2</v>
      </c>
      <c r="H24" s="7">
        <f t="shared" si="0"/>
        <v>4</v>
      </c>
      <c r="I24" s="7">
        <v>0</v>
      </c>
      <c r="J24" s="7">
        <f t="shared" ref="J24:J27" si="1">(F24*18+G24*18+I24)</f>
        <v>72</v>
      </c>
      <c r="K24" s="7">
        <v>4</v>
      </c>
      <c r="L24" s="7" t="s">
        <v>9</v>
      </c>
    </row>
    <row r="25" spans="1:12" ht="14.95" x14ac:dyDescent="0.25">
      <c r="A25" s="7">
        <v>4</v>
      </c>
      <c r="B25" s="8" t="s">
        <v>94</v>
      </c>
      <c r="C25" s="9" t="s">
        <v>12</v>
      </c>
      <c r="D25" s="7">
        <v>3</v>
      </c>
      <c r="E25" s="7" t="s">
        <v>158</v>
      </c>
      <c r="F25" s="7">
        <v>2</v>
      </c>
      <c r="G25" s="7">
        <v>2</v>
      </c>
      <c r="H25" s="7">
        <f t="shared" si="0"/>
        <v>4</v>
      </c>
      <c r="I25" s="7">
        <v>0</v>
      </c>
      <c r="J25" s="7">
        <f>(F25*18+G25*18+I25)</f>
        <v>72</v>
      </c>
      <c r="K25" s="7">
        <v>4</v>
      </c>
      <c r="L25" s="7" t="s">
        <v>93</v>
      </c>
    </row>
    <row r="26" spans="1:12" ht="14.95" x14ac:dyDescent="0.25">
      <c r="A26" s="7">
        <v>5</v>
      </c>
      <c r="B26" s="8" t="s">
        <v>95</v>
      </c>
      <c r="C26" s="9" t="s">
        <v>13</v>
      </c>
      <c r="D26" s="7">
        <v>4</v>
      </c>
      <c r="E26" s="7" t="s">
        <v>158</v>
      </c>
      <c r="F26" s="7">
        <v>2</v>
      </c>
      <c r="G26" s="7">
        <v>2</v>
      </c>
      <c r="H26" s="7">
        <f t="shared" si="0"/>
        <v>4</v>
      </c>
      <c r="I26" s="7">
        <v>0</v>
      </c>
      <c r="J26" s="7">
        <f t="shared" ref="J26" si="2">(F26*18+G26*18+I26)</f>
        <v>72</v>
      </c>
      <c r="K26" s="7">
        <v>4</v>
      </c>
      <c r="L26" s="7" t="s">
        <v>94</v>
      </c>
    </row>
    <row r="27" spans="1:12" ht="14.95" x14ac:dyDescent="0.25">
      <c r="A27" s="7">
        <v>6</v>
      </c>
      <c r="B27" s="8" t="s">
        <v>96</v>
      </c>
      <c r="C27" s="9" t="s">
        <v>14</v>
      </c>
      <c r="D27" s="7">
        <v>3</v>
      </c>
      <c r="E27" s="7" t="s">
        <v>158</v>
      </c>
      <c r="F27" s="7">
        <v>1</v>
      </c>
      <c r="G27" s="7">
        <v>2</v>
      </c>
      <c r="H27" s="7">
        <f t="shared" si="0"/>
        <v>3</v>
      </c>
      <c r="I27" s="7">
        <v>16</v>
      </c>
      <c r="J27" s="7">
        <f t="shared" si="1"/>
        <v>70</v>
      </c>
      <c r="K27" s="7">
        <v>4</v>
      </c>
      <c r="L27" s="7" t="s">
        <v>6</v>
      </c>
    </row>
    <row r="28" spans="1:12" ht="28.05" customHeight="1" x14ac:dyDescent="0.25">
      <c r="A28" s="35"/>
      <c r="B28" s="39"/>
      <c r="C28" s="40" t="s">
        <v>15</v>
      </c>
      <c r="D28" s="40"/>
      <c r="E28" s="40"/>
      <c r="F28" s="19">
        <f>SUM(F22:F27)</f>
        <v>10</v>
      </c>
      <c r="G28" s="19">
        <f t="shared" ref="G28:K28" si="3">SUM(G22:G27)</f>
        <v>12</v>
      </c>
      <c r="H28" s="19">
        <f t="shared" si="3"/>
        <v>22</v>
      </c>
      <c r="I28" s="19">
        <f t="shared" si="3"/>
        <v>32</v>
      </c>
      <c r="J28" s="19">
        <f t="shared" si="3"/>
        <v>428</v>
      </c>
      <c r="K28" s="19">
        <f t="shared" si="3"/>
        <v>24</v>
      </c>
      <c r="L28" s="19"/>
    </row>
    <row r="29" spans="1:12" ht="13.6" customHeight="1" x14ac:dyDescent="0.25">
      <c r="A29" s="29" t="s">
        <v>16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1:12" x14ac:dyDescent="0.25">
      <c r="A30" s="7">
        <v>7</v>
      </c>
      <c r="B30" s="8" t="s">
        <v>17</v>
      </c>
      <c r="C30" s="9" t="s">
        <v>18</v>
      </c>
      <c r="D30" s="7">
        <v>1</v>
      </c>
      <c r="E30" s="7" t="s">
        <v>19</v>
      </c>
      <c r="F30" s="7">
        <v>1</v>
      </c>
      <c r="G30" s="7">
        <v>3</v>
      </c>
      <c r="H30" s="7">
        <f t="shared" ref="H30:H36" si="4">F30+G30</f>
        <v>4</v>
      </c>
      <c r="I30" s="7">
        <v>0</v>
      </c>
      <c r="J30" s="7">
        <f t="shared" ref="J30:J36" si="5">(F30*18+G30*18+I30)</f>
        <v>72</v>
      </c>
      <c r="K30" s="7">
        <v>4</v>
      </c>
      <c r="L30" s="7" t="s">
        <v>8</v>
      </c>
    </row>
    <row r="31" spans="1:12" x14ac:dyDescent="0.25">
      <c r="A31" s="7">
        <v>8</v>
      </c>
      <c r="B31" s="8" t="s">
        <v>22</v>
      </c>
      <c r="C31" s="10" t="s">
        <v>23</v>
      </c>
      <c r="D31" s="7">
        <v>1</v>
      </c>
      <c r="E31" s="7" t="s">
        <v>19</v>
      </c>
      <c r="F31" s="7">
        <v>1</v>
      </c>
      <c r="G31" s="7">
        <v>3</v>
      </c>
      <c r="H31" s="7">
        <f t="shared" si="4"/>
        <v>4</v>
      </c>
      <c r="I31" s="7">
        <v>0</v>
      </c>
      <c r="J31" s="7">
        <f t="shared" si="5"/>
        <v>72</v>
      </c>
      <c r="K31" s="7">
        <v>4</v>
      </c>
      <c r="L31" s="7" t="s">
        <v>8</v>
      </c>
    </row>
    <row r="32" spans="1:12" x14ac:dyDescent="0.25">
      <c r="A32" s="7">
        <v>9</v>
      </c>
      <c r="B32" s="8" t="s">
        <v>100</v>
      </c>
      <c r="C32" s="11" t="s">
        <v>20</v>
      </c>
      <c r="D32" s="7">
        <v>2</v>
      </c>
      <c r="E32" s="7" t="s">
        <v>19</v>
      </c>
      <c r="F32" s="7">
        <v>1</v>
      </c>
      <c r="G32" s="7">
        <v>3</v>
      </c>
      <c r="H32" s="7">
        <f t="shared" si="4"/>
        <v>4</v>
      </c>
      <c r="I32" s="7">
        <v>0</v>
      </c>
      <c r="J32" s="7">
        <f t="shared" si="5"/>
        <v>72</v>
      </c>
      <c r="K32" s="7">
        <v>4</v>
      </c>
      <c r="L32" s="7" t="s">
        <v>8</v>
      </c>
    </row>
    <row r="33" spans="1:12" x14ac:dyDescent="0.25">
      <c r="A33" s="7">
        <v>10</v>
      </c>
      <c r="B33" s="8" t="s">
        <v>101</v>
      </c>
      <c r="C33" s="9" t="s">
        <v>24</v>
      </c>
      <c r="D33" s="7">
        <v>2</v>
      </c>
      <c r="E33" s="7" t="s">
        <v>19</v>
      </c>
      <c r="F33" s="7">
        <v>1</v>
      </c>
      <c r="G33" s="7">
        <v>3</v>
      </c>
      <c r="H33" s="7">
        <f t="shared" si="4"/>
        <v>4</v>
      </c>
      <c r="I33" s="7">
        <v>0</v>
      </c>
      <c r="J33" s="7">
        <f t="shared" si="5"/>
        <v>72</v>
      </c>
      <c r="K33" s="7">
        <v>4</v>
      </c>
      <c r="L33" s="7" t="s">
        <v>8</v>
      </c>
    </row>
    <row r="34" spans="1:12" x14ac:dyDescent="0.25">
      <c r="A34" s="7">
        <v>11</v>
      </c>
      <c r="B34" s="8" t="s">
        <v>102</v>
      </c>
      <c r="C34" s="9" t="s">
        <v>21</v>
      </c>
      <c r="D34" s="7">
        <v>3</v>
      </c>
      <c r="E34" s="7" t="s">
        <v>19</v>
      </c>
      <c r="F34" s="7">
        <v>1</v>
      </c>
      <c r="G34" s="7">
        <v>3</v>
      </c>
      <c r="H34" s="7">
        <f t="shared" si="4"/>
        <v>4</v>
      </c>
      <c r="I34" s="7">
        <v>0</v>
      </c>
      <c r="J34" s="7">
        <f t="shared" si="5"/>
        <v>72</v>
      </c>
      <c r="K34" s="7">
        <v>4</v>
      </c>
      <c r="L34" s="7" t="s">
        <v>100</v>
      </c>
    </row>
    <row r="35" spans="1:12" x14ac:dyDescent="0.25">
      <c r="A35" s="7">
        <v>12</v>
      </c>
      <c r="B35" s="8" t="s">
        <v>103</v>
      </c>
      <c r="C35" s="9" t="s">
        <v>25</v>
      </c>
      <c r="D35" s="7">
        <v>3</v>
      </c>
      <c r="E35" s="7" t="s">
        <v>19</v>
      </c>
      <c r="F35" s="7">
        <v>1</v>
      </c>
      <c r="G35" s="7">
        <v>3</v>
      </c>
      <c r="H35" s="7">
        <f t="shared" si="4"/>
        <v>4</v>
      </c>
      <c r="I35" s="7">
        <v>0</v>
      </c>
      <c r="J35" s="7">
        <f t="shared" si="5"/>
        <v>72</v>
      </c>
      <c r="K35" s="7">
        <v>4</v>
      </c>
      <c r="L35" s="7" t="s">
        <v>8</v>
      </c>
    </row>
    <row r="36" spans="1:12" x14ac:dyDescent="0.25">
      <c r="A36" s="7">
        <v>13</v>
      </c>
      <c r="B36" s="8" t="s">
        <v>104</v>
      </c>
      <c r="C36" s="9" t="s">
        <v>26</v>
      </c>
      <c r="D36" s="7">
        <v>4</v>
      </c>
      <c r="E36" s="7" t="s">
        <v>19</v>
      </c>
      <c r="F36" s="7">
        <v>1</v>
      </c>
      <c r="G36" s="7">
        <v>3</v>
      </c>
      <c r="H36" s="7">
        <f t="shared" si="4"/>
        <v>4</v>
      </c>
      <c r="I36" s="7">
        <v>0</v>
      </c>
      <c r="J36" s="7">
        <f t="shared" si="5"/>
        <v>72</v>
      </c>
      <c r="K36" s="7">
        <v>4</v>
      </c>
      <c r="L36" s="7" t="s">
        <v>8</v>
      </c>
    </row>
    <row r="37" spans="1:12" ht="28.05" customHeight="1" x14ac:dyDescent="0.25">
      <c r="A37" s="35"/>
      <c r="B37" s="39"/>
      <c r="C37" s="40" t="s">
        <v>27</v>
      </c>
      <c r="D37" s="40"/>
      <c r="E37" s="40"/>
      <c r="F37" s="19">
        <f>SUM(F30:F36)</f>
        <v>7</v>
      </c>
      <c r="G37" s="19">
        <f t="shared" ref="G37:K37" si="6">SUM(G30:G36)</f>
        <v>21</v>
      </c>
      <c r="H37" s="19">
        <f t="shared" si="6"/>
        <v>28</v>
      </c>
      <c r="I37" s="19">
        <f t="shared" si="6"/>
        <v>0</v>
      </c>
      <c r="J37" s="19">
        <f t="shared" si="6"/>
        <v>504</v>
      </c>
      <c r="K37" s="19">
        <f t="shared" si="6"/>
        <v>28</v>
      </c>
      <c r="L37" s="19"/>
    </row>
    <row r="38" spans="1:12" ht="13.6" customHeight="1" x14ac:dyDescent="0.25">
      <c r="A38" s="29" t="s">
        <v>28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12" x14ac:dyDescent="0.25">
      <c r="A39" s="7">
        <v>14</v>
      </c>
      <c r="B39" s="8" t="s">
        <v>31</v>
      </c>
      <c r="C39" s="9" t="s">
        <v>32</v>
      </c>
      <c r="D39" s="7">
        <v>1</v>
      </c>
      <c r="E39" s="7" t="s">
        <v>19</v>
      </c>
      <c r="F39" s="7">
        <v>1</v>
      </c>
      <c r="G39" s="7">
        <v>3</v>
      </c>
      <c r="H39" s="7">
        <f t="shared" ref="H39:H44" si="7">F39+G39</f>
        <v>4</v>
      </c>
      <c r="I39" s="7">
        <v>0</v>
      </c>
      <c r="J39" s="7">
        <f t="shared" ref="J39:J44" si="8">(F39*18+G39*18+I39)</f>
        <v>72</v>
      </c>
      <c r="K39" s="7">
        <v>4</v>
      </c>
      <c r="L39" s="7" t="s">
        <v>8</v>
      </c>
    </row>
    <row r="40" spans="1:12" x14ac:dyDescent="0.25">
      <c r="A40" s="7">
        <v>15</v>
      </c>
      <c r="B40" s="8" t="s">
        <v>105</v>
      </c>
      <c r="C40" s="9" t="s">
        <v>98</v>
      </c>
      <c r="D40" s="7">
        <v>2</v>
      </c>
      <c r="E40" s="7" t="s">
        <v>19</v>
      </c>
      <c r="F40" s="7">
        <v>1</v>
      </c>
      <c r="G40" s="7">
        <v>3</v>
      </c>
      <c r="H40" s="7">
        <f t="shared" si="7"/>
        <v>4</v>
      </c>
      <c r="I40" s="7">
        <v>0</v>
      </c>
      <c r="J40" s="7">
        <f t="shared" si="8"/>
        <v>72</v>
      </c>
      <c r="K40" s="7">
        <v>4</v>
      </c>
      <c r="L40" s="7" t="s">
        <v>8</v>
      </c>
    </row>
    <row r="41" spans="1:12" x14ac:dyDescent="0.25">
      <c r="A41" s="7">
        <v>16</v>
      </c>
      <c r="B41" s="8" t="s">
        <v>106</v>
      </c>
      <c r="C41" s="9" t="s">
        <v>33</v>
      </c>
      <c r="D41" s="7">
        <v>2</v>
      </c>
      <c r="E41" s="7" t="s">
        <v>19</v>
      </c>
      <c r="F41" s="7">
        <v>3</v>
      </c>
      <c r="G41" s="7">
        <v>1</v>
      </c>
      <c r="H41" s="7">
        <f t="shared" si="7"/>
        <v>4</v>
      </c>
      <c r="I41" s="7">
        <v>0</v>
      </c>
      <c r="J41" s="7">
        <f t="shared" si="8"/>
        <v>72</v>
      </c>
      <c r="K41" s="7">
        <v>4</v>
      </c>
      <c r="L41" s="7" t="s">
        <v>8</v>
      </c>
    </row>
    <row r="42" spans="1:12" x14ac:dyDescent="0.25">
      <c r="A42" s="7">
        <v>17</v>
      </c>
      <c r="B42" s="8" t="s">
        <v>107</v>
      </c>
      <c r="C42" s="9" t="s">
        <v>29</v>
      </c>
      <c r="D42" s="7">
        <v>3</v>
      </c>
      <c r="E42" s="7" t="s">
        <v>19</v>
      </c>
      <c r="F42" s="7">
        <v>1</v>
      </c>
      <c r="G42" s="7">
        <v>3</v>
      </c>
      <c r="H42" s="7">
        <f t="shared" si="7"/>
        <v>4</v>
      </c>
      <c r="I42" s="7">
        <v>0</v>
      </c>
      <c r="J42" s="7">
        <f t="shared" si="8"/>
        <v>72</v>
      </c>
      <c r="K42" s="7">
        <v>4</v>
      </c>
      <c r="L42" s="7" t="s">
        <v>8</v>
      </c>
    </row>
    <row r="43" spans="1:12" x14ac:dyDescent="0.25">
      <c r="A43" s="7">
        <v>18</v>
      </c>
      <c r="B43" s="8" t="s">
        <v>108</v>
      </c>
      <c r="C43" s="9" t="s">
        <v>30</v>
      </c>
      <c r="D43" s="7">
        <v>4</v>
      </c>
      <c r="E43" s="7" t="s">
        <v>19</v>
      </c>
      <c r="F43" s="7">
        <v>1</v>
      </c>
      <c r="G43" s="7">
        <v>3</v>
      </c>
      <c r="H43" s="7">
        <f t="shared" si="7"/>
        <v>4</v>
      </c>
      <c r="I43" s="7">
        <v>0</v>
      </c>
      <c r="J43" s="7">
        <f t="shared" si="8"/>
        <v>72</v>
      </c>
      <c r="K43" s="7">
        <v>4</v>
      </c>
      <c r="L43" s="7" t="s">
        <v>8</v>
      </c>
    </row>
    <row r="44" spans="1:12" x14ac:dyDescent="0.25">
      <c r="A44" s="7">
        <v>19</v>
      </c>
      <c r="B44" s="8" t="s">
        <v>109</v>
      </c>
      <c r="C44" s="9" t="s">
        <v>34</v>
      </c>
      <c r="D44" s="7">
        <v>4</v>
      </c>
      <c r="E44" s="7" t="s">
        <v>19</v>
      </c>
      <c r="F44" s="7">
        <v>1</v>
      </c>
      <c r="G44" s="7">
        <v>3</v>
      </c>
      <c r="H44" s="7">
        <f t="shared" si="7"/>
        <v>4</v>
      </c>
      <c r="I44" s="7">
        <v>0</v>
      </c>
      <c r="J44" s="7">
        <f t="shared" si="8"/>
        <v>72</v>
      </c>
      <c r="K44" s="7">
        <v>4</v>
      </c>
      <c r="L44" s="7" t="s">
        <v>8</v>
      </c>
    </row>
    <row r="45" spans="1:12" ht="28.05" customHeight="1" x14ac:dyDescent="0.25">
      <c r="A45" s="35"/>
      <c r="B45" s="36"/>
      <c r="C45" s="22" t="s">
        <v>35</v>
      </c>
      <c r="D45" s="23"/>
      <c r="E45" s="23"/>
      <c r="F45" s="19">
        <f>SUM(F39:F44)</f>
        <v>8</v>
      </c>
      <c r="G45" s="19">
        <f t="shared" ref="G45:K45" si="9">SUM(G39:G44)</f>
        <v>16</v>
      </c>
      <c r="H45" s="19">
        <f t="shared" si="9"/>
        <v>24</v>
      </c>
      <c r="I45" s="19">
        <f t="shared" si="9"/>
        <v>0</v>
      </c>
      <c r="J45" s="19">
        <f t="shared" si="9"/>
        <v>432</v>
      </c>
      <c r="K45" s="19">
        <f t="shared" si="9"/>
        <v>24</v>
      </c>
      <c r="L45" s="19"/>
    </row>
    <row r="46" spans="1:12" ht="13.6" customHeight="1" x14ac:dyDescent="0.25">
      <c r="A46" s="29" t="s">
        <v>36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1:12" x14ac:dyDescent="0.25">
      <c r="A47" s="7">
        <v>20</v>
      </c>
      <c r="B47" s="8" t="s">
        <v>37</v>
      </c>
      <c r="C47" s="9" t="s">
        <v>38</v>
      </c>
      <c r="D47" s="7">
        <v>1</v>
      </c>
      <c r="E47" s="7" t="s">
        <v>19</v>
      </c>
      <c r="F47" s="7">
        <v>3</v>
      </c>
      <c r="G47" s="7">
        <v>1</v>
      </c>
      <c r="H47" s="7">
        <f>F47+G47</f>
        <v>4</v>
      </c>
      <c r="I47" s="7">
        <v>0</v>
      </c>
      <c r="J47" s="7">
        <f t="shared" ref="J47:J61" si="10">(F47*18+G47*18+I47)</f>
        <v>72</v>
      </c>
      <c r="K47" s="7">
        <v>4</v>
      </c>
      <c r="L47" s="7" t="s">
        <v>8</v>
      </c>
    </row>
    <row r="48" spans="1:12" x14ac:dyDescent="0.25">
      <c r="A48" s="7">
        <v>21</v>
      </c>
      <c r="B48" s="8" t="s">
        <v>110</v>
      </c>
      <c r="C48" s="9" t="s">
        <v>39</v>
      </c>
      <c r="D48" s="7">
        <v>3</v>
      </c>
      <c r="E48" s="7" t="s">
        <v>19</v>
      </c>
      <c r="F48" s="7">
        <v>3</v>
      </c>
      <c r="G48" s="7">
        <v>1</v>
      </c>
      <c r="H48" s="7">
        <f t="shared" ref="H48:H49" si="11">F48+G48</f>
        <v>4</v>
      </c>
      <c r="I48" s="7">
        <v>0</v>
      </c>
      <c r="J48" s="7">
        <f t="shared" si="10"/>
        <v>72</v>
      </c>
      <c r="K48" s="7">
        <v>4</v>
      </c>
      <c r="L48" s="7" t="s">
        <v>8</v>
      </c>
    </row>
    <row r="49" spans="1:12" ht="27.2" x14ac:dyDescent="0.25">
      <c r="A49" s="7">
        <v>22</v>
      </c>
      <c r="B49" s="8" t="s">
        <v>111</v>
      </c>
      <c r="C49" s="9" t="s">
        <v>40</v>
      </c>
      <c r="D49" s="7">
        <v>4</v>
      </c>
      <c r="E49" s="7" t="s">
        <v>19</v>
      </c>
      <c r="F49" s="7">
        <v>3</v>
      </c>
      <c r="G49" s="7">
        <v>1</v>
      </c>
      <c r="H49" s="7">
        <f t="shared" si="11"/>
        <v>4</v>
      </c>
      <c r="I49" s="7">
        <v>0</v>
      </c>
      <c r="J49" s="7">
        <f t="shared" si="10"/>
        <v>72</v>
      </c>
      <c r="K49" s="7">
        <v>4</v>
      </c>
      <c r="L49" s="7" t="s">
        <v>8</v>
      </c>
    </row>
    <row r="50" spans="1:12" ht="28.05" customHeight="1" x14ac:dyDescent="0.25">
      <c r="A50" s="35"/>
      <c r="B50" s="36"/>
      <c r="C50" s="22" t="s">
        <v>41</v>
      </c>
      <c r="D50" s="23"/>
      <c r="E50" s="23"/>
      <c r="F50" s="19">
        <f>SUM(F47:F49)</f>
        <v>9</v>
      </c>
      <c r="G50" s="19">
        <f t="shared" ref="G50:K50" si="12">SUM(G47:G49)</f>
        <v>3</v>
      </c>
      <c r="H50" s="19">
        <f t="shared" si="12"/>
        <v>12</v>
      </c>
      <c r="I50" s="19">
        <f t="shared" si="12"/>
        <v>0</v>
      </c>
      <c r="J50" s="19">
        <f t="shared" si="12"/>
        <v>216</v>
      </c>
      <c r="K50" s="19">
        <f t="shared" si="12"/>
        <v>12</v>
      </c>
      <c r="L50" s="19"/>
    </row>
    <row r="51" spans="1:12" ht="13.6" customHeight="1" x14ac:dyDescent="0.25">
      <c r="A51" s="29" t="s">
        <v>42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</row>
    <row r="52" spans="1:12" x14ac:dyDescent="0.25">
      <c r="A52" s="7">
        <v>23</v>
      </c>
      <c r="B52" s="8" t="s">
        <v>43</v>
      </c>
      <c r="C52" s="9" t="s">
        <v>44</v>
      </c>
      <c r="D52" s="7">
        <v>1</v>
      </c>
      <c r="E52" s="7" t="s">
        <v>19</v>
      </c>
      <c r="F52" s="7">
        <v>3</v>
      </c>
      <c r="G52" s="7">
        <v>1</v>
      </c>
      <c r="H52" s="7">
        <f>F52+G52</f>
        <v>4</v>
      </c>
      <c r="I52" s="7">
        <v>0</v>
      </c>
      <c r="J52" s="7">
        <f t="shared" ref="J52:J54" si="13">(F52*18+G52*18+I52)</f>
        <v>72</v>
      </c>
      <c r="K52" s="7">
        <v>4</v>
      </c>
      <c r="L52" s="7" t="s">
        <v>8</v>
      </c>
    </row>
    <row r="53" spans="1:12" ht="27.2" x14ac:dyDescent="0.25">
      <c r="A53" s="7">
        <v>24</v>
      </c>
      <c r="B53" s="8" t="s">
        <v>112</v>
      </c>
      <c r="C53" s="9" t="s">
        <v>99</v>
      </c>
      <c r="D53" s="7">
        <v>2</v>
      </c>
      <c r="E53" s="7" t="s">
        <v>19</v>
      </c>
      <c r="F53" s="7">
        <v>3</v>
      </c>
      <c r="G53" s="7">
        <v>1</v>
      </c>
      <c r="H53" s="7">
        <f t="shared" ref="H53:H54" si="14">F53+G53</f>
        <v>4</v>
      </c>
      <c r="I53" s="7">
        <v>0</v>
      </c>
      <c r="J53" s="7">
        <f t="shared" si="13"/>
        <v>72</v>
      </c>
      <c r="K53" s="7">
        <v>4</v>
      </c>
      <c r="L53" s="7" t="s">
        <v>8</v>
      </c>
    </row>
    <row r="54" spans="1:12" ht="27.2" x14ac:dyDescent="0.25">
      <c r="A54" s="7">
        <v>25</v>
      </c>
      <c r="B54" s="8" t="s">
        <v>113</v>
      </c>
      <c r="C54" s="9" t="s">
        <v>45</v>
      </c>
      <c r="D54" s="7">
        <v>3</v>
      </c>
      <c r="E54" s="7" t="s">
        <v>19</v>
      </c>
      <c r="F54" s="7">
        <v>3</v>
      </c>
      <c r="G54" s="7">
        <v>1</v>
      </c>
      <c r="H54" s="7">
        <f t="shared" si="14"/>
        <v>4</v>
      </c>
      <c r="I54" s="7">
        <v>0</v>
      </c>
      <c r="J54" s="7">
        <f t="shared" si="13"/>
        <v>72</v>
      </c>
      <c r="K54" s="7">
        <v>4</v>
      </c>
      <c r="L54" s="7" t="s">
        <v>8</v>
      </c>
    </row>
    <row r="55" spans="1:12" ht="13.6" customHeight="1" x14ac:dyDescent="0.25">
      <c r="A55" s="35"/>
      <c r="B55" s="36"/>
      <c r="C55" s="22" t="s">
        <v>46</v>
      </c>
      <c r="D55" s="23"/>
      <c r="E55" s="23"/>
      <c r="F55" s="19">
        <f>SUM(F52:F54)</f>
        <v>9</v>
      </c>
      <c r="G55" s="19">
        <f t="shared" ref="G55:K55" si="15">SUM(G52:G54)</f>
        <v>3</v>
      </c>
      <c r="H55" s="19">
        <f t="shared" si="15"/>
        <v>12</v>
      </c>
      <c r="I55" s="19">
        <f t="shared" si="15"/>
        <v>0</v>
      </c>
      <c r="J55" s="19">
        <f t="shared" si="15"/>
        <v>216</v>
      </c>
      <c r="K55" s="19">
        <f t="shared" si="15"/>
        <v>12</v>
      </c>
      <c r="L55" s="19"/>
    </row>
    <row r="56" spans="1:12" ht="13.6" customHeight="1" x14ac:dyDescent="0.25">
      <c r="A56" s="29" t="s">
        <v>47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x14ac:dyDescent="0.25">
      <c r="A57" s="44"/>
      <c r="B57" s="45"/>
      <c r="C57" s="46" t="s">
        <v>74</v>
      </c>
      <c r="D57" s="47"/>
      <c r="E57" s="47"/>
      <c r="F57" s="47"/>
      <c r="G57" s="47"/>
      <c r="H57" s="47"/>
      <c r="I57" s="47"/>
      <c r="J57" s="47"/>
      <c r="K57" s="47"/>
      <c r="L57" s="48"/>
    </row>
    <row r="58" spans="1:12" ht="27.2" x14ac:dyDescent="0.25">
      <c r="A58" s="7">
        <v>26</v>
      </c>
      <c r="B58" s="8" t="s">
        <v>48</v>
      </c>
      <c r="C58" s="9" t="s">
        <v>49</v>
      </c>
      <c r="D58" s="7">
        <v>1</v>
      </c>
      <c r="E58" s="7" t="s">
        <v>19</v>
      </c>
      <c r="F58" s="7">
        <v>2</v>
      </c>
      <c r="G58" s="7">
        <v>5</v>
      </c>
      <c r="H58" s="7">
        <f>F58+G58</f>
        <v>7</v>
      </c>
      <c r="I58" s="7">
        <v>0</v>
      </c>
      <c r="J58" s="7">
        <f t="shared" si="10"/>
        <v>126</v>
      </c>
      <c r="K58" s="7">
        <v>8</v>
      </c>
      <c r="L58" s="7" t="s">
        <v>8</v>
      </c>
    </row>
    <row r="59" spans="1:12" x14ac:dyDescent="0.25">
      <c r="A59" s="7">
        <v>27</v>
      </c>
      <c r="B59" s="8" t="s">
        <v>114</v>
      </c>
      <c r="C59" s="9" t="s">
        <v>50</v>
      </c>
      <c r="D59" s="7">
        <v>2</v>
      </c>
      <c r="E59" s="7" t="s">
        <v>19</v>
      </c>
      <c r="F59" s="7">
        <v>2</v>
      </c>
      <c r="G59" s="7">
        <v>5</v>
      </c>
      <c r="H59" s="7">
        <f t="shared" ref="H59:H61" si="16">F59+G59</f>
        <v>7</v>
      </c>
      <c r="I59" s="7">
        <v>0</v>
      </c>
      <c r="J59" s="7">
        <f t="shared" si="10"/>
        <v>126</v>
      </c>
      <c r="K59" s="7">
        <v>8</v>
      </c>
      <c r="L59" s="7" t="s">
        <v>48</v>
      </c>
    </row>
    <row r="60" spans="1:12" ht="27.2" x14ac:dyDescent="0.25">
      <c r="A60" s="7">
        <v>28</v>
      </c>
      <c r="B60" s="8" t="s">
        <v>115</v>
      </c>
      <c r="C60" s="9" t="s">
        <v>174</v>
      </c>
      <c r="D60" s="7">
        <v>3</v>
      </c>
      <c r="E60" s="7" t="s">
        <v>19</v>
      </c>
      <c r="F60" s="7">
        <v>2</v>
      </c>
      <c r="G60" s="7">
        <v>5</v>
      </c>
      <c r="H60" s="7">
        <f t="shared" si="16"/>
        <v>7</v>
      </c>
      <c r="I60" s="7">
        <v>0</v>
      </c>
      <c r="J60" s="7">
        <f t="shared" si="10"/>
        <v>126</v>
      </c>
      <c r="K60" s="7">
        <v>8</v>
      </c>
      <c r="L60" s="7" t="s">
        <v>114</v>
      </c>
    </row>
    <row r="61" spans="1:12" x14ac:dyDescent="0.25">
      <c r="A61" s="7">
        <v>29</v>
      </c>
      <c r="B61" s="8" t="s">
        <v>116</v>
      </c>
      <c r="C61" s="9" t="s">
        <v>175</v>
      </c>
      <c r="D61" s="7">
        <v>4</v>
      </c>
      <c r="E61" s="7" t="s">
        <v>19</v>
      </c>
      <c r="F61" s="7">
        <v>2</v>
      </c>
      <c r="G61" s="7">
        <v>5</v>
      </c>
      <c r="H61" s="7">
        <f t="shared" si="16"/>
        <v>7</v>
      </c>
      <c r="I61" s="7">
        <v>0</v>
      </c>
      <c r="J61" s="7">
        <f t="shared" si="10"/>
        <v>126</v>
      </c>
      <c r="K61" s="7">
        <v>8</v>
      </c>
      <c r="L61" s="7" t="s">
        <v>115</v>
      </c>
    </row>
    <row r="62" spans="1:12" ht="28.05" customHeight="1" x14ac:dyDescent="0.25">
      <c r="A62" s="35"/>
      <c r="B62" s="36"/>
      <c r="C62" s="22" t="s">
        <v>51</v>
      </c>
      <c r="D62" s="23"/>
      <c r="E62" s="23"/>
      <c r="F62" s="19">
        <f>SUM(F58:F61)</f>
        <v>8</v>
      </c>
      <c r="G62" s="19">
        <f t="shared" ref="G62:K62" si="17">SUM(G58:G61)</f>
        <v>20</v>
      </c>
      <c r="H62" s="19">
        <f t="shared" si="17"/>
        <v>28</v>
      </c>
      <c r="I62" s="19">
        <f t="shared" si="17"/>
        <v>0</v>
      </c>
      <c r="J62" s="19">
        <f t="shared" si="17"/>
        <v>504</v>
      </c>
      <c r="K62" s="19">
        <f t="shared" si="17"/>
        <v>32</v>
      </c>
      <c r="L62" s="19"/>
    </row>
    <row r="63" spans="1:12" s="4" customFormat="1" ht="13.6" customHeight="1" x14ac:dyDescent="0.25">
      <c r="A63" s="29" t="s">
        <v>78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s="4" customFormat="1" ht="27.2" x14ac:dyDescent="0.25">
      <c r="A64" s="7">
        <v>30</v>
      </c>
      <c r="B64" s="20"/>
      <c r="C64" s="12" t="s">
        <v>79</v>
      </c>
      <c r="D64" s="7">
        <v>4</v>
      </c>
      <c r="E64" s="7" t="s">
        <v>19</v>
      </c>
      <c r="F64" s="13">
        <v>1</v>
      </c>
      <c r="G64" s="13">
        <v>2</v>
      </c>
      <c r="H64" s="13">
        <f>F64+G64</f>
        <v>3</v>
      </c>
      <c r="I64" s="13">
        <v>0</v>
      </c>
      <c r="J64" s="7">
        <f>(F64*18+G64*18+I64)</f>
        <v>54</v>
      </c>
      <c r="K64" s="13">
        <v>3</v>
      </c>
      <c r="L64" s="7" t="s">
        <v>139</v>
      </c>
    </row>
    <row r="65" spans="1:12" s="4" customFormat="1" ht="13.6" customHeight="1" x14ac:dyDescent="0.25">
      <c r="A65" s="35"/>
      <c r="B65" s="36"/>
      <c r="C65" s="22" t="s">
        <v>165</v>
      </c>
      <c r="D65" s="23"/>
      <c r="E65" s="23"/>
      <c r="F65" s="19">
        <f>SUM(F64)</f>
        <v>1</v>
      </c>
      <c r="G65" s="19">
        <f t="shared" ref="G65:K65" si="18">SUM(G64)</f>
        <v>2</v>
      </c>
      <c r="H65" s="19">
        <f t="shared" si="18"/>
        <v>3</v>
      </c>
      <c r="I65" s="19">
        <f t="shared" si="18"/>
        <v>0</v>
      </c>
      <c r="J65" s="19">
        <f t="shared" si="18"/>
        <v>54</v>
      </c>
      <c r="K65" s="19">
        <f t="shared" si="18"/>
        <v>3</v>
      </c>
      <c r="L65" s="19"/>
    </row>
    <row r="66" spans="1:12" ht="13.6" customHeight="1" x14ac:dyDescent="0.25">
      <c r="A66" s="24"/>
      <c r="B66" s="24"/>
      <c r="C66" s="24" t="s">
        <v>166</v>
      </c>
      <c r="D66" s="24"/>
      <c r="E66" s="24"/>
      <c r="F66" s="17">
        <f>F62+F55+F50+F45+F37+F28+F65</f>
        <v>52</v>
      </c>
      <c r="G66" s="17">
        <f t="shared" ref="G66:K66" si="19">G62+G55+G50+G45+G37+G28+G65</f>
        <v>77</v>
      </c>
      <c r="H66" s="17">
        <f t="shared" si="19"/>
        <v>129</v>
      </c>
      <c r="I66" s="17">
        <f t="shared" si="19"/>
        <v>32</v>
      </c>
      <c r="J66" s="17">
        <f t="shared" si="19"/>
        <v>2354</v>
      </c>
      <c r="K66" s="17">
        <f t="shared" si="19"/>
        <v>135</v>
      </c>
      <c r="L66" s="21"/>
    </row>
    <row r="67" spans="1:12" x14ac:dyDescent="0.25">
      <c r="A67" s="32" t="s">
        <v>52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</row>
    <row r="68" spans="1:12" ht="13.6" customHeight="1" x14ac:dyDescent="0.25">
      <c r="A68" s="29" t="s">
        <v>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14.95" x14ac:dyDescent="0.25">
      <c r="A69" s="13">
        <v>30</v>
      </c>
      <c r="B69" s="8" t="s">
        <v>97</v>
      </c>
      <c r="C69" s="9" t="s">
        <v>53</v>
      </c>
      <c r="D69" s="7">
        <v>7</v>
      </c>
      <c r="E69" s="7" t="s">
        <v>157</v>
      </c>
      <c r="F69" s="7">
        <v>1</v>
      </c>
      <c r="G69" s="7">
        <v>2</v>
      </c>
      <c r="H69" s="7">
        <f t="shared" ref="H69" si="20">F69+G69</f>
        <v>3</v>
      </c>
      <c r="I69" s="7">
        <v>16</v>
      </c>
      <c r="J69" s="7">
        <f>(F69*18+G69*18+I69)</f>
        <v>70</v>
      </c>
      <c r="K69" s="7">
        <v>4</v>
      </c>
      <c r="L69" s="7" t="s">
        <v>96</v>
      </c>
    </row>
    <row r="70" spans="1:12" ht="28.05" customHeight="1" x14ac:dyDescent="0.25">
      <c r="A70" s="35"/>
      <c r="B70" s="36"/>
      <c r="C70" s="22" t="s">
        <v>54</v>
      </c>
      <c r="D70" s="23"/>
      <c r="E70" s="23"/>
      <c r="F70" s="19">
        <f>SUM(F69)</f>
        <v>1</v>
      </c>
      <c r="G70" s="19">
        <f t="shared" ref="G70:K70" si="21">SUM(G69)</f>
        <v>2</v>
      </c>
      <c r="H70" s="19">
        <f t="shared" si="21"/>
        <v>3</v>
      </c>
      <c r="I70" s="19">
        <f t="shared" si="21"/>
        <v>16</v>
      </c>
      <c r="J70" s="19">
        <f t="shared" si="21"/>
        <v>70</v>
      </c>
      <c r="K70" s="19">
        <f t="shared" si="21"/>
        <v>4</v>
      </c>
      <c r="L70" s="19"/>
    </row>
    <row r="71" spans="1:12" ht="13.6" customHeight="1" x14ac:dyDescent="0.25">
      <c r="A71" s="29" t="s">
        <v>16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</row>
    <row r="72" spans="1:12" x14ac:dyDescent="0.25">
      <c r="A72" s="13">
        <v>31</v>
      </c>
      <c r="B72" s="14" t="s">
        <v>117</v>
      </c>
      <c r="C72" s="11" t="s">
        <v>55</v>
      </c>
      <c r="D72" s="13">
        <v>5</v>
      </c>
      <c r="E72" s="7" t="s">
        <v>19</v>
      </c>
      <c r="F72" s="13">
        <v>3</v>
      </c>
      <c r="G72" s="13">
        <v>1</v>
      </c>
      <c r="H72" s="7">
        <f t="shared" ref="H72:H76" si="22">F72+G72</f>
        <v>4</v>
      </c>
      <c r="I72" s="7">
        <v>0</v>
      </c>
      <c r="J72" s="7">
        <f>(F72*18+G72*18+I72)</f>
        <v>72</v>
      </c>
      <c r="K72" s="7">
        <v>4</v>
      </c>
      <c r="L72" s="7" t="s">
        <v>8</v>
      </c>
    </row>
    <row r="73" spans="1:12" x14ac:dyDescent="0.25">
      <c r="A73" s="13">
        <v>32</v>
      </c>
      <c r="B73" s="14" t="s">
        <v>118</v>
      </c>
      <c r="C73" s="11" t="s">
        <v>56</v>
      </c>
      <c r="D73" s="13">
        <v>5</v>
      </c>
      <c r="E73" s="7" t="s">
        <v>19</v>
      </c>
      <c r="F73" s="13">
        <v>3</v>
      </c>
      <c r="G73" s="13">
        <v>1</v>
      </c>
      <c r="H73" s="7">
        <f t="shared" si="22"/>
        <v>4</v>
      </c>
      <c r="I73" s="7">
        <v>0</v>
      </c>
      <c r="J73" s="7">
        <f t="shared" ref="J73:J100" si="23">(F73*18+G73*18+I73)</f>
        <v>72</v>
      </c>
      <c r="K73" s="7">
        <v>4</v>
      </c>
      <c r="L73" s="7" t="s">
        <v>8</v>
      </c>
    </row>
    <row r="74" spans="1:12" x14ac:dyDescent="0.25">
      <c r="A74" s="13">
        <v>33</v>
      </c>
      <c r="B74" s="14" t="s">
        <v>119</v>
      </c>
      <c r="C74" s="9" t="s">
        <v>140</v>
      </c>
      <c r="D74" s="7">
        <v>6</v>
      </c>
      <c r="E74" s="7" t="s">
        <v>19</v>
      </c>
      <c r="F74" s="13">
        <v>3</v>
      </c>
      <c r="G74" s="13">
        <v>1</v>
      </c>
      <c r="H74" s="7">
        <f t="shared" si="22"/>
        <v>4</v>
      </c>
      <c r="I74" s="7">
        <v>0</v>
      </c>
      <c r="J74" s="7">
        <f t="shared" si="23"/>
        <v>72</v>
      </c>
      <c r="K74" s="7">
        <v>4</v>
      </c>
      <c r="L74" s="7" t="s">
        <v>118</v>
      </c>
    </row>
    <row r="75" spans="1:12" x14ac:dyDescent="0.25">
      <c r="A75" s="13">
        <v>34</v>
      </c>
      <c r="B75" s="14" t="s">
        <v>120</v>
      </c>
      <c r="C75" s="11" t="s">
        <v>57</v>
      </c>
      <c r="D75" s="13">
        <v>7</v>
      </c>
      <c r="E75" s="7" t="s">
        <v>19</v>
      </c>
      <c r="F75" s="13">
        <v>3</v>
      </c>
      <c r="G75" s="13">
        <v>1</v>
      </c>
      <c r="H75" s="7">
        <f t="shared" si="22"/>
        <v>4</v>
      </c>
      <c r="I75" s="7">
        <v>0</v>
      </c>
      <c r="J75" s="7">
        <f t="shared" si="23"/>
        <v>72</v>
      </c>
      <c r="K75" s="7">
        <v>4</v>
      </c>
      <c r="L75" s="7" t="s">
        <v>8</v>
      </c>
    </row>
    <row r="76" spans="1:12" x14ac:dyDescent="0.25">
      <c r="A76" s="13">
        <v>35</v>
      </c>
      <c r="B76" s="14" t="s">
        <v>121</v>
      </c>
      <c r="C76" s="11" t="s">
        <v>58</v>
      </c>
      <c r="D76" s="13">
        <v>8</v>
      </c>
      <c r="E76" s="7" t="s">
        <v>19</v>
      </c>
      <c r="F76" s="13">
        <v>3</v>
      </c>
      <c r="G76" s="13">
        <v>1</v>
      </c>
      <c r="H76" s="7">
        <f t="shared" si="22"/>
        <v>4</v>
      </c>
      <c r="I76" s="7">
        <v>0</v>
      </c>
      <c r="J76" s="7">
        <f t="shared" si="23"/>
        <v>72</v>
      </c>
      <c r="K76" s="7">
        <v>4</v>
      </c>
      <c r="L76" s="7" t="s">
        <v>8</v>
      </c>
    </row>
    <row r="77" spans="1:12" ht="28.05" customHeight="1" x14ac:dyDescent="0.25">
      <c r="A77" s="35"/>
      <c r="B77" s="36"/>
      <c r="C77" s="22" t="s">
        <v>27</v>
      </c>
      <c r="D77" s="23"/>
      <c r="E77" s="23"/>
      <c r="F77" s="19">
        <f>SUM(F72:F76)</f>
        <v>15</v>
      </c>
      <c r="G77" s="19">
        <f t="shared" ref="G77:K77" si="24">SUM(G72:G76)</f>
        <v>5</v>
      </c>
      <c r="H77" s="19">
        <f t="shared" si="24"/>
        <v>20</v>
      </c>
      <c r="I77" s="19">
        <f t="shared" si="24"/>
        <v>0</v>
      </c>
      <c r="J77" s="19">
        <f t="shared" si="24"/>
        <v>360</v>
      </c>
      <c r="K77" s="19">
        <f t="shared" si="24"/>
        <v>20</v>
      </c>
      <c r="L77" s="19"/>
    </row>
    <row r="78" spans="1:12" ht="13.6" customHeight="1" x14ac:dyDescent="0.25">
      <c r="A78" s="29" t="s">
        <v>28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</row>
    <row r="79" spans="1:12" x14ac:dyDescent="0.25">
      <c r="A79" s="7">
        <v>36</v>
      </c>
      <c r="B79" s="8" t="s">
        <v>122</v>
      </c>
      <c r="C79" s="9" t="s">
        <v>59</v>
      </c>
      <c r="D79" s="7">
        <v>5</v>
      </c>
      <c r="E79" s="7" t="s">
        <v>19</v>
      </c>
      <c r="F79" s="7">
        <v>1</v>
      </c>
      <c r="G79" s="7">
        <v>3</v>
      </c>
      <c r="H79" s="7">
        <f>F79+G79</f>
        <v>4</v>
      </c>
      <c r="I79" s="7">
        <v>0</v>
      </c>
      <c r="J79" s="7">
        <f>(F79*18+G79*18+I79)</f>
        <v>72</v>
      </c>
      <c r="K79" s="7">
        <v>4</v>
      </c>
      <c r="L79" s="7" t="s">
        <v>8</v>
      </c>
    </row>
    <row r="80" spans="1:12" x14ac:dyDescent="0.25">
      <c r="A80" s="7">
        <v>37</v>
      </c>
      <c r="B80" s="8" t="s">
        <v>123</v>
      </c>
      <c r="C80" s="9" t="s">
        <v>60</v>
      </c>
      <c r="D80" s="7">
        <v>6</v>
      </c>
      <c r="E80" s="7" t="s">
        <v>19</v>
      </c>
      <c r="F80" s="7">
        <v>1</v>
      </c>
      <c r="G80" s="7">
        <v>3</v>
      </c>
      <c r="H80" s="7">
        <f>F80+G80</f>
        <v>4</v>
      </c>
      <c r="I80" s="7">
        <v>0</v>
      </c>
      <c r="J80" s="7">
        <f>(F80*18+G80*18+I80)</f>
        <v>72</v>
      </c>
      <c r="K80" s="7">
        <v>4</v>
      </c>
      <c r="L80" s="7" t="s">
        <v>8</v>
      </c>
    </row>
    <row r="81" spans="1:12" ht="27.2" x14ac:dyDescent="0.25">
      <c r="A81" s="7">
        <v>38</v>
      </c>
      <c r="B81" s="8" t="s">
        <v>124</v>
      </c>
      <c r="C81" s="9" t="s">
        <v>62</v>
      </c>
      <c r="D81" s="7">
        <v>6</v>
      </c>
      <c r="E81" s="7" t="s">
        <v>19</v>
      </c>
      <c r="F81" s="7">
        <v>3</v>
      </c>
      <c r="G81" s="7">
        <v>1</v>
      </c>
      <c r="H81" s="7">
        <f>F81+G81</f>
        <v>4</v>
      </c>
      <c r="I81" s="7">
        <v>0</v>
      </c>
      <c r="J81" s="7">
        <f>(F81*18+G81*18+I81)</f>
        <v>72</v>
      </c>
      <c r="K81" s="7">
        <v>4</v>
      </c>
      <c r="L81" s="7" t="s">
        <v>8</v>
      </c>
    </row>
    <row r="82" spans="1:12" x14ac:dyDescent="0.25">
      <c r="A82" s="7">
        <v>39</v>
      </c>
      <c r="B82" s="8" t="s">
        <v>125</v>
      </c>
      <c r="C82" s="9" t="s">
        <v>61</v>
      </c>
      <c r="D82" s="7">
        <v>7</v>
      </c>
      <c r="E82" s="7" t="s">
        <v>19</v>
      </c>
      <c r="F82" s="7">
        <v>1</v>
      </c>
      <c r="G82" s="7">
        <v>3</v>
      </c>
      <c r="H82" s="7">
        <f>F82+G82</f>
        <v>4</v>
      </c>
      <c r="I82" s="7">
        <v>0</v>
      </c>
      <c r="J82" s="7">
        <f>(F82*18+G82*18+I82)</f>
        <v>72</v>
      </c>
      <c r="K82" s="7">
        <v>4</v>
      </c>
      <c r="L82" s="7" t="s">
        <v>8</v>
      </c>
    </row>
    <row r="83" spans="1:12" ht="28.05" customHeight="1" x14ac:dyDescent="0.25">
      <c r="A83" s="35"/>
      <c r="B83" s="36"/>
      <c r="C83" s="22" t="s">
        <v>35</v>
      </c>
      <c r="D83" s="23"/>
      <c r="E83" s="23"/>
      <c r="F83" s="19">
        <f>SUM(F79:F82)</f>
        <v>6</v>
      </c>
      <c r="G83" s="19">
        <f t="shared" ref="G83:K83" si="25">SUM(G79:G82)</f>
        <v>10</v>
      </c>
      <c r="H83" s="19">
        <f t="shared" si="25"/>
        <v>16</v>
      </c>
      <c r="I83" s="19">
        <f t="shared" si="25"/>
        <v>0</v>
      </c>
      <c r="J83" s="19">
        <f t="shared" si="25"/>
        <v>288</v>
      </c>
      <c r="K83" s="19">
        <f t="shared" si="25"/>
        <v>16</v>
      </c>
      <c r="L83" s="19"/>
    </row>
    <row r="84" spans="1:12" ht="13.6" customHeight="1" x14ac:dyDescent="0.25">
      <c r="A84" s="29" t="s">
        <v>36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</row>
    <row r="85" spans="1:12" x14ac:dyDescent="0.25">
      <c r="A85" s="7">
        <v>40</v>
      </c>
      <c r="B85" s="8" t="s">
        <v>126</v>
      </c>
      <c r="C85" s="9" t="s">
        <v>63</v>
      </c>
      <c r="D85" s="7">
        <v>5</v>
      </c>
      <c r="E85" s="7" t="s">
        <v>19</v>
      </c>
      <c r="F85" s="7">
        <v>3</v>
      </c>
      <c r="G85" s="7">
        <v>1</v>
      </c>
      <c r="H85" s="7">
        <f t="shared" ref="H85:H89" si="26">F85+G85</f>
        <v>4</v>
      </c>
      <c r="I85" s="7">
        <v>0</v>
      </c>
      <c r="J85" s="7">
        <f t="shared" si="23"/>
        <v>72</v>
      </c>
      <c r="K85" s="7">
        <v>4</v>
      </c>
      <c r="L85" s="7" t="s">
        <v>8</v>
      </c>
    </row>
    <row r="86" spans="1:12" x14ac:dyDescent="0.25">
      <c r="A86" s="7">
        <v>41</v>
      </c>
      <c r="B86" s="8" t="s">
        <v>127</v>
      </c>
      <c r="C86" s="9" t="s">
        <v>64</v>
      </c>
      <c r="D86" s="7">
        <v>6</v>
      </c>
      <c r="E86" s="7" t="s">
        <v>19</v>
      </c>
      <c r="F86" s="7">
        <v>3</v>
      </c>
      <c r="G86" s="7">
        <v>1</v>
      </c>
      <c r="H86" s="7">
        <f t="shared" si="26"/>
        <v>4</v>
      </c>
      <c r="I86" s="7">
        <v>0</v>
      </c>
      <c r="J86" s="7">
        <f t="shared" si="23"/>
        <v>72</v>
      </c>
      <c r="K86" s="7">
        <v>4</v>
      </c>
      <c r="L86" s="7" t="s">
        <v>8</v>
      </c>
    </row>
    <row r="87" spans="1:12" x14ac:dyDescent="0.25">
      <c r="A87" s="7">
        <v>42</v>
      </c>
      <c r="B87" s="8" t="s">
        <v>128</v>
      </c>
      <c r="C87" s="9" t="s">
        <v>65</v>
      </c>
      <c r="D87" s="7">
        <v>7</v>
      </c>
      <c r="E87" s="7" t="s">
        <v>19</v>
      </c>
      <c r="F87" s="7">
        <v>3</v>
      </c>
      <c r="G87" s="7">
        <v>1</v>
      </c>
      <c r="H87" s="7">
        <f t="shared" si="26"/>
        <v>4</v>
      </c>
      <c r="I87" s="7">
        <v>0</v>
      </c>
      <c r="J87" s="7">
        <f t="shared" si="23"/>
        <v>72</v>
      </c>
      <c r="K87" s="7">
        <v>4</v>
      </c>
      <c r="L87" s="7" t="s">
        <v>8</v>
      </c>
    </row>
    <row r="88" spans="1:12" x14ac:dyDescent="0.25">
      <c r="A88" s="7">
        <v>43</v>
      </c>
      <c r="B88" s="8" t="s">
        <v>129</v>
      </c>
      <c r="C88" s="9" t="s">
        <v>66</v>
      </c>
      <c r="D88" s="7">
        <v>8</v>
      </c>
      <c r="E88" s="7" t="s">
        <v>19</v>
      </c>
      <c r="F88" s="7">
        <v>3</v>
      </c>
      <c r="G88" s="7">
        <v>1</v>
      </c>
      <c r="H88" s="7">
        <f t="shared" si="26"/>
        <v>4</v>
      </c>
      <c r="I88" s="7">
        <v>0</v>
      </c>
      <c r="J88" s="7">
        <f t="shared" si="23"/>
        <v>72</v>
      </c>
      <c r="K88" s="7">
        <v>4</v>
      </c>
      <c r="L88" s="7" t="s">
        <v>8</v>
      </c>
    </row>
    <row r="89" spans="1:12" ht="27.2" x14ac:dyDescent="0.25">
      <c r="A89" s="7">
        <v>44</v>
      </c>
      <c r="B89" s="8" t="s">
        <v>130</v>
      </c>
      <c r="C89" s="9" t="s">
        <v>67</v>
      </c>
      <c r="D89" s="7">
        <v>9</v>
      </c>
      <c r="E89" s="7" t="s">
        <v>19</v>
      </c>
      <c r="F89" s="7">
        <v>1</v>
      </c>
      <c r="G89" s="7">
        <v>3</v>
      </c>
      <c r="H89" s="7">
        <f t="shared" si="26"/>
        <v>4</v>
      </c>
      <c r="I89" s="7">
        <v>0</v>
      </c>
      <c r="J89" s="7">
        <f t="shared" si="23"/>
        <v>72</v>
      </c>
      <c r="K89" s="7">
        <v>4</v>
      </c>
      <c r="L89" s="7" t="s">
        <v>8</v>
      </c>
    </row>
    <row r="90" spans="1:12" ht="28.05" customHeight="1" x14ac:dyDescent="0.25">
      <c r="A90" s="35"/>
      <c r="B90" s="36"/>
      <c r="C90" s="22" t="s">
        <v>41</v>
      </c>
      <c r="D90" s="23"/>
      <c r="E90" s="23"/>
      <c r="F90" s="19">
        <f>SUM(F85:F89)</f>
        <v>13</v>
      </c>
      <c r="G90" s="19">
        <f t="shared" ref="G90:K90" si="27">SUM(G85:G89)</f>
        <v>7</v>
      </c>
      <c r="H90" s="19">
        <f t="shared" si="27"/>
        <v>20</v>
      </c>
      <c r="I90" s="19">
        <f t="shared" si="27"/>
        <v>0</v>
      </c>
      <c r="J90" s="19">
        <f t="shared" si="27"/>
        <v>360</v>
      </c>
      <c r="K90" s="19">
        <f t="shared" si="27"/>
        <v>20</v>
      </c>
      <c r="L90" s="19"/>
    </row>
    <row r="91" spans="1:12" ht="13.6" customHeight="1" x14ac:dyDescent="0.25">
      <c r="A91" s="29" t="s">
        <v>42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</row>
    <row r="92" spans="1:12" x14ac:dyDescent="0.25">
      <c r="A92" s="7">
        <v>45</v>
      </c>
      <c r="B92" s="8" t="s">
        <v>131</v>
      </c>
      <c r="C92" s="9" t="s">
        <v>68</v>
      </c>
      <c r="D92" s="7">
        <v>5</v>
      </c>
      <c r="E92" s="7" t="s">
        <v>19</v>
      </c>
      <c r="F92" s="7">
        <v>3</v>
      </c>
      <c r="G92" s="7">
        <v>1</v>
      </c>
      <c r="H92" s="7">
        <f t="shared" ref="H92:H94" si="28">F92+G92</f>
        <v>4</v>
      </c>
      <c r="I92" s="7">
        <v>0</v>
      </c>
      <c r="J92" s="7">
        <f t="shared" si="23"/>
        <v>72</v>
      </c>
      <c r="K92" s="7">
        <v>4</v>
      </c>
      <c r="L92" s="7" t="s">
        <v>8</v>
      </c>
    </row>
    <row r="93" spans="1:12" x14ac:dyDescent="0.25">
      <c r="A93" s="7">
        <v>46</v>
      </c>
      <c r="B93" s="8" t="s">
        <v>132</v>
      </c>
      <c r="C93" s="9" t="s">
        <v>69</v>
      </c>
      <c r="D93" s="7">
        <v>6</v>
      </c>
      <c r="E93" s="7" t="s">
        <v>19</v>
      </c>
      <c r="F93" s="7">
        <v>3</v>
      </c>
      <c r="G93" s="7">
        <v>1</v>
      </c>
      <c r="H93" s="7">
        <f t="shared" si="28"/>
        <v>4</v>
      </c>
      <c r="I93" s="7">
        <v>0</v>
      </c>
      <c r="J93" s="7">
        <f t="shared" si="23"/>
        <v>72</v>
      </c>
      <c r="K93" s="7">
        <v>4</v>
      </c>
      <c r="L93" s="7" t="s">
        <v>8</v>
      </c>
    </row>
    <row r="94" spans="1:12" x14ac:dyDescent="0.25">
      <c r="A94" s="7">
        <v>47</v>
      </c>
      <c r="B94" s="8" t="s">
        <v>133</v>
      </c>
      <c r="C94" s="9" t="s">
        <v>70</v>
      </c>
      <c r="D94" s="7">
        <v>7</v>
      </c>
      <c r="E94" s="7" t="s">
        <v>19</v>
      </c>
      <c r="F94" s="7">
        <v>3</v>
      </c>
      <c r="G94" s="7">
        <v>1</v>
      </c>
      <c r="H94" s="7">
        <f t="shared" si="28"/>
        <v>4</v>
      </c>
      <c r="I94" s="7">
        <v>0</v>
      </c>
      <c r="J94" s="7">
        <f t="shared" si="23"/>
        <v>72</v>
      </c>
      <c r="K94" s="7">
        <v>4</v>
      </c>
      <c r="L94" s="7" t="s">
        <v>135</v>
      </c>
    </row>
    <row r="95" spans="1:12" ht="13.6" customHeight="1" x14ac:dyDescent="0.25">
      <c r="A95" s="35"/>
      <c r="B95" s="36"/>
      <c r="C95" s="22" t="s">
        <v>46</v>
      </c>
      <c r="D95" s="23"/>
      <c r="E95" s="23"/>
      <c r="F95" s="19">
        <f>SUM(F92:F94)</f>
        <v>9</v>
      </c>
      <c r="G95" s="19">
        <f t="shared" ref="G95:K95" si="29">SUM(G92:G94)</f>
        <v>3</v>
      </c>
      <c r="H95" s="19">
        <f t="shared" si="29"/>
        <v>12</v>
      </c>
      <c r="I95" s="19">
        <f t="shared" si="29"/>
        <v>0</v>
      </c>
      <c r="J95" s="19">
        <f t="shared" si="29"/>
        <v>216</v>
      </c>
      <c r="K95" s="19">
        <f t="shared" si="29"/>
        <v>12</v>
      </c>
      <c r="L95" s="19"/>
    </row>
    <row r="96" spans="1:12" ht="13.6" customHeight="1" x14ac:dyDescent="0.25">
      <c r="A96" s="29" t="s">
        <v>47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 spans="1:13" x14ac:dyDescent="0.25">
      <c r="A97" s="44"/>
      <c r="B97" s="45"/>
      <c r="C97" s="46" t="s">
        <v>74</v>
      </c>
      <c r="D97" s="47"/>
      <c r="E97" s="47"/>
      <c r="F97" s="47"/>
      <c r="G97" s="47"/>
      <c r="H97" s="47"/>
      <c r="I97" s="47"/>
      <c r="J97" s="47"/>
      <c r="K97" s="47"/>
      <c r="L97" s="48"/>
    </row>
    <row r="98" spans="1:13" x14ac:dyDescent="0.25">
      <c r="A98" s="13">
        <v>48</v>
      </c>
      <c r="B98" s="14" t="s">
        <v>134</v>
      </c>
      <c r="C98" s="9" t="s">
        <v>72</v>
      </c>
      <c r="D98" s="7">
        <v>5</v>
      </c>
      <c r="E98" s="7" t="s">
        <v>19</v>
      </c>
      <c r="F98" s="13">
        <v>1</v>
      </c>
      <c r="G98" s="13">
        <v>5</v>
      </c>
      <c r="H98" s="7">
        <f t="shared" ref="H98:H100" si="30">F98+G98</f>
        <v>6</v>
      </c>
      <c r="I98" s="13">
        <v>32</v>
      </c>
      <c r="J98" s="7">
        <f t="shared" si="23"/>
        <v>140</v>
      </c>
      <c r="K98" s="13">
        <v>9</v>
      </c>
      <c r="L98" s="7" t="s">
        <v>116</v>
      </c>
    </row>
    <row r="99" spans="1:13" x14ac:dyDescent="0.25">
      <c r="A99" s="7">
        <v>49</v>
      </c>
      <c r="B99" s="14" t="s">
        <v>135</v>
      </c>
      <c r="C99" s="12" t="s">
        <v>71</v>
      </c>
      <c r="D99" s="7">
        <v>6</v>
      </c>
      <c r="E99" s="7" t="s">
        <v>19</v>
      </c>
      <c r="F99" s="13">
        <v>2</v>
      </c>
      <c r="G99" s="13">
        <v>5</v>
      </c>
      <c r="H99" s="7">
        <f t="shared" si="30"/>
        <v>7</v>
      </c>
      <c r="I99" s="13">
        <v>0</v>
      </c>
      <c r="J99" s="7">
        <f t="shared" si="23"/>
        <v>126</v>
      </c>
      <c r="K99" s="13">
        <v>8</v>
      </c>
      <c r="L99" s="7" t="s">
        <v>134</v>
      </c>
    </row>
    <row r="100" spans="1:13" ht="27.2" x14ac:dyDescent="0.25">
      <c r="A100" s="7">
        <v>50</v>
      </c>
      <c r="B100" s="14" t="s">
        <v>136</v>
      </c>
      <c r="C100" s="12" t="s">
        <v>73</v>
      </c>
      <c r="D100" s="7">
        <v>8</v>
      </c>
      <c r="E100" s="7" t="s">
        <v>19</v>
      </c>
      <c r="F100" s="13">
        <v>3</v>
      </c>
      <c r="G100" s="13">
        <v>1</v>
      </c>
      <c r="H100" s="7">
        <f t="shared" si="30"/>
        <v>4</v>
      </c>
      <c r="I100" s="13">
        <v>0</v>
      </c>
      <c r="J100" s="7">
        <f t="shared" si="23"/>
        <v>72</v>
      </c>
      <c r="K100" s="13">
        <v>4</v>
      </c>
      <c r="L100" s="7" t="s">
        <v>177</v>
      </c>
      <c r="M100" s="16"/>
    </row>
    <row r="101" spans="1:13" x14ac:dyDescent="0.25">
      <c r="A101" s="13">
        <v>53</v>
      </c>
      <c r="B101" s="14" t="s">
        <v>137</v>
      </c>
      <c r="C101" s="12" t="s">
        <v>176</v>
      </c>
      <c r="D101" s="7">
        <v>9</v>
      </c>
      <c r="E101" s="7" t="s">
        <v>19</v>
      </c>
      <c r="F101" s="13">
        <v>4</v>
      </c>
      <c r="G101" s="13">
        <v>2</v>
      </c>
      <c r="H101" s="7">
        <f>F101+G101</f>
        <v>6</v>
      </c>
      <c r="I101" s="13">
        <v>0</v>
      </c>
      <c r="J101" s="7">
        <f>(F101*18+G101*18+I101)</f>
        <v>108</v>
      </c>
      <c r="K101" s="13">
        <v>7</v>
      </c>
      <c r="L101" s="7" t="s">
        <v>136</v>
      </c>
    </row>
    <row r="102" spans="1:13" ht="14.95" x14ac:dyDescent="0.25">
      <c r="A102" s="7">
        <v>51</v>
      </c>
      <c r="B102" s="8" t="s">
        <v>145</v>
      </c>
      <c r="C102" s="12" t="s">
        <v>76</v>
      </c>
      <c r="D102" s="7">
        <v>6</v>
      </c>
      <c r="E102" s="7" t="s">
        <v>19</v>
      </c>
      <c r="F102" s="13">
        <v>1</v>
      </c>
      <c r="G102" s="13">
        <v>2</v>
      </c>
      <c r="H102" s="7">
        <f>F102+G102</f>
        <v>3</v>
      </c>
      <c r="I102" s="28" t="s">
        <v>173</v>
      </c>
      <c r="J102" s="7">
        <v>86</v>
      </c>
      <c r="K102" s="13">
        <v>5</v>
      </c>
      <c r="L102" s="7" t="s">
        <v>134</v>
      </c>
    </row>
    <row r="103" spans="1:13" ht="13.6" customHeight="1" x14ac:dyDescent="0.25">
      <c r="A103" s="44"/>
      <c r="B103" s="45"/>
      <c r="C103" s="46" t="s">
        <v>77</v>
      </c>
      <c r="D103" s="47"/>
      <c r="E103" s="47"/>
      <c r="F103" s="47"/>
      <c r="G103" s="47"/>
      <c r="H103" s="47"/>
      <c r="I103" s="47"/>
      <c r="J103" s="47"/>
      <c r="K103" s="47"/>
      <c r="L103" s="48"/>
    </row>
    <row r="104" spans="1:13" x14ac:dyDescent="0.25">
      <c r="A104" s="13">
        <v>52</v>
      </c>
      <c r="B104" s="8" t="s">
        <v>146</v>
      </c>
      <c r="C104" s="12" t="s">
        <v>75</v>
      </c>
      <c r="D104" s="7">
        <v>8</v>
      </c>
      <c r="E104" s="7" t="s">
        <v>19</v>
      </c>
      <c r="F104" s="13">
        <v>1</v>
      </c>
      <c r="G104" s="13">
        <v>3</v>
      </c>
      <c r="H104" s="7">
        <f>F104+G104</f>
        <v>4</v>
      </c>
      <c r="I104" s="13">
        <v>0</v>
      </c>
      <c r="J104" s="7">
        <f>(F104*18+G104*18+I104)</f>
        <v>72</v>
      </c>
      <c r="K104" s="13">
        <v>4</v>
      </c>
      <c r="L104" s="7" t="s">
        <v>163</v>
      </c>
    </row>
    <row r="105" spans="1:13" x14ac:dyDescent="0.25">
      <c r="A105" s="7">
        <v>54</v>
      </c>
      <c r="B105" s="8" t="s">
        <v>144</v>
      </c>
      <c r="C105" s="12" t="s">
        <v>141</v>
      </c>
      <c r="D105" s="7">
        <v>9</v>
      </c>
      <c r="E105" s="7" t="s">
        <v>19</v>
      </c>
      <c r="F105" s="52">
        <v>0</v>
      </c>
      <c r="G105" s="53"/>
      <c r="H105" s="53"/>
      <c r="I105" s="54"/>
      <c r="J105" s="7">
        <v>250</v>
      </c>
      <c r="K105" s="13">
        <v>15</v>
      </c>
      <c r="L105" s="7" t="s">
        <v>164</v>
      </c>
    </row>
    <row r="106" spans="1:13" ht="28.05" customHeight="1" x14ac:dyDescent="0.25">
      <c r="A106" s="35"/>
      <c r="B106" s="36"/>
      <c r="C106" s="22" t="s">
        <v>51</v>
      </c>
      <c r="D106" s="23"/>
      <c r="E106" s="23"/>
      <c r="F106" s="19">
        <f>F98+F99+F100+F101+F102+F104+F105</f>
        <v>12</v>
      </c>
      <c r="G106" s="19">
        <f t="shared" ref="G106:K106" si="31">G98+G99+G100+G101+G102+G104+G105</f>
        <v>18</v>
      </c>
      <c r="H106" s="19">
        <f t="shared" si="31"/>
        <v>30</v>
      </c>
      <c r="I106" s="19">
        <f>I98+I99+I100+I101+32+I104+I105</f>
        <v>64</v>
      </c>
      <c r="J106" s="19">
        <f t="shared" si="31"/>
        <v>854</v>
      </c>
      <c r="K106" s="19">
        <f t="shared" si="31"/>
        <v>52</v>
      </c>
      <c r="L106" s="19"/>
    </row>
    <row r="107" spans="1:13" s="4" customFormat="1" ht="13.6" customHeight="1" x14ac:dyDescent="0.25">
      <c r="A107" s="29" t="s">
        <v>78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3" s="4" customFormat="1" ht="27.2" x14ac:dyDescent="0.25">
      <c r="A108" s="7">
        <v>56</v>
      </c>
      <c r="B108" s="20"/>
      <c r="C108" s="12" t="s">
        <v>80</v>
      </c>
      <c r="D108" s="7">
        <v>5</v>
      </c>
      <c r="E108" s="7" t="s">
        <v>19</v>
      </c>
      <c r="F108" s="13">
        <v>1</v>
      </c>
      <c r="G108" s="13">
        <v>2</v>
      </c>
      <c r="H108" s="13">
        <f t="shared" ref="H108:H110" si="32">F108+G108</f>
        <v>3</v>
      </c>
      <c r="I108" s="13">
        <v>0</v>
      </c>
      <c r="J108" s="7">
        <f t="shared" ref="J108:J109" si="33">(F108*18+G108*18+I108)</f>
        <v>54</v>
      </c>
      <c r="K108" s="13">
        <v>3</v>
      </c>
      <c r="L108" s="7" t="s">
        <v>139</v>
      </c>
    </row>
    <row r="109" spans="1:13" s="4" customFormat="1" ht="27.2" x14ac:dyDescent="0.25">
      <c r="A109" s="7">
        <v>57</v>
      </c>
      <c r="B109" s="20"/>
      <c r="C109" s="12" t="s">
        <v>81</v>
      </c>
      <c r="D109" s="7">
        <v>6</v>
      </c>
      <c r="E109" s="7" t="s">
        <v>19</v>
      </c>
      <c r="F109" s="13">
        <v>1</v>
      </c>
      <c r="G109" s="13">
        <v>2</v>
      </c>
      <c r="H109" s="13">
        <f t="shared" si="32"/>
        <v>3</v>
      </c>
      <c r="I109" s="13">
        <v>0</v>
      </c>
      <c r="J109" s="7">
        <f t="shared" si="33"/>
        <v>54</v>
      </c>
      <c r="K109" s="13">
        <v>3</v>
      </c>
      <c r="L109" s="7" t="s">
        <v>139</v>
      </c>
    </row>
    <row r="110" spans="1:13" s="4" customFormat="1" ht="27.2" x14ac:dyDescent="0.25">
      <c r="A110" s="7">
        <v>58</v>
      </c>
      <c r="B110" s="20"/>
      <c r="C110" s="12" t="s">
        <v>82</v>
      </c>
      <c r="D110" s="7">
        <v>7</v>
      </c>
      <c r="E110" s="7" t="s">
        <v>19</v>
      </c>
      <c r="F110" s="13">
        <v>1</v>
      </c>
      <c r="G110" s="13">
        <v>2</v>
      </c>
      <c r="H110" s="13">
        <f t="shared" si="32"/>
        <v>3</v>
      </c>
      <c r="I110" s="13">
        <v>0</v>
      </c>
      <c r="J110" s="7">
        <f>(F110*18+G110*18+I110)</f>
        <v>54</v>
      </c>
      <c r="K110" s="13">
        <v>3</v>
      </c>
      <c r="L110" s="7" t="s">
        <v>139</v>
      </c>
    </row>
    <row r="111" spans="1:13" s="4" customFormat="1" ht="13.6" customHeight="1" x14ac:dyDescent="0.25">
      <c r="A111" s="35"/>
      <c r="B111" s="36"/>
      <c r="C111" s="22" t="s">
        <v>165</v>
      </c>
      <c r="D111" s="23"/>
      <c r="E111" s="23"/>
      <c r="F111" s="19">
        <f>SUM(F108:F110)</f>
        <v>3</v>
      </c>
      <c r="G111" s="19">
        <f t="shared" ref="G111:K111" si="34">SUM(G108:G110)</f>
        <v>6</v>
      </c>
      <c r="H111" s="19">
        <f t="shared" si="34"/>
        <v>9</v>
      </c>
      <c r="I111" s="19">
        <f t="shared" si="34"/>
        <v>0</v>
      </c>
      <c r="J111" s="19">
        <f t="shared" si="34"/>
        <v>162</v>
      </c>
      <c r="K111" s="19">
        <f t="shared" si="34"/>
        <v>9</v>
      </c>
      <c r="L111" s="19"/>
    </row>
    <row r="112" spans="1:13" ht="13.6" customHeight="1" x14ac:dyDescent="0.25">
      <c r="A112" s="55"/>
      <c r="B112" s="56"/>
      <c r="C112" s="49" t="s">
        <v>162</v>
      </c>
      <c r="D112" s="50"/>
      <c r="E112" s="51"/>
      <c r="F112" s="17">
        <f t="shared" ref="F112:K112" si="35">F106+F95+F90+F83+F77+F70+F111</f>
        <v>59</v>
      </c>
      <c r="G112" s="17">
        <f t="shared" si="35"/>
        <v>51</v>
      </c>
      <c r="H112" s="17">
        <f t="shared" si="35"/>
        <v>110</v>
      </c>
      <c r="I112" s="17">
        <f t="shared" si="35"/>
        <v>80</v>
      </c>
      <c r="J112" s="17">
        <f t="shared" si="35"/>
        <v>2310</v>
      </c>
      <c r="K112" s="17">
        <f t="shared" si="35"/>
        <v>133</v>
      </c>
      <c r="L112" s="21"/>
    </row>
    <row r="113" spans="1:12" ht="13.6" customHeight="1" x14ac:dyDescent="0.25">
      <c r="A113" s="41" t="s">
        <v>168</v>
      </c>
      <c r="B113" s="42"/>
      <c r="C113" s="42"/>
      <c r="D113" s="42"/>
      <c r="E113" s="43"/>
      <c r="F113" s="25">
        <f t="shared" ref="F113:K113" si="36">F112+F66</f>
        <v>111</v>
      </c>
      <c r="G113" s="25">
        <f t="shared" si="36"/>
        <v>128</v>
      </c>
      <c r="H113" s="25">
        <f t="shared" si="36"/>
        <v>239</v>
      </c>
      <c r="I113" s="25">
        <f t="shared" si="36"/>
        <v>112</v>
      </c>
      <c r="J113" s="25">
        <f t="shared" si="36"/>
        <v>4664</v>
      </c>
      <c r="K113" s="25">
        <f t="shared" si="36"/>
        <v>268</v>
      </c>
      <c r="L113" s="26"/>
    </row>
    <row r="114" spans="1:12" ht="13.6" customHeight="1" x14ac:dyDescent="0.25">
      <c r="A114" s="29" t="s">
        <v>143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 ht="27.2" x14ac:dyDescent="0.25">
      <c r="A115" s="7">
        <v>59</v>
      </c>
      <c r="B115" s="20"/>
      <c r="C115" s="12" t="s">
        <v>79</v>
      </c>
      <c r="D115" s="7">
        <v>6</v>
      </c>
      <c r="E115" s="7" t="s">
        <v>19</v>
      </c>
      <c r="F115" s="13">
        <v>1</v>
      </c>
      <c r="G115" s="13">
        <v>2</v>
      </c>
      <c r="H115" s="13">
        <f t="shared" ref="H115:H118" si="37">F115+G115</f>
        <v>3</v>
      </c>
      <c r="I115" s="13">
        <v>0</v>
      </c>
      <c r="J115" s="7">
        <f t="shared" ref="J115:J118" si="38">(F115*18+G115*18+I115)</f>
        <v>54</v>
      </c>
      <c r="K115" s="13">
        <v>3</v>
      </c>
      <c r="L115" s="7" t="s">
        <v>139</v>
      </c>
    </row>
    <row r="116" spans="1:12" ht="27.2" x14ac:dyDescent="0.25">
      <c r="A116" s="7">
        <v>60</v>
      </c>
      <c r="B116" s="20"/>
      <c r="C116" s="12" t="s">
        <v>80</v>
      </c>
      <c r="D116" s="7">
        <v>7</v>
      </c>
      <c r="E116" s="7" t="s">
        <v>19</v>
      </c>
      <c r="F116" s="13">
        <v>1</v>
      </c>
      <c r="G116" s="13">
        <v>2</v>
      </c>
      <c r="H116" s="13">
        <f t="shared" si="37"/>
        <v>3</v>
      </c>
      <c r="I116" s="13">
        <v>0</v>
      </c>
      <c r="J116" s="7">
        <f t="shared" ref="J116" si="39">(F116*18+G116*18+I116)</f>
        <v>54</v>
      </c>
      <c r="K116" s="13">
        <v>3</v>
      </c>
      <c r="L116" s="7" t="s">
        <v>139</v>
      </c>
    </row>
    <row r="117" spans="1:12" ht="27.2" x14ac:dyDescent="0.25">
      <c r="A117" s="7">
        <v>61</v>
      </c>
      <c r="B117" s="20"/>
      <c r="C117" s="12" t="s">
        <v>81</v>
      </c>
      <c r="D117" s="7">
        <v>8</v>
      </c>
      <c r="E117" s="7" t="s">
        <v>19</v>
      </c>
      <c r="F117" s="13">
        <v>1</v>
      </c>
      <c r="G117" s="13">
        <v>2</v>
      </c>
      <c r="H117" s="13">
        <f t="shared" si="37"/>
        <v>3</v>
      </c>
      <c r="I117" s="13">
        <v>0</v>
      </c>
      <c r="J117" s="7">
        <f t="shared" si="38"/>
        <v>54</v>
      </c>
      <c r="K117" s="13">
        <v>3</v>
      </c>
      <c r="L117" s="7" t="s">
        <v>139</v>
      </c>
    </row>
    <row r="118" spans="1:12" ht="27.2" x14ac:dyDescent="0.25">
      <c r="A118" s="7">
        <v>62</v>
      </c>
      <c r="B118" s="20"/>
      <c r="C118" s="12" t="s">
        <v>82</v>
      </c>
      <c r="D118" s="7">
        <v>9</v>
      </c>
      <c r="E118" s="7" t="s">
        <v>19</v>
      </c>
      <c r="F118" s="13">
        <v>1</v>
      </c>
      <c r="G118" s="13">
        <v>2</v>
      </c>
      <c r="H118" s="13">
        <f t="shared" si="37"/>
        <v>3</v>
      </c>
      <c r="I118" s="13">
        <v>0</v>
      </c>
      <c r="J118" s="7">
        <f t="shared" si="38"/>
        <v>54</v>
      </c>
      <c r="K118" s="13">
        <v>3</v>
      </c>
      <c r="L118" s="7" t="s">
        <v>139</v>
      </c>
    </row>
    <row r="119" spans="1:12" ht="28.05" customHeight="1" x14ac:dyDescent="0.25">
      <c r="A119" s="35"/>
      <c r="B119" s="36"/>
      <c r="C119" s="22" t="s">
        <v>167</v>
      </c>
      <c r="D119" s="23"/>
      <c r="E119" s="23"/>
      <c r="F119" s="19">
        <f>SUM(F115:F118)</f>
        <v>4</v>
      </c>
      <c r="G119" s="19">
        <f t="shared" ref="G119:K119" si="40">SUM(G115:G118)</f>
        <v>8</v>
      </c>
      <c r="H119" s="19">
        <f t="shared" si="40"/>
        <v>12</v>
      </c>
      <c r="I119" s="19">
        <f t="shared" si="40"/>
        <v>0</v>
      </c>
      <c r="J119" s="19">
        <f t="shared" si="40"/>
        <v>216</v>
      </c>
      <c r="K119" s="19">
        <f t="shared" si="40"/>
        <v>12</v>
      </c>
      <c r="L119" s="19"/>
    </row>
    <row r="120" spans="1:12" x14ac:dyDescent="0.25">
      <c r="A120" s="41" t="s">
        <v>169</v>
      </c>
      <c r="B120" s="42"/>
      <c r="C120" s="42"/>
      <c r="D120" s="42"/>
      <c r="E120" s="43"/>
      <c r="F120" s="18">
        <f t="shared" ref="F120:K120" si="41">F113+F119</f>
        <v>115</v>
      </c>
      <c r="G120" s="18">
        <f t="shared" si="41"/>
        <v>136</v>
      </c>
      <c r="H120" s="18">
        <f t="shared" si="41"/>
        <v>251</v>
      </c>
      <c r="I120" s="18">
        <f t="shared" si="41"/>
        <v>112</v>
      </c>
      <c r="J120" s="18">
        <f t="shared" si="41"/>
        <v>4880</v>
      </c>
      <c r="K120" s="18">
        <f t="shared" si="41"/>
        <v>280</v>
      </c>
      <c r="L120" s="27"/>
    </row>
    <row r="122" spans="1:12" ht="14.95" x14ac:dyDescent="0.25">
      <c r="B122" s="3" t="s">
        <v>170</v>
      </c>
    </row>
    <row r="123" spans="1:12" ht="14.95" x14ac:dyDescent="0.25">
      <c r="B123" s="3" t="s">
        <v>171</v>
      </c>
    </row>
    <row r="124" spans="1:12" ht="14.95" x14ac:dyDescent="0.25">
      <c r="B124" s="3" t="s">
        <v>172</v>
      </c>
    </row>
  </sheetData>
  <sortState xmlns:xlrd2="http://schemas.microsoft.com/office/spreadsheetml/2017/richdata2" ref="C104:L104">
    <sortCondition ref="D104"/>
  </sortState>
  <mergeCells count="68">
    <mergeCell ref="A45:B45"/>
    <mergeCell ref="A57:B57"/>
    <mergeCell ref="A112:B112"/>
    <mergeCell ref="A106:B106"/>
    <mergeCell ref="A111:B111"/>
    <mergeCell ref="A78:L78"/>
    <mergeCell ref="A68:L68"/>
    <mergeCell ref="A71:L71"/>
    <mergeCell ref="A56:L56"/>
    <mergeCell ref="C57:L57"/>
    <mergeCell ref="A65:B65"/>
    <mergeCell ref="A91:L91"/>
    <mergeCell ref="A84:L84"/>
    <mergeCell ref="A67:L67"/>
    <mergeCell ref="A37:B37"/>
    <mergeCell ref="C37:E37"/>
    <mergeCell ref="A120:E120"/>
    <mergeCell ref="A96:L96"/>
    <mergeCell ref="A114:L114"/>
    <mergeCell ref="A113:E113"/>
    <mergeCell ref="A107:L107"/>
    <mergeCell ref="A97:B97"/>
    <mergeCell ref="C97:L97"/>
    <mergeCell ref="A103:B103"/>
    <mergeCell ref="C103:L103"/>
    <mergeCell ref="C112:E112"/>
    <mergeCell ref="A119:B119"/>
    <mergeCell ref="F105:I105"/>
    <mergeCell ref="A55:B55"/>
    <mergeCell ref="A50:B50"/>
    <mergeCell ref="C28:E28"/>
    <mergeCell ref="D18:D19"/>
    <mergeCell ref="E18:E19"/>
    <mergeCell ref="F18:G18"/>
    <mergeCell ref="I18:I19"/>
    <mergeCell ref="A95:B95"/>
    <mergeCell ref="A90:B90"/>
    <mergeCell ref="A83:B83"/>
    <mergeCell ref="A77:B77"/>
    <mergeCell ref="A70:B70"/>
    <mergeCell ref="A6:L6"/>
    <mergeCell ref="A14:J14"/>
    <mergeCell ref="A15:J15"/>
    <mergeCell ref="A17:D17"/>
    <mergeCell ref="A8:J8"/>
    <mergeCell ref="A7:L7"/>
    <mergeCell ref="A16:L16"/>
    <mergeCell ref="A1:L1"/>
    <mergeCell ref="A2:L2"/>
    <mergeCell ref="A3:L3"/>
    <mergeCell ref="A4:L4"/>
    <mergeCell ref="A5:L5"/>
    <mergeCell ref="A63:L63"/>
    <mergeCell ref="H18:H19"/>
    <mergeCell ref="A20:L20"/>
    <mergeCell ref="A18:A19"/>
    <mergeCell ref="B18:B19"/>
    <mergeCell ref="K18:K19"/>
    <mergeCell ref="L18:L19"/>
    <mergeCell ref="C18:C19"/>
    <mergeCell ref="J18:J19"/>
    <mergeCell ref="A21:L21"/>
    <mergeCell ref="A29:L29"/>
    <mergeCell ref="A62:B62"/>
    <mergeCell ref="A38:L38"/>
    <mergeCell ref="A46:L46"/>
    <mergeCell ref="A51:L51"/>
    <mergeCell ref="A28:B28"/>
  </mergeCells>
  <phoneticPr fontId="2" type="noConversion"/>
  <printOptions horizontalCentered="1"/>
  <pageMargins left="0.23622047244094491" right="0.23622047244094491" top="0.35433070866141736" bottom="0.35433070866141736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543F7-5415-4496-913C-A387BC1B3AF6}">
  <ds:schemaRefs>
    <ds:schemaRef ds:uri="http://schemas.microsoft.com/office/2006/metadata/properties"/>
    <ds:schemaRef ds:uri="http://schemas.microsoft.com/office/infopath/2007/PartnerControls"/>
    <ds:schemaRef ds:uri="20bbb512-1571-4e07-b6d1-58a2f7b56e94"/>
    <ds:schemaRef ds:uri="23ba8f61-b463-4306-8171-955c033565ec"/>
  </ds:schemaRefs>
</ds:datastoreItem>
</file>

<file path=customXml/itemProps2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86DB1E-6D69-4526-81EB-57DC69C730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 </vt:lpstr>
      <vt:lpstr>'Malla curricular 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2024-11-28T21:55:05Z</cp:lastPrinted>
  <dcterms:created xsi:type="dcterms:W3CDTF">2023-06-12T22:25:45Z</dcterms:created>
  <dcterms:modified xsi:type="dcterms:W3CDTF">2025-01-31T22:33:52Z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