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correobuap.sharepoint.com/sites/DSEC/Documentos compartidos/Actualización Curricular 2024/Rediseño Curricular Documentos Finales/2025/Mallas 2025 sin códigos/Facultad de Ciencias Biológicas/"/>
    </mc:Choice>
  </mc:AlternateContent>
  <xr:revisionPtr revIDLastSave="0" documentId="8_{C6BB723F-D412-4530-9083-5F35EC8133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curricular'!$G$1:$G$125</definedName>
    <definedName name="_xlnm.Print_Area" localSheetId="0">'Malla curricular'!$A$1:$L$124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G43" i="1"/>
  <c r="H43" i="1"/>
  <c r="I43" i="1"/>
  <c r="J43" i="1"/>
  <c r="K43" i="1"/>
  <c r="F43" i="1"/>
  <c r="G36" i="1"/>
  <c r="H36" i="1"/>
  <c r="I36" i="1"/>
  <c r="J36" i="1"/>
  <c r="K36" i="1"/>
  <c r="F36" i="1"/>
  <c r="G28" i="1"/>
  <c r="H28" i="1"/>
  <c r="I28" i="1"/>
  <c r="J28" i="1"/>
  <c r="K28" i="1"/>
  <c r="F28" i="1"/>
  <c r="G115" i="1"/>
  <c r="H115" i="1"/>
  <c r="I115" i="1"/>
  <c r="J115" i="1"/>
  <c r="K115" i="1"/>
  <c r="F115" i="1"/>
  <c r="I106" i="1"/>
  <c r="K106" i="1"/>
  <c r="J114" i="1"/>
  <c r="H114" i="1"/>
  <c r="F114" i="1"/>
  <c r="J112" i="1"/>
  <c r="J113" i="1"/>
  <c r="J108" i="1"/>
  <c r="K80" i="1"/>
  <c r="J109" i="1"/>
  <c r="J110" i="1"/>
  <c r="J111" i="1"/>
  <c r="F106" i="1" l="1"/>
  <c r="G106" i="1"/>
  <c r="H106" i="1"/>
  <c r="J60" i="1"/>
  <c r="K61" i="1" s="1"/>
  <c r="I61" i="1"/>
  <c r="H61" i="1"/>
  <c r="G61" i="1"/>
  <c r="F61" i="1"/>
  <c r="I99" i="1"/>
  <c r="H99" i="1"/>
  <c r="G99" i="1"/>
  <c r="F99" i="1"/>
  <c r="J98" i="1"/>
  <c r="J97" i="1"/>
  <c r="I58" i="1"/>
  <c r="H58" i="1"/>
  <c r="G58" i="1"/>
  <c r="F58" i="1"/>
  <c r="J57" i="1"/>
  <c r="J56" i="1"/>
  <c r="J92" i="1"/>
  <c r="I89" i="1"/>
  <c r="H89" i="1"/>
  <c r="G89" i="1"/>
  <c r="F89" i="1"/>
  <c r="J88" i="1"/>
  <c r="J87" i="1"/>
  <c r="J86" i="1"/>
  <c r="J93" i="1"/>
  <c r="I84" i="1"/>
  <c r="H84" i="1"/>
  <c r="G84" i="1"/>
  <c r="F84" i="1"/>
  <c r="J83" i="1"/>
  <c r="J82" i="1"/>
  <c r="J94" i="1"/>
  <c r="J91" i="1"/>
  <c r="J51" i="1"/>
  <c r="J52" i="1"/>
  <c r="J53" i="1"/>
  <c r="G54" i="1"/>
  <c r="F54" i="1"/>
  <c r="I54" i="1"/>
  <c r="J50" i="1"/>
  <c r="J49" i="1"/>
  <c r="J79" i="1"/>
  <c r="J78" i="1"/>
  <c r="J76" i="1"/>
  <c r="J77" i="1"/>
  <c r="J75" i="1"/>
  <c r="H47" i="1"/>
  <c r="I73" i="1"/>
  <c r="H73" i="1"/>
  <c r="G73" i="1"/>
  <c r="F73" i="1"/>
  <c r="J72" i="1"/>
  <c r="J71" i="1"/>
  <c r="I47" i="1"/>
  <c r="G47" i="1"/>
  <c r="F47" i="1"/>
  <c r="J46" i="1"/>
  <c r="J45" i="1"/>
  <c r="J39" i="1"/>
  <c r="J40" i="1"/>
  <c r="J41" i="1"/>
  <c r="J42" i="1"/>
  <c r="J38" i="1"/>
  <c r="J31" i="1"/>
  <c r="J32" i="1"/>
  <c r="J33" i="1"/>
  <c r="J34" i="1"/>
  <c r="J35" i="1"/>
  <c r="J30" i="1"/>
  <c r="J84" i="1" l="1"/>
  <c r="K99" i="1"/>
  <c r="J61" i="1"/>
  <c r="K58" i="1"/>
  <c r="J58" i="1"/>
  <c r="J99" i="1"/>
  <c r="J89" i="1"/>
  <c r="J95" i="1"/>
  <c r="K95" i="1"/>
  <c r="K89" i="1"/>
  <c r="J54" i="1"/>
  <c r="K84" i="1"/>
  <c r="K47" i="1"/>
  <c r="K54" i="1"/>
  <c r="K73" i="1"/>
  <c r="J73" i="1"/>
  <c r="J47" i="1"/>
  <c r="K62" i="1" l="1"/>
  <c r="K116" i="1" s="1"/>
  <c r="K120" i="1" s="1"/>
  <c r="G114" i="1"/>
  <c r="I114" i="1"/>
  <c r="G95" i="1"/>
  <c r="H95" i="1"/>
  <c r="I95" i="1"/>
  <c r="F95" i="1"/>
  <c r="G80" i="1"/>
  <c r="H80" i="1"/>
  <c r="I80" i="1"/>
  <c r="J80" i="1"/>
  <c r="F80" i="1"/>
  <c r="G69" i="1"/>
  <c r="H69" i="1"/>
  <c r="I69" i="1"/>
  <c r="J69" i="1"/>
  <c r="K69" i="1"/>
  <c r="F69" i="1"/>
  <c r="G66" i="1"/>
  <c r="H66" i="1"/>
  <c r="I66" i="1"/>
  <c r="J66" i="1"/>
  <c r="K66" i="1"/>
  <c r="F66" i="1"/>
  <c r="H54" i="1"/>
  <c r="J62" i="1"/>
  <c r="J116" i="1" s="1"/>
  <c r="J120" i="1" s="1"/>
  <c r="I62" i="1" l="1"/>
  <c r="I116" i="1" s="1"/>
  <c r="I120" i="1" s="1"/>
  <c r="G62" i="1"/>
  <c r="G116" i="1" s="1"/>
  <c r="G120" i="1" s="1"/>
  <c r="H62" i="1"/>
  <c r="H116" i="1" s="1"/>
  <c r="H120" i="1" s="1"/>
  <c r="F62" i="1"/>
  <c r="F116" i="1" s="1"/>
  <c r="F120" i="1" s="1"/>
</calcChain>
</file>

<file path=xl/sharedStrings.xml><?xml version="1.0" encoding="utf-8"?>
<sst xmlns="http://schemas.openxmlformats.org/spreadsheetml/2006/main" count="262" uniqueCount="140">
  <si>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</si>
  <si>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</si>
  <si>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</si>
  <si>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Biotecnología</t>
  </si>
  <si>
    <t>Modalidad educativa: Escolarizada</t>
  </si>
  <si>
    <t>Periodicidad: 4.5 años (9 semestres)</t>
  </si>
  <si>
    <t>Vigencia: A partir de agosto 2025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</si>
  <si>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</si>
  <si>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</si>
  <si>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r>
      <rPr>
        <sz val="10"/>
        <color rgb="FF000000"/>
        <rFont val="Source Sans Pro"/>
      </rPr>
      <t xml:space="preserve">Créditos mínimos y máximos para la obtención del título: </t>
    </r>
    <r>
      <rPr>
        <b/>
        <sz val="10"/>
        <color rgb="FF000000"/>
        <rFont val="Source Sans Pro"/>
      </rPr>
      <t>321 / 325</t>
    </r>
  </si>
  <si>
    <r>
      <t>Tiempo mínimo y máximo:</t>
    </r>
    <r>
      <rPr>
        <b/>
        <sz val="10"/>
        <rFont val="Source Sans Pro"/>
        <family val="2"/>
      </rPr>
      <t xml:space="preserve"> 4.5 años (nueve semestres)</t>
    </r>
  </si>
  <si>
    <r>
      <rPr>
        <sz val="10"/>
        <color rgb="FF000000"/>
        <rFont val="Source Sans Pro"/>
      </rPr>
      <t xml:space="preserve">Horas mínimas y máximas para la obtención del título: </t>
    </r>
    <r>
      <rPr>
        <b/>
        <sz val="10"/>
        <color rgb="FF000000"/>
        <rFont val="Source Sans Pro"/>
      </rPr>
      <t>5232 / 5304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</si>
  <si>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</si>
  <si>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Licenciado(a) en Biotecnología</t>
    </r>
  </si>
  <si>
    <r>
      <t xml:space="preserve">Certificado que se otorga: </t>
    </r>
    <r>
      <rPr>
        <b/>
        <sz val="10"/>
        <rFont val="Source Sans Pro"/>
        <family val="2"/>
      </rPr>
      <t>Licenciado(a) en Biotecnología</t>
    </r>
  </si>
  <si>
    <r>
      <t xml:space="preserve">Unidad Académica: </t>
    </r>
    <r>
      <rPr>
        <b/>
        <sz val="10"/>
        <rFont val="Source Sans Pro"/>
        <family val="2"/>
      </rPr>
      <t>Facultad de Ciencias Biológicas</t>
    </r>
  </si>
  <si>
    <t>No.</t>
  </si>
  <si>
    <t>Clave</t>
  </si>
  <si>
    <t>Nombre de la Asignatura</t>
  </si>
  <si>
    <t>Semestre</t>
  </si>
  <si>
    <r>
      <t>Tipo de Asignatura</t>
    </r>
    <r>
      <rPr>
        <b/>
        <vertAlign val="superscript"/>
        <sz val="10"/>
        <color theme="9"/>
        <rFont val="Source Sans Pro"/>
        <family val="2"/>
      </rPr>
      <t>4</t>
    </r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</si>
  <si>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</si>
  <si>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</si>
  <si>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</si>
  <si>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</si>
  <si>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</si>
  <si>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</si>
  <si>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</si>
  <si>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</si>
  <si>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Nivel Básico</t>
  </si>
  <si>
    <t>Área de Formación General Universitaria</t>
  </si>
  <si>
    <t>FGMA 001</t>
  </si>
  <si>
    <t>Introducción a la Formación General Universitaria</t>
  </si>
  <si>
    <t>P</t>
  </si>
  <si>
    <t>S/R</t>
  </si>
  <si>
    <t>FGMA 002</t>
  </si>
  <si>
    <t>Formación General Disciplinaria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</si>
  <si>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</si>
  <si>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</si>
  <si>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</si>
  <si>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</si>
  <si>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</si>
  <si>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</si>
  <si>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</si>
  <si>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</si>
  <si>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</si>
  <si>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Área de Ciencias Químicas</t>
  </si>
  <si>
    <t xml:space="preserve">LBTA 001
</t>
  </si>
  <si>
    <t>Química Orgánica I</t>
  </si>
  <si>
    <t>Química Orgánica II</t>
  </si>
  <si>
    <t>Química Analítica I</t>
  </si>
  <si>
    <t>Fisicoquímica I (Termodinámica)</t>
  </si>
  <si>
    <t>Física I</t>
  </si>
  <si>
    <t>Química Analítica II</t>
  </si>
  <si>
    <t>Fisicoquímica II</t>
  </si>
  <si>
    <t>Fisicoquímica I</t>
  </si>
  <si>
    <t>Subtotal Área de Ciencias Químicas</t>
  </si>
  <si>
    <t>Área de Ciencias Exactas</t>
  </si>
  <si>
    <t>LBTA 007</t>
  </si>
  <si>
    <t>Biomatemáticas I</t>
  </si>
  <si>
    <t>Biomatemáticas II</t>
  </si>
  <si>
    <t>Ecuaciones Diferenciales</t>
  </si>
  <si>
    <t>Física II</t>
  </si>
  <si>
    <t>Subtotal Área de Ciencias Exactas</t>
  </si>
  <si>
    <t>Área de Biotecnología</t>
  </si>
  <si>
    <t>LBTA 012</t>
  </si>
  <si>
    <t>Introducción a la Biotecnología</t>
  </si>
  <si>
    <t>Bioética</t>
  </si>
  <si>
    <t>Subtotal Área de Biotecnología</t>
  </si>
  <si>
    <t>Área de Ciencias Biológicas</t>
  </si>
  <si>
    <t>LBTA 014</t>
  </si>
  <si>
    <t>Cultura y Medio Ambiente</t>
  </si>
  <si>
    <t>Biología General</t>
  </si>
  <si>
    <t>Bioquímica I</t>
  </si>
  <si>
    <t>Bioquímica II</t>
  </si>
  <si>
    <t>LBTA 015</t>
  </si>
  <si>
    <t>Biología Celular</t>
  </si>
  <si>
    <t>Subtotal Área de Ciencias Biológicas</t>
  </si>
  <si>
    <t>Área de Investigación</t>
  </si>
  <si>
    <t>LBTA 019</t>
  </si>
  <si>
    <t>Metodología de la Investigación</t>
  </si>
  <si>
    <t>Lectura y Redacción Científica</t>
  </si>
  <si>
    <t>Subtotal Área de Investigación</t>
  </si>
  <si>
    <t xml:space="preserve">Área de Integración Disciplinaria </t>
  </si>
  <si>
    <t>Formulación y Evaluación de Proyectos</t>
  </si>
  <si>
    <t>Subtotal Área de Integración Disciplinaria</t>
  </si>
  <si>
    <t>Total Nivel Básico</t>
  </si>
  <si>
    <t>Nivel Formativo</t>
  </si>
  <si>
    <t>FGMA 003</t>
  </si>
  <si>
    <t>Formación General Profesional</t>
  </si>
  <si>
    <r>
      <t>P</t>
    </r>
    <r>
      <rPr>
        <vertAlign val="superscript"/>
        <sz val="10"/>
        <rFont val="Source Sans Pro"/>
        <family val="2"/>
      </rPr>
      <t>4</t>
    </r>
  </si>
  <si>
    <t>Ingenieria de Reacciones Químicas</t>
  </si>
  <si>
    <t>Bioestadística</t>
  </si>
  <si>
    <t>Bioinformática</t>
  </si>
  <si>
    <t>Biología Molecular</t>
  </si>
  <si>
    <t>Biotecnología Vegetal</t>
  </si>
  <si>
    <t>Biotecnología Médica</t>
  </si>
  <si>
    <t>Biotecnología Alimentaria</t>
  </si>
  <si>
    <t>Bionegocios y Creación de Bioempresas</t>
  </si>
  <si>
    <t>Biotecnología Ambiental</t>
  </si>
  <si>
    <t>Ciencia de los Alimentos</t>
  </si>
  <si>
    <t>Ecología General</t>
  </si>
  <si>
    <t>Área de Ciencias Microbiológicas</t>
  </si>
  <si>
    <t>Microbiología General</t>
  </si>
  <si>
    <t>Microbiología Aplicada</t>
  </si>
  <si>
    <t>Fermentaciones Industriales</t>
  </si>
  <si>
    <t>Subtotal Área de Ciencias Microbiológicas</t>
  </si>
  <si>
    <t>Área de Biología Molecular</t>
  </si>
  <si>
    <t>Genética</t>
  </si>
  <si>
    <t>Ingeniería Genética</t>
  </si>
  <si>
    <t>Ciencias Ómicas</t>
  </si>
  <si>
    <t>Subtotal Área de Biología Molecular</t>
  </si>
  <si>
    <t>Área Ambiental</t>
  </si>
  <si>
    <t>Ecotoxicología</t>
  </si>
  <si>
    <t>Legislación y Política Ambiental</t>
  </si>
  <si>
    <t>Subtotal Área Ambiental</t>
  </si>
  <si>
    <t>Asignaturas Integradoras</t>
  </si>
  <si>
    <t>Innovación y Transferencia Tecnológica</t>
  </si>
  <si>
    <r>
      <t>´32</t>
    </r>
    <r>
      <rPr>
        <vertAlign val="superscript"/>
        <sz val="10"/>
        <rFont val="Source Sans Pro"/>
        <family val="2"/>
      </rPr>
      <t>3</t>
    </r>
  </si>
  <si>
    <t>Práctica Profesional Crítica</t>
  </si>
  <si>
    <t>Vinculación e Integración Social</t>
  </si>
  <si>
    <t>70% de Créditos</t>
  </si>
  <si>
    <t>Práctica Profesional</t>
  </si>
  <si>
    <t>Área de Optativas Disciplinarias</t>
  </si>
  <si>
    <t>Optativa I</t>
  </si>
  <si>
    <t>Los definidos por la Unidad Académica</t>
  </si>
  <si>
    <t>Optativa II</t>
  </si>
  <si>
    <t>Optativa III</t>
  </si>
  <si>
    <t>Optativa IV</t>
  </si>
  <si>
    <t>Optativa V</t>
  </si>
  <si>
    <t>Optativa VI</t>
  </si>
  <si>
    <t>Subtotal Área de Optativas Disciplinarias</t>
  </si>
  <si>
    <t>Total Nivel Formativo</t>
  </si>
  <si>
    <t>Totales Mínimos</t>
  </si>
  <si>
    <t>Área de Optativas Complementarias</t>
  </si>
  <si>
    <t>Totales Máximos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</si>
  <si>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</si>
  <si>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</si>
  <si>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</si>
  <si>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4</t>
    </r>
    <r>
      <rPr>
        <sz val="9"/>
        <color rgb="FF000000"/>
        <rFont val="Source Sans Pro"/>
        <family val="2"/>
      </rPr>
      <t xml:space="preserve"> TIPO: V= Virtual, P= Presencial, M= Mixta (implica que la asignatura puede impartirse tanto presencial como virtual)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</si>
</sst>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  <font>
      <b/>
      <sz val="10"/>
      <color theme="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vertAlign val="superscript"/>
      <sz val="10"/>
      <color theme="9"/>
      <name val="Source Sans Pro"/>
      <family val="2"/>
    </font>
    <font>
      <vertAlign val="superscript"/>
      <sz val="9"/>
      <color rgb="FF000000"/>
      <name val="Source Sans Pro"/>
      <family val="2"/>
    </font>
    <font>
      <sz val="9"/>
      <color rgb="FF000000"/>
      <name val="Source Sans Pro"/>
      <family val="2"/>
    </font>
    <font>
      <sz val="10"/>
      <color rgb="FF000000"/>
      <name val="Source Sans Pro"/>
      <charset val="1"/>
    </font>
    <font>
      <sz val="10"/>
      <color rgb="FF000000"/>
      <name val="Source Sans Pro"/>
    </font>
    <font>
      <b/>
      <sz val="10"/>
      <color rgb="FF000000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003B5C"/>
        <bgColor indexed="64"/>
      </patternFill>
    </fill>
    <fill>
      <patternFill patternType="lightDown">
        <fgColor theme="9" tint="-0.499984740745262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84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BFBFBF"/>
      <color rgb="FFD5F0FF"/>
      <color rgb="FF808080"/>
      <color rgb="FF80C4E8"/>
      <color rgb="FF003B5C"/>
      <color rgb="FF175C81"/>
      <color rgb="FF093556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showGridLines="0" tabSelected="1" topLeftCell="A105" zoomScale="113" zoomScaleNormal="100" workbookViewId="0">
      <pane ySplit="8076" topLeftCell="A112" activePane="bottomLeft"/>
      <selection pane="bottomLeft" sqref="A1:L125"/>
      <selection activeCell="C106" sqref="C106"/>
    </sheetView>
  </sheetViews>
  <sheetFormatPr defaultColWidth="11.42578125" defaultRowHeight="13.9"/>
  <cols>
    <col min="1" max="1" width="3.5703125" style="2" bestFit="1" customWidth="1"/>
    <col min="2" max="2" width="9.5703125" style="1" customWidth="1"/>
    <col min="3" max="3" width="35.28515625" style="2" customWidth="1"/>
    <col min="4" max="4" width="8.85546875" style="2" customWidth="1"/>
    <col min="5" max="5" width="10.7109375" style="2" customWidth="1"/>
    <col min="6" max="6" width="8.140625" style="2" customWidth="1"/>
    <col min="7" max="7" width="8.5703125" style="2" bestFit="1" customWidth="1"/>
    <col min="8" max="8" width="11.140625" style="2" customWidth="1"/>
    <col min="9" max="9" width="15" style="2" customWidth="1"/>
    <col min="10" max="10" width="10.28515625" style="2" customWidth="1"/>
    <col min="11" max="11" width="7.85546875" style="2" customWidth="1"/>
    <col min="12" max="12" width="25.42578125" style="2" bestFit="1" customWidth="1"/>
    <col min="13" max="16384" width="11.42578125" style="2"/>
  </cols>
  <sheetData>
    <row r="1" spans="1:12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>
      <c r="A3" s="77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>
      <c r="A4" s="77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>
      <c r="A5" s="77" t="s">
        <v>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>
      <c r="A6" s="77" t="s">
        <v>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2">
      <c r="A7" s="77" t="s">
        <v>6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</row>
    <row r="8" spans="1:12">
      <c r="A8" s="79" t="s">
        <v>7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</row>
    <row r="9" spans="1:12">
      <c r="A9" s="79" t="s">
        <v>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>
      <c r="A10" s="3"/>
      <c r="B10" s="80" t="s">
        <v>9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2">
      <c r="A11" s="3"/>
      <c r="B11" s="79" t="s">
        <v>10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</row>
    <row r="12" spans="1:12">
      <c r="A12" s="3"/>
      <c r="B12" s="80" t="s">
        <v>11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79" t="s">
        <v>12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1:12">
      <c r="A14" s="79" t="s">
        <v>13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1:12">
      <c r="A15" s="79" t="s">
        <v>14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1:12">
      <c r="A16" s="79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4.4" customHeight="1">
      <c r="A18" s="83" t="s">
        <v>16</v>
      </c>
      <c r="B18" s="78" t="s">
        <v>17</v>
      </c>
      <c r="C18" s="78" t="s">
        <v>18</v>
      </c>
      <c r="D18" s="78" t="s">
        <v>19</v>
      </c>
      <c r="E18" s="78" t="s">
        <v>20</v>
      </c>
      <c r="F18" s="78" t="s">
        <v>21</v>
      </c>
      <c r="G18" s="78"/>
      <c r="H18" s="81" t="s">
        <v>22</v>
      </c>
      <c r="I18" s="78" t="s">
        <v>23</v>
      </c>
      <c r="J18" s="78" t="s">
        <v>24</v>
      </c>
      <c r="K18" s="78" t="s">
        <v>25</v>
      </c>
      <c r="L18" s="78" t="s">
        <v>26</v>
      </c>
    </row>
    <row r="19" spans="1:12" ht="15">
      <c r="A19" s="83"/>
      <c r="B19" s="78"/>
      <c r="C19" s="78"/>
      <c r="D19" s="78"/>
      <c r="E19" s="78"/>
      <c r="F19" s="19" t="s">
        <v>27</v>
      </c>
      <c r="G19" s="19" t="s">
        <v>28</v>
      </c>
      <c r="H19" s="82"/>
      <c r="I19" s="78"/>
      <c r="J19" s="78"/>
      <c r="K19" s="78"/>
      <c r="L19" s="78"/>
    </row>
    <row r="20" spans="1:12">
      <c r="A20" s="68" t="s">
        <v>29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49" t="s">
        <v>30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ht="27.6">
      <c r="A22" s="4">
        <v>1</v>
      </c>
      <c r="B22" s="5" t="s">
        <v>31</v>
      </c>
      <c r="C22" s="6" t="s">
        <v>32</v>
      </c>
      <c r="D22" s="4">
        <v>1</v>
      </c>
      <c r="E22" s="4" t="s">
        <v>33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4">
        <v>4</v>
      </c>
      <c r="L22" s="4" t="s">
        <v>34</v>
      </c>
    </row>
    <row r="23" spans="1:12">
      <c r="A23" s="4">
        <v>2</v>
      </c>
      <c r="B23" s="7" t="s">
        <v>35</v>
      </c>
      <c r="C23" s="6" t="s">
        <v>36</v>
      </c>
      <c r="D23" s="4">
        <v>4</v>
      </c>
      <c r="E23" s="4" t="s">
        <v>33</v>
      </c>
      <c r="F23" s="4">
        <v>1</v>
      </c>
      <c r="G23" s="4">
        <v>2</v>
      </c>
      <c r="H23" s="4">
        <v>3</v>
      </c>
      <c r="I23" s="4">
        <v>16</v>
      </c>
      <c r="J23" s="4">
        <v>70</v>
      </c>
      <c r="K23" s="4">
        <v>4</v>
      </c>
      <c r="L23" s="4" t="s">
        <v>31</v>
      </c>
    </row>
    <row r="24" spans="1:12">
      <c r="A24" s="4">
        <v>3</v>
      </c>
      <c r="B24" s="5" t="s">
        <v>37</v>
      </c>
      <c r="C24" s="6" t="s">
        <v>38</v>
      </c>
      <c r="D24" s="4">
        <v>1</v>
      </c>
      <c r="E24" s="4" t="s">
        <v>33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4">
        <v>4</v>
      </c>
      <c r="L24" s="4" t="s">
        <v>34</v>
      </c>
    </row>
    <row r="25" spans="1:12">
      <c r="A25" s="4">
        <v>4</v>
      </c>
      <c r="B25" s="5" t="s">
        <v>39</v>
      </c>
      <c r="C25" s="6" t="s">
        <v>40</v>
      </c>
      <c r="D25" s="4">
        <v>2</v>
      </c>
      <c r="E25" s="4" t="s">
        <v>33</v>
      </c>
      <c r="F25" s="4">
        <v>2</v>
      </c>
      <c r="G25" s="4">
        <v>2</v>
      </c>
      <c r="H25" s="4">
        <v>4</v>
      </c>
      <c r="I25" s="4">
        <v>0</v>
      </c>
      <c r="J25" s="4">
        <v>72</v>
      </c>
      <c r="K25" s="4">
        <v>4</v>
      </c>
      <c r="L25" s="4" t="s">
        <v>37</v>
      </c>
    </row>
    <row r="26" spans="1:12">
      <c r="A26" s="4">
        <v>5</v>
      </c>
      <c r="B26" s="5" t="s">
        <v>41</v>
      </c>
      <c r="C26" s="8" t="s">
        <v>42</v>
      </c>
      <c r="D26" s="9">
        <v>3</v>
      </c>
      <c r="E26" s="4" t="s">
        <v>33</v>
      </c>
      <c r="F26" s="9">
        <v>2</v>
      </c>
      <c r="G26" s="9">
        <v>2</v>
      </c>
      <c r="H26" s="9">
        <v>4</v>
      </c>
      <c r="I26" s="9">
        <v>0</v>
      </c>
      <c r="J26" s="9">
        <v>72</v>
      </c>
      <c r="K26" s="9">
        <v>4</v>
      </c>
      <c r="L26" s="9" t="s">
        <v>39</v>
      </c>
    </row>
    <row r="27" spans="1:12">
      <c r="A27" s="4">
        <v>6</v>
      </c>
      <c r="B27" s="5" t="s">
        <v>43</v>
      </c>
      <c r="C27" s="10" t="s">
        <v>44</v>
      </c>
      <c r="D27" s="11">
        <v>4</v>
      </c>
      <c r="E27" s="4" t="s">
        <v>33</v>
      </c>
      <c r="F27" s="11">
        <v>2</v>
      </c>
      <c r="G27" s="11">
        <v>2</v>
      </c>
      <c r="H27" s="11">
        <v>4</v>
      </c>
      <c r="I27" s="11">
        <v>0</v>
      </c>
      <c r="J27" s="11">
        <v>72</v>
      </c>
      <c r="K27" s="11">
        <v>4</v>
      </c>
      <c r="L27" s="11" t="s">
        <v>41</v>
      </c>
    </row>
    <row r="28" spans="1:12">
      <c r="A28" s="44"/>
      <c r="B28" s="62"/>
      <c r="C28" s="67" t="s">
        <v>45</v>
      </c>
      <c r="D28" s="67"/>
      <c r="E28" s="67"/>
      <c r="F28" s="20">
        <f>SUM(F22:F27)</f>
        <v>10</v>
      </c>
      <c r="G28" s="20">
        <f t="shared" ref="G28:K28" si="0">SUM(G22:G27)</f>
        <v>12</v>
      </c>
      <c r="H28" s="20">
        <f t="shared" si="0"/>
        <v>22</v>
      </c>
      <c r="I28" s="20">
        <f t="shared" si="0"/>
        <v>32</v>
      </c>
      <c r="J28" s="20">
        <f t="shared" si="0"/>
        <v>428</v>
      </c>
      <c r="K28" s="20">
        <f t="shared" si="0"/>
        <v>24</v>
      </c>
      <c r="L28" s="20"/>
    </row>
    <row r="29" spans="1:12">
      <c r="A29" s="64" t="s">
        <v>46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6"/>
    </row>
    <row r="30" spans="1:12" ht="26.25">
      <c r="A30" s="4">
        <v>7</v>
      </c>
      <c r="B30" s="5" t="s">
        <v>47</v>
      </c>
      <c r="C30" s="12" t="s">
        <v>48</v>
      </c>
      <c r="D30" s="4">
        <v>1</v>
      </c>
      <c r="E30" s="4" t="s">
        <v>33</v>
      </c>
      <c r="F30" s="4">
        <v>4</v>
      </c>
      <c r="G30" s="4">
        <v>2</v>
      </c>
      <c r="H30" s="4">
        <v>6</v>
      </c>
      <c r="I30" s="4">
        <v>0</v>
      </c>
      <c r="J30" s="4">
        <f>(H30*18)</f>
        <v>108</v>
      </c>
      <c r="K30" s="32">
        <v>7</v>
      </c>
      <c r="L30" s="13" t="s">
        <v>34</v>
      </c>
    </row>
    <row r="31" spans="1:12">
      <c r="A31" s="4">
        <v>8</v>
      </c>
      <c r="B31" s="5"/>
      <c r="C31" s="12" t="s">
        <v>49</v>
      </c>
      <c r="D31" s="4">
        <v>2</v>
      </c>
      <c r="E31" s="4" t="s">
        <v>33</v>
      </c>
      <c r="F31" s="4">
        <v>3</v>
      </c>
      <c r="G31" s="4">
        <v>3</v>
      </c>
      <c r="H31" s="4">
        <v>6</v>
      </c>
      <c r="I31" s="4">
        <v>0</v>
      </c>
      <c r="J31" s="4">
        <f t="shared" ref="J31:J35" si="1">(H31*18)</f>
        <v>108</v>
      </c>
      <c r="K31" s="32">
        <v>7</v>
      </c>
      <c r="L31" s="13" t="s">
        <v>48</v>
      </c>
    </row>
    <row r="32" spans="1:12" ht="13.5">
      <c r="A32" s="4">
        <v>9</v>
      </c>
      <c r="B32" s="7"/>
      <c r="C32" s="12" t="s">
        <v>50</v>
      </c>
      <c r="D32" s="4">
        <v>2</v>
      </c>
      <c r="E32" s="4" t="s">
        <v>33</v>
      </c>
      <c r="F32" s="4">
        <v>4</v>
      </c>
      <c r="G32" s="4">
        <v>2</v>
      </c>
      <c r="H32" s="4">
        <v>6</v>
      </c>
      <c r="I32" s="4">
        <v>0</v>
      </c>
      <c r="J32" s="4">
        <f t="shared" si="1"/>
        <v>108</v>
      </c>
      <c r="K32" s="32">
        <v>7</v>
      </c>
      <c r="L32" s="13" t="s">
        <v>34</v>
      </c>
    </row>
    <row r="33" spans="1:12">
      <c r="A33" s="4">
        <v>10</v>
      </c>
      <c r="B33" s="7"/>
      <c r="C33" s="12" t="s">
        <v>51</v>
      </c>
      <c r="D33" s="4">
        <v>3</v>
      </c>
      <c r="E33" s="4" t="s">
        <v>33</v>
      </c>
      <c r="F33" s="4">
        <v>4</v>
      </c>
      <c r="G33" s="4">
        <v>2</v>
      </c>
      <c r="H33" s="4">
        <v>6</v>
      </c>
      <c r="I33" s="4">
        <v>0</v>
      </c>
      <c r="J33" s="4">
        <f t="shared" si="1"/>
        <v>108</v>
      </c>
      <c r="K33" s="32">
        <v>7</v>
      </c>
      <c r="L33" s="13" t="s">
        <v>52</v>
      </c>
    </row>
    <row r="34" spans="1:12">
      <c r="A34" s="4">
        <v>11</v>
      </c>
      <c r="B34" s="7"/>
      <c r="C34" s="12" t="s">
        <v>53</v>
      </c>
      <c r="D34" s="4">
        <v>3</v>
      </c>
      <c r="E34" s="4" t="s">
        <v>33</v>
      </c>
      <c r="F34" s="4">
        <v>4</v>
      </c>
      <c r="G34" s="4">
        <v>3</v>
      </c>
      <c r="H34" s="4">
        <v>7</v>
      </c>
      <c r="I34" s="4">
        <v>0</v>
      </c>
      <c r="J34" s="4">
        <f t="shared" si="1"/>
        <v>126</v>
      </c>
      <c r="K34" s="32">
        <v>8</v>
      </c>
      <c r="L34" s="13" t="s">
        <v>50</v>
      </c>
    </row>
    <row r="35" spans="1:12">
      <c r="A35" s="4">
        <v>12</v>
      </c>
      <c r="B35" s="7"/>
      <c r="C35" s="12" t="s">
        <v>54</v>
      </c>
      <c r="D35" s="4">
        <v>4</v>
      </c>
      <c r="E35" s="4" t="s">
        <v>33</v>
      </c>
      <c r="F35" s="4">
        <v>4</v>
      </c>
      <c r="G35" s="4">
        <v>2</v>
      </c>
      <c r="H35" s="4">
        <v>6</v>
      </c>
      <c r="I35" s="4">
        <v>0</v>
      </c>
      <c r="J35" s="4">
        <f t="shared" si="1"/>
        <v>108</v>
      </c>
      <c r="K35" s="32">
        <v>7</v>
      </c>
      <c r="L35" s="13" t="s">
        <v>55</v>
      </c>
    </row>
    <row r="36" spans="1:12">
      <c r="A36" s="44"/>
      <c r="B36" s="69"/>
      <c r="C36" s="70" t="s">
        <v>56</v>
      </c>
      <c r="D36" s="71"/>
      <c r="E36" s="72"/>
      <c r="F36" s="20">
        <f>SUM(F30:F35)</f>
        <v>23</v>
      </c>
      <c r="G36" s="20">
        <f t="shared" ref="G36:K36" si="2">SUM(G30:G35)</f>
        <v>14</v>
      </c>
      <c r="H36" s="20">
        <f t="shared" si="2"/>
        <v>37</v>
      </c>
      <c r="I36" s="20">
        <f t="shared" si="2"/>
        <v>0</v>
      </c>
      <c r="J36" s="20">
        <f t="shared" si="2"/>
        <v>666</v>
      </c>
      <c r="K36" s="20">
        <f t="shared" si="2"/>
        <v>43</v>
      </c>
      <c r="L36" s="20"/>
    </row>
    <row r="37" spans="1:12">
      <c r="A37" s="49" t="s">
        <v>57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ht="13.5">
      <c r="A38" s="4">
        <v>13</v>
      </c>
      <c r="B38" s="43" t="s">
        <v>58</v>
      </c>
      <c r="C38" s="12" t="s">
        <v>59</v>
      </c>
      <c r="D38" s="4">
        <v>1</v>
      </c>
      <c r="E38" s="4" t="s">
        <v>33</v>
      </c>
      <c r="F38" s="4">
        <v>6</v>
      </c>
      <c r="G38" s="4">
        <v>0</v>
      </c>
      <c r="H38" s="4">
        <v>6</v>
      </c>
      <c r="I38" s="4">
        <v>0</v>
      </c>
      <c r="J38" s="4">
        <f>(H38*18)</f>
        <v>108</v>
      </c>
      <c r="K38" s="32">
        <v>7</v>
      </c>
      <c r="L38" s="13" t="s">
        <v>34</v>
      </c>
    </row>
    <row r="39" spans="1:12">
      <c r="A39" s="4">
        <v>14</v>
      </c>
      <c r="B39" s="5"/>
      <c r="C39" s="12" t="s">
        <v>60</v>
      </c>
      <c r="D39" s="4">
        <v>2</v>
      </c>
      <c r="E39" s="4" t="s">
        <v>33</v>
      </c>
      <c r="F39" s="4">
        <v>5</v>
      </c>
      <c r="G39" s="4">
        <v>0</v>
      </c>
      <c r="H39" s="4">
        <v>5</v>
      </c>
      <c r="I39" s="4">
        <v>0</v>
      </c>
      <c r="J39" s="4">
        <f t="shared" ref="J39:J42" si="3">(H39*18)</f>
        <v>90</v>
      </c>
      <c r="K39" s="32">
        <v>6</v>
      </c>
      <c r="L39" s="13" t="s">
        <v>59</v>
      </c>
    </row>
    <row r="40" spans="1:12">
      <c r="A40" s="4">
        <v>15</v>
      </c>
      <c r="B40" s="7"/>
      <c r="C40" s="12" t="s">
        <v>52</v>
      </c>
      <c r="D40" s="4">
        <v>2</v>
      </c>
      <c r="E40" s="4" t="s">
        <v>33</v>
      </c>
      <c r="F40" s="4">
        <v>3</v>
      </c>
      <c r="G40" s="4">
        <v>2</v>
      </c>
      <c r="H40" s="4">
        <v>5</v>
      </c>
      <c r="I40" s="4">
        <v>0</v>
      </c>
      <c r="J40" s="4">
        <f t="shared" si="3"/>
        <v>90</v>
      </c>
      <c r="K40" s="32">
        <v>6</v>
      </c>
      <c r="L40" s="13" t="s">
        <v>34</v>
      </c>
    </row>
    <row r="41" spans="1:12">
      <c r="A41" s="4">
        <v>16</v>
      </c>
      <c r="B41" s="7"/>
      <c r="C41" s="14" t="s">
        <v>61</v>
      </c>
      <c r="D41" s="4">
        <v>3</v>
      </c>
      <c r="E41" s="4" t="s">
        <v>33</v>
      </c>
      <c r="F41" s="4">
        <v>4</v>
      </c>
      <c r="G41" s="4">
        <v>0</v>
      </c>
      <c r="H41" s="4">
        <v>4</v>
      </c>
      <c r="I41" s="4">
        <v>0</v>
      </c>
      <c r="J41" s="4">
        <f t="shared" si="3"/>
        <v>72</v>
      </c>
      <c r="K41" s="32">
        <v>4</v>
      </c>
      <c r="L41" s="13" t="s">
        <v>60</v>
      </c>
    </row>
    <row r="42" spans="1:12">
      <c r="A42" s="4">
        <v>17</v>
      </c>
      <c r="B42" s="7"/>
      <c r="C42" s="2" t="s">
        <v>62</v>
      </c>
      <c r="D42" s="4">
        <v>4</v>
      </c>
      <c r="E42" s="4" t="s">
        <v>33</v>
      </c>
      <c r="F42" s="4">
        <v>3</v>
      </c>
      <c r="G42" s="4">
        <v>2</v>
      </c>
      <c r="H42" s="4">
        <v>5</v>
      </c>
      <c r="I42" s="4">
        <v>0</v>
      </c>
      <c r="J42" s="4">
        <f t="shared" si="3"/>
        <v>90</v>
      </c>
      <c r="K42" s="32">
        <v>6</v>
      </c>
      <c r="L42" s="11" t="s">
        <v>61</v>
      </c>
    </row>
    <row r="43" spans="1:12">
      <c r="A43" s="44"/>
      <c r="B43" s="45"/>
      <c r="C43" s="21" t="s">
        <v>63</v>
      </c>
      <c r="D43" s="22"/>
      <c r="E43" s="22"/>
      <c r="F43" s="20">
        <f>SUM(F38:F42)</f>
        <v>21</v>
      </c>
      <c r="G43" s="20">
        <f t="shared" ref="G43:K43" si="4">SUM(G38:G42)</f>
        <v>4</v>
      </c>
      <c r="H43" s="20">
        <f t="shared" si="4"/>
        <v>25</v>
      </c>
      <c r="I43" s="20">
        <f t="shared" si="4"/>
        <v>0</v>
      </c>
      <c r="J43" s="20">
        <f t="shared" si="4"/>
        <v>450</v>
      </c>
      <c r="K43" s="20">
        <f t="shared" si="4"/>
        <v>29</v>
      </c>
      <c r="L43" s="20"/>
    </row>
    <row r="44" spans="1:12">
      <c r="A44" s="49" t="s">
        <v>64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12" ht="13.5">
      <c r="A45" s="4">
        <v>18</v>
      </c>
      <c r="B45" s="43" t="s">
        <v>65</v>
      </c>
      <c r="C45" s="12" t="s">
        <v>66</v>
      </c>
      <c r="D45" s="4">
        <v>1</v>
      </c>
      <c r="E45" s="4" t="s">
        <v>33</v>
      </c>
      <c r="F45" s="4">
        <v>3</v>
      </c>
      <c r="G45" s="4">
        <v>0</v>
      </c>
      <c r="H45" s="4">
        <v>3</v>
      </c>
      <c r="I45" s="4">
        <v>0</v>
      </c>
      <c r="J45" s="4">
        <f>(H45*18)</f>
        <v>54</v>
      </c>
      <c r="K45" s="32">
        <v>3</v>
      </c>
      <c r="L45" s="13" t="s">
        <v>34</v>
      </c>
    </row>
    <row r="46" spans="1:12">
      <c r="A46" s="4">
        <v>19</v>
      </c>
      <c r="B46" s="5"/>
      <c r="C46" s="12" t="s">
        <v>67</v>
      </c>
      <c r="D46" s="4">
        <v>3</v>
      </c>
      <c r="E46" s="4" t="s">
        <v>33</v>
      </c>
      <c r="F46" s="4">
        <v>3</v>
      </c>
      <c r="G46" s="4">
        <v>0</v>
      </c>
      <c r="H46" s="4">
        <v>3</v>
      </c>
      <c r="I46" s="4">
        <v>0</v>
      </c>
      <c r="J46" s="4">
        <f t="shared" ref="J46" si="5">(H46*18)</f>
        <v>54</v>
      </c>
      <c r="K46" s="32">
        <v>3</v>
      </c>
      <c r="L46" s="13" t="s">
        <v>34</v>
      </c>
    </row>
    <row r="47" spans="1:12">
      <c r="A47" s="44"/>
      <c r="B47" s="45"/>
      <c r="C47" s="21" t="s">
        <v>68</v>
      </c>
      <c r="D47" s="22"/>
      <c r="E47" s="22"/>
      <c r="F47" s="20">
        <f t="shared" ref="F47:K47" si="6">SUM(F45:F46)</f>
        <v>6</v>
      </c>
      <c r="G47" s="20">
        <f t="shared" si="6"/>
        <v>0</v>
      </c>
      <c r="H47" s="20">
        <f t="shared" si="6"/>
        <v>6</v>
      </c>
      <c r="I47" s="20">
        <f t="shared" si="6"/>
        <v>0</v>
      </c>
      <c r="J47" s="20">
        <f t="shared" si="6"/>
        <v>108</v>
      </c>
      <c r="K47" s="33">
        <f t="shared" si="6"/>
        <v>6</v>
      </c>
      <c r="L47" s="20"/>
    </row>
    <row r="48" spans="1:12">
      <c r="A48" s="49" t="s">
        <v>69</v>
      </c>
      <c r="B48" s="49"/>
      <c r="C48" s="63"/>
      <c r="D48" s="49"/>
      <c r="E48" s="49"/>
      <c r="F48" s="49"/>
      <c r="G48" s="49"/>
      <c r="H48" s="49"/>
      <c r="I48" s="49"/>
      <c r="J48" s="49"/>
      <c r="K48" s="49"/>
      <c r="L48" s="49"/>
    </row>
    <row r="49" spans="1:12" ht="13.5">
      <c r="A49" s="4">
        <v>20</v>
      </c>
      <c r="B49" s="43" t="s">
        <v>70</v>
      </c>
      <c r="C49" s="14" t="s">
        <v>71</v>
      </c>
      <c r="D49" s="37">
        <v>1</v>
      </c>
      <c r="E49" s="11" t="s">
        <v>33</v>
      </c>
      <c r="F49" s="11">
        <v>3</v>
      </c>
      <c r="G49" s="11">
        <v>0</v>
      </c>
      <c r="H49" s="11">
        <v>3</v>
      </c>
      <c r="I49" s="11">
        <v>0</v>
      </c>
      <c r="J49" s="4">
        <f>(H49*18)</f>
        <v>54</v>
      </c>
      <c r="K49" s="32">
        <v>3</v>
      </c>
      <c r="L49" s="13" t="s">
        <v>34</v>
      </c>
    </row>
    <row r="50" spans="1:12">
      <c r="A50" s="4">
        <v>21</v>
      </c>
      <c r="B50" s="36"/>
      <c r="C50" s="14" t="s">
        <v>72</v>
      </c>
      <c r="D50" s="11">
        <v>1</v>
      </c>
      <c r="E50" s="11" t="s">
        <v>33</v>
      </c>
      <c r="F50" s="11">
        <v>4</v>
      </c>
      <c r="G50" s="11">
        <v>2</v>
      </c>
      <c r="H50" s="11">
        <v>6</v>
      </c>
      <c r="I50" s="11">
        <v>0</v>
      </c>
      <c r="J50" s="4">
        <f>(H50*18)</f>
        <v>108</v>
      </c>
      <c r="K50" s="32">
        <v>7</v>
      </c>
      <c r="L50" s="13" t="s">
        <v>34</v>
      </c>
    </row>
    <row r="51" spans="1:12">
      <c r="A51" s="4">
        <v>22</v>
      </c>
      <c r="B51" s="36"/>
      <c r="C51" s="14" t="s">
        <v>73</v>
      </c>
      <c r="D51" s="11">
        <v>2</v>
      </c>
      <c r="E51" s="11" t="s">
        <v>33</v>
      </c>
      <c r="F51" s="11">
        <v>4</v>
      </c>
      <c r="G51" s="11">
        <v>2</v>
      </c>
      <c r="H51" s="11">
        <v>6</v>
      </c>
      <c r="I51" s="11">
        <v>0</v>
      </c>
      <c r="J51" s="4">
        <f t="shared" ref="J51:J53" si="7">(H51*18)</f>
        <v>108</v>
      </c>
      <c r="K51" s="32">
        <v>7</v>
      </c>
      <c r="L51" s="11" t="s">
        <v>34</v>
      </c>
    </row>
    <row r="52" spans="1:12">
      <c r="A52" s="4">
        <v>23</v>
      </c>
      <c r="B52" s="36"/>
      <c r="C52" s="14" t="s">
        <v>74</v>
      </c>
      <c r="D52" s="11">
        <v>3</v>
      </c>
      <c r="E52" s="11" t="s">
        <v>33</v>
      </c>
      <c r="F52" s="11">
        <v>4</v>
      </c>
      <c r="G52" s="11">
        <v>2</v>
      </c>
      <c r="H52" s="11">
        <v>6</v>
      </c>
      <c r="I52" s="11">
        <v>0</v>
      </c>
      <c r="J52" s="4">
        <f t="shared" si="7"/>
        <v>108</v>
      </c>
      <c r="K52" s="32">
        <v>7</v>
      </c>
      <c r="L52" s="11" t="s">
        <v>73</v>
      </c>
    </row>
    <row r="53" spans="1:12" ht="13.5">
      <c r="A53" s="4">
        <v>24</v>
      </c>
      <c r="B53" s="43" t="s">
        <v>75</v>
      </c>
      <c r="C53" s="14" t="s">
        <v>76</v>
      </c>
      <c r="D53" s="11">
        <v>4</v>
      </c>
      <c r="E53" s="11" t="s">
        <v>33</v>
      </c>
      <c r="F53" s="11">
        <v>4</v>
      </c>
      <c r="G53" s="11">
        <v>3</v>
      </c>
      <c r="H53" s="11">
        <v>7</v>
      </c>
      <c r="I53" s="11">
        <v>0</v>
      </c>
      <c r="J53" s="4">
        <f t="shared" si="7"/>
        <v>126</v>
      </c>
      <c r="K53" s="32">
        <v>8</v>
      </c>
      <c r="L53" s="11" t="s">
        <v>34</v>
      </c>
    </row>
    <row r="54" spans="1:12">
      <c r="A54" s="44"/>
      <c r="B54" s="45"/>
      <c r="C54" s="23" t="s">
        <v>77</v>
      </c>
      <c r="D54" s="24"/>
      <c r="E54" s="24"/>
      <c r="F54" s="38">
        <f>SUM(F49:F53)</f>
        <v>19</v>
      </c>
      <c r="G54" s="20">
        <f>SUM(G49:G53)</f>
        <v>9</v>
      </c>
      <c r="H54" s="20">
        <f t="shared" ref="H54" si="8">SUM(H49)</f>
        <v>3</v>
      </c>
      <c r="I54" s="20">
        <f>SUM(I49:I53)</f>
        <v>0</v>
      </c>
      <c r="J54" s="20">
        <f>SUM(J49:J53)</f>
        <v>504</v>
      </c>
      <c r="K54" s="33">
        <f>SUM(K49:K53)</f>
        <v>32</v>
      </c>
      <c r="L54" s="20"/>
    </row>
    <row r="55" spans="1:12">
      <c r="A55" s="49" t="s">
        <v>78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</row>
    <row r="56" spans="1:12" ht="13.5">
      <c r="A56" s="4">
        <v>25</v>
      </c>
      <c r="B56" s="43" t="s">
        <v>79</v>
      </c>
      <c r="C56" s="12" t="s">
        <v>80</v>
      </c>
      <c r="D56" s="4">
        <v>1</v>
      </c>
      <c r="E56" s="4" t="s">
        <v>33</v>
      </c>
      <c r="F56" s="4">
        <v>3</v>
      </c>
      <c r="G56" s="4">
        <v>0</v>
      </c>
      <c r="H56" s="4">
        <v>3</v>
      </c>
      <c r="I56" s="4">
        <v>0</v>
      </c>
      <c r="J56" s="4">
        <f>(H56*18)</f>
        <v>54</v>
      </c>
      <c r="K56" s="32">
        <v>3</v>
      </c>
      <c r="L56" s="13" t="s">
        <v>34</v>
      </c>
    </row>
    <row r="57" spans="1:12">
      <c r="A57" s="4">
        <v>26</v>
      </c>
      <c r="B57" s="5"/>
      <c r="C57" s="12" t="s">
        <v>81</v>
      </c>
      <c r="D57" s="4">
        <v>4</v>
      </c>
      <c r="E57" s="4" t="s">
        <v>33</v>
      </c>
      <c r="F57" s="4">
        <v>3</v>
      </c>
      <c r="G57" s="4">
        <v>0</v>
      </c>
      <c r="H57" s="4">
        <v>3</v>
      </c>
      <c r="I57" s="4">
        <v>0</v>
      </c>
      <c r="J57" s="4">
        <f t="shared" ref="J57" si="9">(H57*18)</f>
        <v>54</v>
      </c>
      <c r="K57" s="32">
        <v>3</v>
      </c>
      <c r="L57" s="13" t="s">
        <v>34</v>
      </c>
    </row>
    <row r="58" spans="1:12">
      <c r="A58" s="44"/>
      <c r="B58" s="45"/>
      <c r="C58" s="21" t="s">
        <v>82</v>
      </c>
      <c r="D58" s="22"/>
      <c r="E58" s="22"/>
      <c r="F58" s="20">
        <f t="shared" ref="F58:K58" si="10">SUM(F56:F57)</f>
        <v>6</v>
      </c>
      <c r="G58" s="20">
        <f t="shared" si="10"/>
        <v>0</v>
      </c>
      <c r="H58" s="20">
        <f t="shared" si="10"/>
        <v>6</v>
      </c>
      <c r="I58" s="20">
        <f t="shared" si="10"/>
        <v>0</v>
      </c>
      <c r="J58" s="20">
        <f t="shared" si="10"/>
        <v>108</v>
      </c>
      <c r="K58" s="33">
        <f t="shared" si="10"/>
        <v>6</v>
      </c>
      <c r="L58" s="20"/>
    </row>
    <row r="59" spans="1:12">
      <c r="A59" s="49" t="s">
        <v>83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</row>
    <row r="60" spans="1:12">
      <c r="A60" s="4">
        <v>27</v>
      </c>
      <c r="B60" s="5"/>
      <c r="C60" s="12" t="s">
        <v>84</v>
      </c>
      <c r="D60" s="4">
        <v>4</v>
      </c>
      <c r="E60" s="4" t="s">
        <v>33</v>
      </c>
      <c r="F60" s="4">
        <v>4</v>
      </c>
      <c r="G60" s="4">
        <v>0</v>
      </c>
      <c r="H60" s="4">
        <v>4</v>
      </c>
      <c r="I60" s="4">
        <v>0</v>
      </c>
      <c r="J60" s="4">
        <f>(H60*18)</f>
        <v>72</v>
      </c>
      <c r="K60" s="32">
        <v>4</v>
      </c>
      <c r="L60" s="13" t="s">
        <v>34</v>
      </c>
    </row>
    <row r="61" spans="1:12">
      <c r="A61" s="44"/>
      <c r="B61" s="45"/>
      <c r="C61" s="21" t="s">
        <v>85</v>
      </c>
      <c r="D61" s="22"/>
      <c r="E61" s="22"/>
      <c r="F61" s="20">
        <f t="shared" ref="F61:K61" si="11">SUM(F60:F60)</f>
        <v>4</v>
      </c>
      <c r="G61" s="20">
        <f t="shared" si="11"/>
        <v>0</v>
      </c>
      <c r="H61" s="20">
        <f t="shared" si="11"/>
        <v>4</v>
      </c>
      <c r="I61" s="20">
        <f t="shared" si="11"/>
        <v>0</v>
      </c>
      <c r="J61" s="20">
        <f t="shared" si="11"/>
        <v>72</v>
      </c>
      <c r="K61" s="33">
        <f t="shared" si="11"/>
        <v>4</v>
      </c>
      <c r="L61" s="20"/>
    </row>
    <row r="62" spans="1:12">
      <c r="A62" s="73"/>
      <c r="B62" s="74"/>
      <c r="C62" s="59" t="s">
        <v>86</v>
      </c>
      <c r="D62" s="60"/>
      <c r="E62" s="61"/>
      <c r="F62" s="19">
        <f t="shared" ref="F62:J62" si="12">F61+F58+F54+F47+F43+F36+F28</f>
        <v>89</v>
      </c>
      <c r="G62" s="19">
        <f t="shared" si="12"/>
        <v>39</v>
      </c>
      <c r="H62" s="19">
        <f t="shared" si="12"/>
        <v>103</v>
      </c>
      <c r="I62" s="19">
        <f t="shared" si="12"/>
        <v>32</v>
      </c>
      <c r="J62" s="19">
        <f t="shared" si="12"/>
        <v>2336</v>
      </c>
      <c r="K62" s="39">
        <f>K61+K58+K54+K47+K43+K36+K28</f>
        <v>144</v>
      </c>
      <c r="L62" s="27"/>
    </row>
    <row r="63" spans="1:12">
      <c r="A63" s="68" t="s">
        <v>87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49" t="s">
        <v>30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</row>
    <row r="65" spans="1:12" ht="40.5" customHeight="1">
      <c r="A65" s="15">
        <v>28</v>
      </c>
      <c r="B65" s="7" t="s">
        <v>88</v>
      </c>
      <c r="C65" s="6" t="s">
        <v>89</v>
      </c>
      <c r="D65" s="4">
        <v>6</v>
      </c>
      <c r="E65" s="4" t="s">
        <v>90</v>
      </c>
      <c r="F65" s="4">
        <v>1</v>
      </c>
      <c r="G65" s="4">
        <v>2</v>
      </c>
      <c r="H65" s="4">
        <v>3</v>
      </c>
      <c r="I65" s="4">
        <v>16</v>
      </c>
      <c r="J65" s="4">
        <v>70</v>
      </c>
      <c r="K65" s="4">
        <v>4</v>
      </c>
      <c r="L65" s="7" t="s">
        <v>35</v>
      </c>
    </row>
    <row r="66" spans="1:12">
      <c r="A66" s="44"/>
      <c r="B66" s="45"/>
      <c r="C66" s="75" t="s">
        <v>45</v>
      </c>
      <c r="D66" s="76"/>
      <c r="E66" s="76"/>
      <c r="F66" s="20">
        <f>SUM(F65)</f>
        <v>1</v>
      </c>
      <c r="G66" s="20">
        <f t="shared" ref="G66:K66" si="13">SUM(G65)</f>
        <v>2</v>
      </c>
      <c r="H66" s="20">
        <f t="shared" si="13"/>
        <v>3</v>
      </c>
      <c r="I66" s="20">
        <f t="shared" si="13"/>
        <v>16</v>
      </c>
      <c r="J66" s="20">
        <f t="shared" si="13"/>
        <v>70</v>
      </c>
      <c r="K66" s="20">
        <f t="shared" si="13"/>
        <v>4</v>
      </c>
      <c r="L66" s="20"/>
    </row>
    <row r="67" spans="1:12">
      <c r="A67" s="49" t="s">
        <v>46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2" ht="30" customHeight="1">
      <c r="A68" s="15">
        <v>29</v>
      </c>
      <c r="B68" s="16"/>
      <c r="C68" s="12" t="s">
        <v>91</v>
      </c>
      <c r="D68" s="4">
        <v>6</v>
      </c>
      <c r="E68" s="4" t="s">
        <v>33</v>
      </c>
      <c r="F68" s="15">
        <v>4</v>
      </c>
      <c r="G68" s="15">
        <v>3</v>
      </c>
      <c r="H68" s="15">
        <v>7</v>
      </c>
      <c r="I68" s="15">
        <v>0</v>
      </c>
      <c r="J68" s="15">
        <v>126</v>
      </c>
      <c r="K68" s="15">
        <v>8</v>
      </c>
      <c r="L68" s="13" t="s">
        <v>61</v>
      </c>
    </row>
    <row r="69" spans="1:12">
      <c r="A69" s="44"/>
      <c r="B69" s="45"/>
      <c r="C69" s="23" t="s">
        <v>56</v>
      </c>
      <c r="D69" s="24"/>
      <c r="E69" s="25"/>
      <c r="F69" s="20">
        <f>SUM(F68)</f>
        <v>4</v>
      </c>
      <c r="G69" s="20">
        <f t="shared" ref="G69:K69" si="14">SUM(G68)</f>
        <v>3</v>
      </c>
      <c r="H69" s="20">
        <f t="shared" si="14"/>
        <v>7</v>
      </c>
      <c r="I69" s="20">
        <f t="shared" si="14"/>
        <v>0</v>
      </c>
      <c r="J69" s="20">
        <f t="shared" si="14"/>
        <v>126</v>
      </c>
      <c r="K69" s="20">
        <f t="shared" si="14"/>
        <v>8</v>
      </c>
      <c r="L69" s="20"/>
    </row>
    <row r="70" spans="1:12">
      <c r="A70" s="49" t="s">
        <v>57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1:12">
      <c r="A71" s="15">
        <v>30</v>
      </c>
      <c r="B71" s="16"/>
      <c r="C71" s="12" t="s">
        <v>92</v>
      </c>
      <c r="D71" s="4">
        <v>5</v>
      </c>
      <c r="E71" s="4" t="s">
        <v>33</v>
      </c>
      <c r="F71" s="4">
        <v>5</v>
      </c>
      <c r="G71" s="4">
        <v>0</v>
      </c>
      <c r="H71" s="4">
        <v>5</v>
      </c>
      <c r="I71" s="4">
        <v>0</v>
      </c>
      <c r="J71" s="4">
        <f>(H71*18)</f>
        <v>90</v>
      </c>
      <c r="K71" s="32">
        <v>6</v>
      </c>
      <c r="L71" s="13" t="s">
        <v>60</v>
      </c>
    </row>
    <row r="72" spans="1:12">
      <c r="A72" s="34">
        <v>31</v>
      </c>
      <c r="B72" s="35"/>
      <c r="C72" s="12" t="s">
        <v>93</v>
      </c>
      <c r="D72" s="4">
        <v>6</v>
      </c>
      <c r="E72" s="4" t="s">
        <v>33</v>
      </c>
      <c r="F72" s="4">
        <v>3</v>
      </c>
      <c r="G72" s="4">
        <v>2</v>
      </c>
      <c r="H72" s="4">
        <v>5</v>
      </c>
      <c r="I72" s="4">
        <v>0</v>
      </c>
      <c r="J72" s="4">
        <f>(H72*18)</f>
        <v>90</v>
      </c>
      <c r="K72" s="32">
        <v>6</v>
      </c>
      <c r="L72" s="13" t="s">
        <v>94</v>
      </c>
    </row>
    <row r="73" spans="1:12">
      <c r="A73" s="44"/>
      <c r="B73" s="45"/>
      <c r="C73" s="23" t="s">
        <v>63</v>
      </c>
      <c r="D73" s="24"/>
      <c r="E73" s="25"/>
      <c r="F73" s="20">
        <f t="shared" ref="F73:K73" si="15">SUM(F71:F72)</f>
        <v>8</v>
      </c>
      <c r="G73" s="20">
        <f t="shared" si="15"/>
        <v>2</v>
      </c>
      <c r="H73" s="20">
        <f t="shared" si="15"/>
        <v>10</v>
      </c>
      <c r="I73" s="20">
        <f t="shared" si="15"/>
        <v>0</v>
      </c>
      <c r="J73" s="20">
        <f t="shared" si="15"/>
        <v>180</v>
      </c>
      <c r="K73" s="33">
        <f t="shared" si="15"/>
        <v>12</v>
      </c>
      <c r="L73" s="20"/>
    </row>
    <row r="74" spans="1:12">
      <c r="A74" s="49" t="s">
        <v>64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1:12">
      <c r="A75" s="4">
        <v>32</v>
      </c>
      <c r="B75" s="7"/>
      <c r="C75" s="12" t="s">
        <v>95</v>
      </c>
      <c r="D75" s="4">
        <v>7</v>
      </c>
      <c r="E75" s="4" t="s">
        <v>33</v>
      </c>
      <c r="F75" s="15">
        <v>4</v>
      </c>
      <c r="G75" s="15">
        <v>2</v>
      </c>
      <c r="H75" s="15">
        <v>6</v>
      </c>
      <c r="I75" s="15">
        <v>0</v>
      </c>
      <c r="J75" s="4">
        <f>(H75*18)</f>
        <v>108</v>
      </c>
      <c r="K75" s="32">
        <v>7</v>
      </c>
      <c r="L75" s="13" t="s">
        <v>34</v>
      </c>
    </row>
    <row r="76" spans="1:12">
      <c r="A76" s="4">
        <v>33</v>
      </c>
      <c r="B76" s="16"/>
      <c r="C76" s="12" t="s">
        <v>96</v>
      </c>
      <c r="D76" s="4">
        <v>7</v>
      </c>
      <c r="E76" s="4" t="s">
        <v>33</v>
      </c>
      <c r="F76" s="15">
        <v>4</v>
      </c>
      <c r="G76" s="15">
        <v>3</v>
      </c>
      <c r="H76" s="15">
        <v>7</v>
      </c>
      <c r="I76" s="15">
        <v>0</v>
      </c>
      <c r="J76" s="4">
        <f>(H76*18)</f>
        <v>126</v>
      </c>
      <c r="K76" s="32">
        <v>8</v>
      </c>
      <c r="L76" s="13" t="s">
        <v>34</v>
      </c>
    </row>
    <row r="77" spans="1:12">
      <c r="A77" s="4">
        <v>34</v>
      </c>
      <c r="B77" s="16"/>
      <c r="C77" s="12" t="s">
        <v>97</v>
      </c>
      <c r="D77" s="4">
        <v>7</v>
      </c>
      <c r="E77" s="4" t="s">
        <v>33</v>
      </c>
      <c r="F77" s="15">
        <v>4</v>
      </c>
      <c r="G77" s="15">
        <v>2</v>
      </c>
      <c r="H77" s="15">
        <v>6</v>
      </c>
      <c r="I77" s="15">
        <v>0</v>
      </c>
      <c r="J77" s="4">
        <f t="shared" ref="J77" si="16">(H77*18)</f>
        <v>108</v>
      </c>
      <c r="K77" s="32">
        <v>7</v>
      </c>
      <c r="L77" s="13" t="s">
        <v>34</v>
      </c>
    </row>
    <row r="78" spans="1:12">
      <c r="A78" s="4">
        <v>35</v>
      </c>
      <c r="B78" s="7"/>
      <c r="C78" s="12" t="s">
        <v>98</v>
      </c>
      <c r="D78" s="4">
        <v>8</v>
      </c>
      <c r="E78" s="4" t="s">
        <v>33</v>
      </c>
      <c r="F78" s="15">
        <v>4</v>
      </c>
      <c r="G78" s="15">
        <v>0</v>
      </c>
      <c r="H78" s="15">
        <v>4</v>
      </c>
      <c r="I78" s="15">
        <v>0</v>
      </c>
      <c r="J78" s="4">
        <f>(H78*18)</f>
        <v>72</v>
      </c>
      <c r="K78" s="32">
        <v>4</v>
      </c>
      <c r="L78" s="13" t="s">
        <v>34</v>
      </c>
    </row>
    <row r="79" spans="1:12">
      <c r="A79" s="4">
        <v>36</v>
      </c>
      <c r="B79" s="16"/>
      <c r="C79" s="12" t="s">
        <v>99</v>
      </c>
      <c r="D79" s="4">
        <v>9</v>
      </c>
      <c r="E79" s="4" t="s">
        <v>33</v>
      </c>
      <c r="F79" s="15">
        <v>3</v>
      </c>
      <c r="G79" s="15">
        <v>0</v>
      </c>
      <c r="H79" s="15">
        <v>3</v>
      </c>
      <c r="I79" s="15">
        <v>0</v>
      </c>
      <c r="J79" s="4">
        <f>(H79*18)</f>
        <v>54</v>
      </c>
      <c r="K79" s="32">
        <v>3</v>
      </c>
      <c r="L79" s="13" t="s">
        <v>34</v>
      </c>
    </row>
    <row r="80" spans="1:12">
      <c r="A80" s="44"/>
      <c r="B80" s="45"/>
      <c r="C80" s="21" t="s">
        <v>68</v>
      </c>
      <c r="D80" s="22"/>
      <c r="E80" s="22"/>
      <c r="F80" s="20">
        <f t="shared" ref="F80:J80" si="17">SUM(F75:F79)</f>
        <v>19</v>
      </c>
      <c r="G80" s="20">
        <f t="shared" si="17"/>
        <v>7</v>
      </c>
      <c r="H80" s="20">
        <f t="shared" si="17"/>
        <v>26</v>
      </c>
      <c r="I80" s="20">
        <f t="shared" si="17"/>
        <v>0</v>
      </c>
      <c r="J80" s="20">
        <f t="shared" si="17"/>
        <v>468</v>
      </c>
      <c r="K80" s="33">
        <f>SUM(K75:K79)</f>
        <v>29</v>
      </c>
      <c r="L80" s="20"/>
    </row>
    <row r="81" spans="1:12">
      <c r="A81" s="49" t="s">
        <v>69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52"/>
    </row>
    <row r="82" spans="1:12">
      <c r="A82" s="4">
        <v>37</v>
      </c>
      <c r="B82" s="7"/>
      <c r="C82" s="12" t="s">
        <v>100</v>
      </c>
      <c r="D82" s="4">
        <v>5</v>
      </c>
      <c r="E82" s="4" t="s">
        <v>33</v>
      </c>
      <c r="F82" s="15">
        <v>4</v>
      </c>
      <c r="G82" s="15">
        <v>3</v>
      </c>
      <c r="H82" s="15">
        <v>7</v>
      </c>
      <c r="I82" s="15">
        <v>0</v>
      </c>
      <c r="J82" s="4">
        <f>(H82*18)</f>
        <v>126</v>
      </c>
      <c r="K82" s="32">
        <v>8</v>
      </c>
      <c r="L82" s="13" t="s">
        <v>34</v>
      </c>
    </row>
    <row r="83" spans="1:12">
      <c r="A83" s="4">
        <v>38</v>
      </c>
      <c r="B83" s="7"/>
      <c r="C83" s="12" t="s">
        <v>101</v>
      </c>
      <c r="D83" s="4">
        <v>6</v>
      </c>
      <c r="E83" s="4" t="s">
        <v>33</v>
      </c>
      <c r="F83" s="15">
        <v>4</v>
      </c>
      <c r="G83" s="15">
        <v>3</v>
      </c>
      <c r="H83" s="15">
        <v>7</v>
      </c>
      <c r="I83" s="15">
        <v>0</v>
      </c>
      <c r="J83" s="4">
        <f>(H83*18)</f>
        <v>126</v>
      </c>
      <c r="K83" s="32">
        <v>8</v>
      </c>
      <c r="L83" s="13" t="s">
        <v>34</v>
      </c>
    </row>
    <row r="84" spans="1:12">
      <c r="A84" s="44"/>
      <c r="B84" s="45"/>
      <c r="C84" s="21" t="s">
        <v>77</v>
      </c>
      <c r="D84" s="22"/>
      <c r="E84" s="22"/>
      <c r="F84" s="20">
        <f t="shared" ref="F84:K84" si="18">SUM(F82:F83)</f>
        <v>8</v>
      </c>
      <c r="G84" s="20">
        <f t="shared" si="18"/>
        <v>6</v>
      </c>
      <c r="H84" s="20">
        <f t="shared" si="18"/>
        <v>14</v>
      </c>
      <c r="I84" s="20">
        <f t="shared" si="18"/>
        <v>0</v>
      </c>
      <c r="J84" s="20">
        <f t="shared" si="18"/>
        <v>252</v>
      </c>
      <c r="K84" s="33">
        <f t="shared" si="18"/>
        <v>16</v>
      </c>
      <c r="L84" s="20"/>
    </row>
    <row r="85" spans="1:12">
      <c r="A85" s="49" t="s">
        <v>102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52"/>
    </row>
    <row r="86" spans="1:12">
      <c r="A86" s="4">
        <v>39</v>
      </c>
      <c r="B86" s="7"/>
      <c r="C86" s="12" t="s">
        <v>103</v>
      </c>
      <c r="D86" s="4">
        <v>5</v>
      </c>
      <c r="E86" s="4" t="s">
        <v>33</v>
      </c>
      <c r="F86" s="15">
        <v>4</v>
      </c>
      <c r="G86" s="15">
        <v>3</v>
      </c>
      <c r="H86" s="15">
        <v>7</v>
      </c>
      <c r="I86" s="15">
        <v>0</v>
      </c>
      <c r="J86" s="4">
        <f>(H86*18)</f>
        <v>126</v>
      </c>
      <c r="K86" s="32">
        <v>8</v>
      </c>
      <c r="L86" s="13" t="s">
        <v>34</v>
      </c>
    </row>
    <row r="87" spans="1:12">
      <c r="A87" s="4">
        <v>40</v>
      </c>
      <c r="B87" s="7"/>
      <c r="C87" s="12" t="s">
        <v>104</v>
      </c>
      <c r="D87" s="4">
        <v>6</v>
      </c>
      <c r="E87" s="4" t="s">
        <v>33</v>
      </c>
      <c r="F87" s="15">
        <v>4</v>
      </c>
      <c r="G87" s="15">
        <v>3</v>
      </c>
      <c r="H87" s="15">
        <v>7</v>
      </c>
      <c r="I87" s="15">
        <v>0</v>
      </c>
      <c r="J87" s="4">
        <f>(H87*18)</f>
        <v>126</v>
      </c>
      <c r="K87" s="32">
        <v>8</v>
      </c>
      <c r="L87" s="13" t="s">
        <v>34</v>
      </c>
    </row>
    <row r="88" spans="1:12">
      <c r="A88" s="4">
        <v>41</v>
      </c>
      <c r="B88" s="7"/>
      <c r="C88" s="12" t="s">
        <v>105</v>
      </c>
      <c r="D88" s="4">
        <v>8</v>
      </c>
      <c r="E88" s="4" t="s">
        <v>33</v>
      </c>
      <c r="F88" s="15">
        <v>4</v>
      </c>
      <c r="G88" s="15">
        <v>3</v>
      </c>
      <c r="H88" s="15">
        <v>7</v>
      </c>
      <c r="I88" s="15">
        <v>0</v>
      </c>
      <c r="J88" s="4">
        <f>(H88*18)</f>
        <v>126</v>
      </c>
      <c r="K88" s="32">
        <v>8</v>
      </c>
      <c r="L88" s="13" t="s">
        <v>34</v>
      </c>
    </row>
    <row r="89" spans="1:12">
      <c r="A89" s="44"/>
      <c r="B89" s="45"/>
      <c r="C89" s="21" t="s">
        <v>106</v>
      </c>
      <c r="D89" s="22"/>
      <c r="E89" s="22"/>
      <c r="F89" s="20">
        <f t="shared" ref="F89:K89" si="19">SUM(F86:F88)</f>
        <v>12</v>
      </c>
      <c r="G89" s="20">
        <f t="shared" si="19"/>
        <v>9</v>
      </c>
      <c r="H89" s="20">
        <f t="shared" si="19"/>
        <v>21</v>
      </c>
      <c r="I89" s="20">
        <f t="shared" si="19"/>
        <v>0</v>
      </c>
      <c r="J89" s="20">
        <f t="shared" si="19"/>
        <v>378</v>
      </c>
      <c r="K89" s="33">
        <f t="shared" si="19"/>
        <v>24</v>
      </c>
      <c r="L89" s="20"/>
    </row>
    <row r="90" spans="1:12">
      <c r="A90" s="49" t="s">
        <v>107</v>
      </c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52"/>
    </row>
    <row r="91" spans="1:12">
      <c r="A91" s="4">
        <v>42</v>
      </c>
      <c r="B91" s="7"/>
      <c r="C91" s="12" t="s">
        <v>94</v>
      </c>
      <c r="D91" s="4">
        <v>5</v>
      </c>
      <c r="E91" s="4" t="s">
        <v>33</v>
      </c>
      <c r="F91" s="15">
        <v>4</v>
      </c>
      <c r="G91" s="15">
        <v>3</v>
      </c>
      <c r="H91" s="15">
        <v>7</v>
      </c>
      <c r="I91" s="15">
        <v>0</v>
      </c>
      <c r="J91" s="4">
        <f>(H91*18)</f>
        <v>126</v>
      </c>
      <c r="K91" s="32">
        <v>8</v>
      </c>
      <c r="L91" s="13" t="s">
        <v>34</v>
      </c>
    </row>
    <row r="92" spans="1:12">
      <c r="A92" s="4">
        <v>43</v>
      </c>
      <c r="B92" s="7"/>
      <c r="C92" s="12" t="s">
        <v>108</v>
      </c>
      <c r="D92" s="4">
        <v>6</v>
      </c>
      <c r="E92" s="4" t="s">
        <v>33</v>
      </c>
      <c r="F92" s="15">
        <v>4</v>
      </c>
      <c r="G92" s="15">
        <v>3</v>
      </c>
      <c r="H92" s="15">
        <v>7</v>
      </c>
      <c r="I92" s="15">
        <v>0</v>
      </c>
      <c r="J92" s="4">
        <f>(H92*18)</f>
        <v>126</v>
      </c>
      <c r="K92" s="32">
        <v>8</v>
      </c>
      <c r="L92" s="13" t="s">
        <v>34</v>
      </c>
    </row>
    <row r="93" spans="1:12">
      <c r="A93" s="4">
        <v>44</v>
      </c>
      <c r="B93" s="7"/>
      <c r="C93" s="12" t="s">
        <v>109</v>
      </c>
      <c r="D93" s="4">
        <v>7</v>
      </c>
      <c r="E93" s="4" t="s">
        <v>33</v>
      </c>
      <c r="F93" s="15">
        <v>5</v>
      </c>
      <c r="G93" s="15">
        <v>3</v>
      </c>
      <c r="H93" s="15">
        <v>8</v>
      </c>
      <c r="I93" s="15">
        <v>0</v>
      </c>
      <c r="J93" s="4">
        <f>(H93*18)</f>
        <v>144</v>
      </c>
      <c r="K93" s="32">
        <v>9</v>
      </c>
      <c r="L93" s="13" t="s">
        <v>34</v>
      </c>
    </row>
    <row r="94" spans="1:12">
      <c r="A94" s="4">
        <v>45</v>
      </c>
      <c r="B94" s="7"/>
      <c r="C94" s="12" t="s">
        <v>110</v>
      </c>
      <c r="D94" s="4">
        <v>8</v>
      </c>
      <c r="E94" s="4" t="s">
        <v>33</v>
      </c>
      <c r="F94" s="15">
        <v>6</v>
      </c>
      <c r="G94" s="15">
        <v>0</v>
      </c>
      <c r="H94" s="15">
        <v>6</v>
      </c>
      <c r="I94" s="15">
        <v>0</v>
      </c>
      <c r="J94" s="4">
        <f>(H94*18)</f>
        <v>108</v>
      </c>
      <c r="K94" s="32">
        <v>7</v>
      </c>
      <c r="L94" s="13" t="s">
        <v>34</v>
      </c>
    </row>
    <row r="95" spans="1:12">
      <c r="A95" s="44"/>
      <c r="B95" s="45"/>
      <c r="C95" s="21" t="s">
        <v>111</v>
      </c>
      <c r="D95" s="22"/>
      <c r="E95" s="22"/>
      <c r="F95" s="20">
        <f t="shared" ref="F95:K95" si="20">SUM(F91:F94)</f>
        <v>19</v>
      </c>
      <c r="G95" s="20">
        <f t="shared" si="20"/>
        <v>9</v>
      </c>
      <c r="H95" s="20">
        <f t="shared" si="20"/>
        <v>28</v>
      </c>
      <c r="I95" s="20">
        <f t="shared" si="20"/>
        <v>0</v>
      </c>
      <c r="J95" s="20">
        <f t="shared" si="20"/>
        <v>504</v>
      </c>
      <c r="K95" s="33">
        <f t="shared" si="20"/>
        <v>32</v>
      </c>
      <c r="L95" s="20"/>
    </row>
    <row r="96" spans="1:12">
      <c r="A96" s="49" t="s">
        <v>112</v>
      </c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52"/>
    </row>
    <row r="97" spans="1:12">
      <c r="A97" s="4">
        <v>46</v>
      </c>
      <c r="B97" s="7"/>
      <c r="C97" s="12" t="s">
        <v>113</v>
      </c>
      <c r="D97" s="4">
        <v>7</v>
      </c>
      <c r="E97" s="4" t="s">
        <v>33</v>
      </c>
      <c r="F97" s="15">
        <v>3</v>
      </c>
      <c r="G97" s="15">
        <v>0</v>
      </c>
      <c r="H97" s="15">
        <v>3</v>
      </c>
      <c r="I97" s="15">
        <v>0</v>
      </c>
      <c r="J97" s="4">
        <f>(H97*18)</f>
        <v>54</v>
      </c>
      <c r="K97" s="32">
        <v>3</v>
      </c>
      <c r="L97" s="13" t="s">
        <v>34</v>
      </c>
    </row>
    <row r="98" spans="1:12">
      <c r="A98" s="4">
        <v>47</v>
      </c>
      <c r="B98" s="7"/>
      <c r="C98" s="12" t="s">
        <v>114</v>
      </c>
      <c r="D98" s="4">
        <v>8</v>
      </c>
      <c r="E98" s="4" t="s">
        <v>33</v>
      </c>
      <c r="F98" s="15">
        <v>3</v>
      </c>
      <c r="G98" s="15">
        <v>0</v>
      </c>
      <c r="H98" s="15">
        <v>3</v>
      </c>
      <c r="I98" s="15">
        <v>0</v>
      </c>
      <c r="J98" s="4">
        <f>(H98*18)</f>
        <v>54</v>
      </c>
      <c r="K98" s="32">
        <v>3</v>
      </c>
      <c r="L98" s="13" t="s">
        <v>34</v>
      </c>
    </row>
    <row r="99" spans="1:12">
      <c r="A99" s="44"/>
      <c r="B99" s="45"/>
      <c r="C99" s="21" t="s">
        <v>115</v>
      </c>
      <c r="D99" s="22"/>
      <c r="E99" s="22"/>
      <c r="F99" s="20">
        <f t="shared" ref="F99:K99" si="21">SUM(F97:F98)</f>
        <v>6</v>
      </c>
      <c r="G99" s="20">
        <f t="shared" si="21"/>
        <v>0</v>
      </c>
      <c r="H99" s="20">
        <f t="shared" si="21"/>
        <v>6</v>
      </c>
      <c r="I99" s="20">
        <f t="shared" si="21"/>
        <v>0</v>
      </c>
      <c r="J99" s="20">
        <f t="shared" si="21"/>
        <v>108</v>
      </c>
      <c r="K99" s="33">
        <f t="shared" si="21"/>
        <v>6</v>
      </c>
      <c r="L99" s="20"/>
    </row>
    <row r="100" spans="1:12">
      <c r="A100" s="49" t="s">
        <v>83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</row>
    <row r="101" spans="1:12">
      <c r="A101" s="50"/>
      <c r="B101" s="51"/>
      <c r="C101" s="46" t="s">
        <v>116</v>
      </c>
      <c r="D101" s="47"/>
      <c r="E101" s="47"/>
      <c r="F101" s="47"/>
      <c r="G101" s="47"/>
      <c r="H101" s="47"/>
      <c r="I101" s="47"/>
      <c r="J101" s="47"/>
      <c r="K101" s="47"/>
      <c r="L101" s="48"/>
    </row>
    <row r="102" spans="1:12" ht="15">
      <c r="A102" s="15">
        <v>48</v>
      </c>
      <c r="B102" s="7"/>
      <c r="C102" s="6" t="s">
        <v>117</v>
      </c>
      <c r="D102" s="4">
        <v>5</v>
      </c>
      <c r="E102" s="4" t="s">
        <v>33</v>
      </c>
      <c r="F102" s="15">
        <v>4</v>
      </c>
      <c r="G102" s="15">
        <v>0</v>
      </c>
      <c r="H102" s="15">
        <v>4</v>
      </c>
      <c r="I102" s="15" t="s">
        <v>118</v>
      </c>
      <c r="J102" s="15">
        <v>56</v>
      </c>
      <c r="K102" s="15">
        <v>3</v>
      </c>
      <c r="L102" s="13" t="s">
        <v>34</v>
      </c>
    </row>
    <row r="103" spans="1:12">
      <c r="A103" s="50"/>
      <c r="B103" s="51"/>
      <c r="C103" s="46" t="s">
        <v>119</v>
      </c>
      <c r="D103" s="47"/>
      <c r="E103" s="47"/>
      <c r="F103" s="47"/>
      <c r="G103" s="47"/>
      <c r="H103" s="47"/>
      <c r="I103" s="47"/>
      <c r="J103" s="47"/>
      <c r="K103" s="47"/>
      <c r="L103" s="48"/>
    </row>
    <row r="104" spans="1:12">
      <c r="A104" s="15">
        <v>49</v>
      </c>
      <c r="B104" s="16"/>
      <c r="C104" s="6" t="s">
        <v>120</v>
      </c>
      <c r="D104" s="4">
        <v>8</v>
      </c>
      <c r="E104" s="4" t="s">
        <v>33</v>
      </c>
      <c r="F104" s="15">
        <v>1</v>
      </c>
      <c r="G104" s="15">
        <v>3</v>
      </c>
      <c r="H104" s="15">
        <v>4</v>
      </c>
      <c r="I104" s="15">
        <v>0</v>
      </c>
      <c r="J104" s="15">
        <v>72</v>
      </c>
      <c r="K104" s="15">
        <v>4</v>
      </c>
      <c r="L104" s="9" t="s">
        <v>121</v>
      </c>
    </row>
    <row r="105" spans="1:12" ht="21" customHeight="1">
      <c r="A105" s="15">
        <v>50</v>
      </c>
      <c r="B105" s="17"/>
      <c r="C105" s="18" t="s">
        <v>122</v>
      </c>
      <c r="D105" s="13">
        <v>9</v>
      </c>
      <c r="E105" s="13" t="s">
        <v>33</v>
      </c>
      <c r="F105" s="56">
        <v>0</v>
      </c>
      <c r="G105" s="56">
        <v>0</v>
      </c>
      <c r="H105" s="56">
        <v>0</v>
      </c>
      <c r="I105" s="56">
        <v>0</v>
      </c>
      <c r="J105" s="11">
        <v>250</v>
      </c>
      <c r="K105" s="41">
        <v>15</v>
      </c>
      <c r="L105" s="42" t="s">
        <v>120</v>
      </c>
    </row>
    <row r="106" spans="1:12">
      <c r="A106" s="44"/>
      <c r="B106" s="45"/>
      <c r="C106" s="21" t="s">
        <v>85</v>
      </c>
      <c r="D106" s="22"/>
      <c r="E106" s="22"/>
      <c r="F106" s="20">
        <f>F104+F102</f>
        <v>5</v>
      </c>
      <c r="G106" s="20">
        <f>G104+G102</f>
        <v>3</v>
      </c>
      <c r="H106" s="20">
        <f>H104+H102</f>
        <v>8</v>
      </c>
      <c r="I106" s="20">
        <f>I104+32</f>
        <v>32</v>
      </c>
      <c r="J106" s="20">
        <f>J104+J102+J105</f>
        <v>378</v>
      </c>
      <c r="K106" s="20">
        <f>K104+K102+K105</f>
        <v>22</v>
      </c>
      <c r="L106" s="38"/>
    </row>
    <row r="107" spans="1:12">
      <c r="A107" s="49" t="s">
        <v>123</v>
      </c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spans="1:12" ht="27.6">
      <c r="A108" s="4">
        <v>51</v>
      </c>
      <c r="B108" s="28"/>
      <c r="C108" s="12" t="s">
        <v>124</v>
      </c>
      <c r="D108" s="4">
        <v>7</v>
      </c>
      <c r="E108" s="4" t="s">
        <v>33</v>
      </c>
      <c r="F108" s="15">
        <v>2</v>
      </c>
      <c r="G108" s="15">
        <v>2</v>
      </c>
      <c r="H108" s="15">
        <v>4</v>
      </c>
      <c r="I108" s="15">
        <v>0</v>
      </c>
      <c r="J108" s="4">
        <f>(H108*18)</f>
        <v>72</v>
      </c>
      <c r="K108" s="40">
        <v>4</v>
      </c>
      <c r="L108" s="13" t="s">
        <v>125</v>
      </c>
    </row>
    <row r="109" spans="1:12" ht="27.6">
      <c r="A109" s="4">
        <v>52</v>
      </c>
      <c r="B109" s="28"/>
      <c r="C109" s="12" t="s">
        <v>126</v>
      </c>
      <c r="D109" s="4">
        <v>8</v>
      </c>
      <c r="E109" s="4" t="s">
        <v>33</v>
      </c>
      <c r="F109" s="15">
        <v>2</v>
      </c>
      <c r="G109" s="15">
        <v>2</v>
      </c>
      <c r="H109" s="15">
        <v>4</v>
      </c>
      <c r="I109" s="15">
        <v>0</v>
      </c>
      <c r="J109" s="4">
        <f t="shared" ref="J109:J112" si="22">(H109*18)</f>
        <v>72</v>
      </c>
      <c r="K109" s="15">
        <v>4</v>
      </c>
      <c r="L109" s="13" t="s">
        <v>125</v>
      </c>
    </row>
    <row r="110" spans="1:12" ht="27.6">
      <c r="A110" s="4">
        <v>53</v>
      </c>
      <c r="B110" s="28"/>
      <c r="C110" s="12" t="s">
        <v>127</v>
      </c>
      <c r="D110" s="4">
        <v>8</v>
      </c>
      <c r="E110" s="4" t="s">
        <v>33</v>
      </c>
      <c r="F110" s="15">
        <v>2</v>
      </c>
      <c r="G110" s="15">
        <v>2</v>
      </c>
      <c r="H110" s="15">
        <v>4</v>
      </c>
      <c r="I110" s="15">
        <v>0</v>
      </c>
      <c r="J110" s="4">
        <f t="shared" si="22"/>
        <v>72</v>
      </c>
      <c r="K110" s="15">
        <v>4</v>
      </c>
      <c r="L110" s="13" t="s">
        <v>125</v>
      </c>
    </row>
    <row r="111" spans="1:12" ht="27.6">
      <c r="A111" s="4">
        <v>54</v>
      </c>
      <c r="B111" s="28"/>
      <c r="C111" s="12" t="s">
        <v>128</v>
      </c>
      <c r="D111" s="4">
        <v>9</v>
      </c>
      <c r="E111" s="4" t="s">
        <v>33</v>
      </c>
      <c r="F111" s="15">
        <v>2</v>
      </c>
      <c r="G111" s="15">
        <v>2</v>
      </c>
      <c r="H111" s="15">
        <v>4</v>
      </c>
      <c r="I111" s="15">
        <v>0</v>
      </c>
      <c r="J111" s="4">
        <f t="shared" si="22"/>
        <v>72</v>
      </c>
      <c r="K111" s="15">
        <v>4</v>
      </c>
      <c r="L111" s="13" t="s">
        <v>125</v>
      </c>
    </row>
    <row r="112" spans="1:12" ht="27.6">
      <c r="A112" s="4">
        <v>55</v>
      </c>
      <c r="B112" s="28"/>
      <c r="C112" s="12" t="s">
        <v>129</v>
      </c>
      <c r="D112" s="4">
        <v>9</v>
      </c>
      <c r="E112" s="4" t="s">
        <v>33</v>
      </c>
      <c r="F112" s="15">
        <v>2</v>
      </c>
      <c r="G112" s="15">
        <v>2</v>
      </c>
      <c r="H112" s="15">
        <v>4</v>
      </c>
      <c r="I112" s="15">
        <v>0</v>
      </c>
      <c r="J112" s="4">
        <f t="shared" si="22"/>
        <v>72</v>
      </c>
      <c r="K112" s="15">
        <v>4</v>
      </c>
      <c r="L112" s="13" t="s">
        <v>125</v>
      </c>
    </row>
    <row r="113" spans="1:12" ht="27.6">
      <c r="A113" s="15">
        <v>56</v>
      </c>
      <c r="B113" s="28"/>
      <c r="C113" s="2" t="s">
        <v>130</v>
      </c>
      <c r="D113" s="4">
        <v>9</v>
      </c>
      <c r="E113" s="4" t="s">
        <v>33</v>
      </c>
      <c r="F113" s="15">
        <v>2</v>
      </c>
      <c r="G113" s="15">
        <v>2</v>
      </c>
      <c r="H113" s="15">
        <v>4</v>
      </c>
      <c r="I113" s="15">
        <v>0</v>
      </c>
      <c r="J113" s="4">
        <f>(H113*18)</f>
        <v>72</v>
      </c>
      <c r="K113" s="15">
        <v>4</v>
      </c>
      <c r="L113" s="13" t="s">
        <v>125</v>
      </c>
    </row>
    <row r="114" spans="1:12">
      <c r="A114" s="44"/>
      <c r="B114" s="45"/>
      <c r="C114" s="21" t="s">
        <v>131</v>
      </c>
      <c r="D114" s="22"/>
      <c r="E114" s="22"/>
      <c r="F114" s="20">
        <f t="shared" ref="F114:J114" si="23">SUM(F108:F113)</f>
        <v>12</v>
      </c>
      <c r="G114" s="20">
        <f t="shared" si="23"/>
        <v>12</v>
      </c>
      <c r="H114" s="20">
        <f t="shared" si="23"/>
        <v>24</v>
      </c>
      <c r="I114" s="20">
        <f t="shared" si="23"/>
        <v>0</v>
      </c>
      <c r="J114" s="20">
        <f t="shared" si="23"/>
        <v>432</v>
      </c>
      <c r="K114" s="20">
        <v>24</v>
      </c>
      <c r="L114" s="20"/>
    </row>
    <row r="115" spans="1:12">
      <c r="A115" s="57"/>
      <c r="B115" s="58"/>
      <c r="C115" s="59" t="s">
        <v>132</v>
      </c>
      <c r="D115" s="60"/>
      <c r="E115" s="61"/>
      <c r="F115" s="19">
        <f>F114+F106+F99+F95+F89+F84+F80+F73+F69+F66</f>
        <v>94</v>
      </c>
      <c r="G115" s="19">
        <f t="shared" ref="G115:K115" si="24">G114+G106+G99+G95+G89+G84+G80+G73+G69+G66</f>
        <v>53</v>
      </c>
      <c r="H115" s="19">
        <f t="shared" si="24"/>
        <v>147</v>
      </c>
      <c r="I115" s="19">
        <f t="shared" si="24"/>
        <v>48</v>
      </c>
      <c r="J115" s="19">
        <f t="shared" si="24"/>
        <v>2896</v>
      </c>
      <c r="K115" s="19">
        <f t="shared" si="24"/>
        <v>177</v>
      </c>
      <c r="L115" s="26"/>
    </row>
    <row r="116" spans="1:12">
      <c r="A116" s="53" t="s">
        <v>133</v>
      </c>
      <c r="B116" s="54"/>
      <c r="C116" s="54"/>
      <c r="D116" s="54"/>
      <c r="E116" s="55"/>
      <c r="F116" s="30">
        <f>F115+F62</f>
        <v>183</v>
      </c>
      <c r="G116" s="30">
        <f t="shared" ref="G116:K116" si="25">G115+G62</f>
        <v>92</v>
      </c>
      <c r="H116" s="30">
        <f t="shared" si="25"/>
        <v>250</v>
      </c>
      <c r="I116" s="30">
        <f t="shared" si="25"/>
        <v>80</v>
      </c>
      <c r="J116" s="30">
        <f t="shared" si="25"/>
        <v>5232</v>
      </c>
      <c r="K116" s="30">
        <f t="shared" si="25"/>
        <v>321</v>
      </c>
      <c r="L116" s="31"/>
    </row>
    <row r="117" spans="1:12">
      <c r="A117" s="49" t="s">
        <v>134</v>
      </c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</row>
    <row r="118" spans="1:12" ht="27.6">
      <c r="A118" s="4">
        <v>57</v>
      </c>
      <c r="B118" s="28"/>
      <c r="C118" s="12" t="s">
        <v>124</v>
      </c>
      <c r="D118" s="4">
        <v>9</v>
      </c>
      <c r="E118" s="4" t="s">
        <v>33</v>
      </c>
      <c r="F118" s="4">
        <v>2</v>
      </c>
      <c r="G118" s="4">
        <v>2</v>
      </c>
      <c r="H118" s="4">
        <v>4</v>
      </c>
      <c r="I118" s="4">
        <v>0</v>
      </c>
      <c r="J118" s="4">
        <v>72</v>
      </c>
      <c r="K118" s="4">
        <v>4</v>
      </c>
      <c r="L118" s="4" t="s">
        <v>125</v>
      </c>
    </row>
    <row r="119" spans="1:12">
      <c r="A119" s="44"/>
      <c r="B119" s="45"/>
      <c r="C119" s="21" t="s">
        <v>131</v>
      </c>
      <c r="D119" s="24"/>
      <c r="E119" s="24"/>
      <c r="F119" s="20">
        <v>2</v>
      </c>
      <c r="G119" s="20">
        <v>2</v>
      </c>
      <c r="H119" s="20">
        <v>4</v>
      </c>
      <c r="I119" s="20">
        <v>0</v>
      </c>
      <c r="J119" s="20">
        <v>72</v>
      </c>
      <c r="K119" s="20">
        <v>4</v>
      </c>
      <c r="L119" s="20"/>
    </row>
    <row r="120" spans="1:12">
      <c r="A120" s="53" t="s">
        <v>135</v>
      </c>
      <c r="B120" s="54"/>
      <c r="C120" s="54"/>
      <c r="D120" s="54"/>
      <c r="E120" s="55"/>
      <c r="F120" s="30">
        <f>(F116+F119)</f>
        <v>185</v>
      </c>
      <c r="G120" s="30">
        <f t="shared" ref="G120:K120" si="26">(G116+G119)</f>
        <v>94</v>
      </c>
      <c r="H120" s="30">
        <f t="shared" si="26"/>
        <v>254</v>
      </c>
      <c r="I120" s="30">
        <f t="shared" si="26"/>
        <v>80</v>
      </c>
      <c r="J120" s="30">
        <f t="shared" si="26"/>
        <v>5304</v>
      </c>
      <c r="K120" s="30">
        <f t="shared" si="26"/>
        <v>325</v>
      </c>
      <c r="L120" s="31"/>
    </row>
    <row r="122" spans="1:12" ht="15">
      <c r="B122" s="3" t="s">
        <v>136</v>
      </c>
    </row>
    <row r="123" spans="1:12" ht="15">
      <c r="B123" s="3" t="s">
        <v>137</v>
      </c>
    </row>
    <row r="124" spans="1:12" ht="15">
      <c r="B124" s="3" t="s">
        <v>138</v>
      </c>
    </row>
    <row r="125" spans="1:12">
      <c r="B125" s="29" t="s">
        <v>139</v>
      </c>
    </row>
  </sheetData>
  <mergeCells count="79">
    <mergeCell ref="A96:L96"/>
    <mergeCell ref="A99:B99"/>
    <mergeCell ref="A59:L59"/>
    <mergeCell ref="A61:B61"/>
    <mergeCell ref="B12:L12"/>
    <mergeCell ref="A20:L20"/>
    <mergeCell ref="A21:L21"/>
    <mergeCell ref="A13:L13"/>
    <mergeCell ref="A18:A19"/>
    <mergeCell ref="B18:B19"/>
    <mergeCell ref="C18:C19"/>
    <mergeCell ref="E18:E19"/>
    <mergeCell ref="A14:L14"/>
    <mergeCell ref="A15:L15"/>
    <mergeCell ref="A16:L16"/>
    <mergeCell ref="F18:G18"/>
    <mergeCell ref="A1:L1"/>
    <mergeCell ref="A2:L2"/>
    <mergeCell ref="A3:L3"/>
    <mergeCell ref="A4:L4"/>
    <mergeCell ref="J18:J19"/>
    <mergeCell ref="K18:K19"/>
    <mergeCell ref="A6:L6"/>
    <mergeCell ref="A7:L7"/>
    <mergeCell ref="A8:L8"/>
    <mergeCell ref="A9:L9"/>
    <mergeCell ref="B11:L11"/>
    <mergeCell ref="B10:L10"/>
    <mergeCell ref="L18:L19"/>
    <mergeCell ref="I18:I19"/>
    <mergeCell ref="H18:H19"/>
    <mergeCell ref="D18:D19"/>
    <mergeCell ref="A44:L44"/>
    <mergeCell ref="A47:B47"/>
    <mergeCell ref="A55:L55"/>
    <mergeCell ref="A58:B58"/>
    <mergeCell ref="A5:L5"/>
    <mergeCell ref="A67:L67"/>
    <mergeCell ref="A28:B28"/>
    <mergeCell ref="A48:L48"/>
    <mergeCell ref="A29:L29"/>
    <mergeCell ref="C28:E28"/>
    <mergeCell ref="A54:B54"/>
    <mergeCell ref="A63:L63"/>
    <mergeCell ref="A36:B36"/>
    <mergeCell ref="C36:E36"/>
    <mergeCell ref="A43:B43"/>
    <mergeCell ref="A37:L37"/>
    <mergeCell ref="A62:B62"/>
    <mergeCell ref="C62:E62"/>
    <mergeCell ref="A66:B66"/>
    <mergeCell ref="C66:E66"/>
    <mergeCell ref="A64:L64"/>
    <mergeCell ref="A120:E120"/>
    <mergeCell ref="A114:B114"/>
    <mergeCell ref="A115:B115"/>
    <mergeCell ref="C115:E115"/>
    <mergeCell ref="A117:L117"/>
    <mergeCell ref="A107:L107"/>
    <mergeCell ref="A106:B106"/>
    <mergeCell ref="A119:B119"/>
    <mergeCell ref="A116:E116"/>
    <mergeCell ref="F105:I105"/>
    <mergeCell ref="A69:B69"/>
    <mergeCell ref="C101:L101"/>
    <mergeCell ref="C103:L103"/>
    <mergeCell ref="A74:L74"/>
    <mergeCell ref="A100:L100"/>
    <mergeCell ref="A103:B103"/>
    <mergeCell ref="A95:B95"/>
    <mergeCell ref="A80:B80"/>
    <mergeCell ref="A101:B101"/>
    <mergeCell ref="A90:L90"/>
    <mergeCell ref="A70:L70"/>
    <mergeCell ref="A73:B73"/>
    <mergeCell ref="A81:L81"/>
    <mergeCell ref="A84:B84"/>
    <mergeCell ref="A85:L85"/>
    <mergeCell ref="A89:B89"/>
  </mergeCells>
  <phoneticPr fontId="5" type="noConversion"/>
  <printOptions horizontalCentered="1"/>
  <pageMargins left="0.23622047244094491" right="0.23622047244094491" top="0.55118110236220474" bottom="0.55118110236220474" header="0.31496062992125984" footer="0.31496062992125984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543F7-5415-4496-913C-A387BC1B3AF6}"/>
</file>

<file path=customXml/itemProps2.xml><?xml version="1.0" encoding="utf-8"?>
<ds:datastoreItem xmlns:ds="http://schemas.openxmlformats.org/officeDocument/2006/customXml" ds:itemID="{A13203D5-7EE9-4FC6-BAB4-14ECB5C6DCD6}"/>
</file>

<file path=customXml/itemProps3.xml><?xml version="1.0" encoding="utf-8"?>
<ds:datastoreItem xmlns:ds="http://schemas.openxmlformats.org/officeDocument/2006/customXml" ds:itemID="{D8D17A5E-962A-4254-9EFE-7A4BBB9E1E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/>
  <cp:revision/>
  <dcterms:created xsi:type="dcterms:W3CDTF">2023-06-12T22:25:45Z</dcterms:created>
  <dcterms:modified xsi:type="dcterms:W3CDTF">2025-06-13T17:58:05Z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