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ERNANDEZ-ROMEROPAOL\Documents\Subdirección\Oficios\Coordinación\DSEC\Mallas CU2\Ciencias Químicas 2025\"/>
    </mc:Choice>
  </mc:AlternateContent>
  <xr:revisionPtr revIDLastSave="0" documentId="8_{1703D257-A788-4BA6-9728-8CC7FBAC7F33}" xr6:coauthVersionLast="47" xr6:coauthVersionMax="47" xr10:uidLastSave="{00000000-0000-0000-0000-000000000000}"/>
  <bookViews>
    <workbookView xWindow="-120" yWindow="-120" windowWidth="38640" windowHeight="21120" xr2:uid="{6D802355-8FE7-4E5B-B026-8E532CA319BD}"/>
  </bookViews>
  <sheets>
    <sheet name="QFB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28" i="1" l="1"/>
  <c r="K123" i="1"/>
  <c r="K119" i="1"/>
  <c r="K111" i="1"/>
  <c r="K105" i="1"/>
  <c r="K99" i="1"/>
  <c r="K88" i="1"/>
  <c r="K82" i="1"/>
  <c r="K70" i="1"/>
  <c r="K124" i="1"/>
  <c r="K65" i="1"/>
  <c r="K62" i="1"/>
  <c r="K59" i="1"/>
  <c r="K55" i="1"/>
  <c r="K52" i="1"/>
  <c r="K47" i="1"/>
  <c r="K35" i="1"/>
  <c r="K28" i="1"/>
  <c r="K66" i="1"/>
  <c r="K125" i="1"/>
  <c r="K129" i="1"/>
  <c r="J127" i="1"/>
  <c r="J128" i="1"/>
  <c r="J121" i="1"/>
  <c r="J122" i="1"/>
  <c r="J123" i="1"/>
  <c r="J114" i="1"/>
  <c r="J116" i="1"/>
  <c r="J119" i="1"/>
  <c r="J107" i="1"/>
  <c r="J108" i="1"/>
  <c r="J109" i="1"/>
  <c r="J110" i="1"/>
  <c r="J111" i="1"/>
  <c r="J101" i="1"/>
  <c r="J102" i="1"/>
  <c r="J103" i="1"/>
  <c r="J104" i="1"/>
  <c r="J105" i="1"/>
  <c r="J90" i="1"/>
  <c r="J91" i="1"/>
  <c r="J92" i="1"/>
  <c r="J93" i="1"/>
  <c r="J94" i="1"/>
  <c r="J95" i="1"/>
  <c r="J96" i="1"/>
  <c r="J97" i="1"/>
  <c r="J98" i="1"/>
  <c r="J99" i="1"/>
  <c r="J84" i="1"/>
  <c r="J85" i="1"/>
  <c r="J86" i="1"/>
  <c r="J87" i="1"/>
  <c r="J88" i="1"/>
  <c r="J72" i="1"/>
  <c r="J73" i="1"/>
  <c r="J74" i="1"/>
  <c r="J75" i="1"/>
  <c r="J76" i="1"/>
  <c r="J77" i="1"/>
  <c r="J78" i="1"/>
  <c r="J79" i="1"/>
  <c r="J80" i="1"/>
  <c r="J81" i="1"/>
  <c r="J82" i="1"/>
  <c r="J70" i="1"/>
  <c r="J124" i="1"/>
  <c r="J64" i="1"/>
  <c r="J65" i="1"/>
  <c r="J61" i="1"/>
  <c r="J62" i="1"/>
  <c r="J57" i="1"/>
  <c r="J58" i="1"/>
  <c r="J59" i="1"/>
  <c r="J54" i="1"/>
  <c r="J55" i="1"/>
  <c r="J49" i="1"/>
  <c r="J50" i="1"/>
  <c r="J51" i="1"/>
  <c r="J52" i="1"/>
  <c r="J37" i="1"/>
  <c r="J38" i="1"/>
  <c r="J39" i="1"/>
  <c r="J40" i="1"/>
  <c r="J41" i="1"/>
  <c r="J42" i="1"/>
  <c r="J43" i="1"/>
  <c r="J44" i="1"/>
  <c r="J45" i="1"/>
  <c r="J46" i="1"/>
  <c r="J47" i="1"/>
  <c r="J30" i="1"/>
  <c r="J31" i="1"/>
  <c r="J32" i="1"/>
  <c r="J33" i="1"/>
  <c r="J34" i="1"/>
  <c r="J35" i="1"/>
  <c r="J28" i="1"/>
  <c r="J66" i="1"/>
  <c r="J125" i="1"/>
  <c r="J129" i="1"/>
  <c r="I128" i="1"/>
  <c r="I123" i="1"/>
  <c r="I111" i="1"/>
  <c r="I105" i="1"/>
  <c r="I99" i="1"/>
  <c r="I88" i="1"/>
  <c r="I82" i="1"/>
  <c r="I70" i="1"/>
  <c r="I124" i="1"/>
  <c r="I65" i="1"/>
  <c r="I62" i="1"/>
  <c r="I59" i="1"/>
  <c r="I55" i="1"/>
  <c r="I52" i="1"/>
  <c r="I47" i="1"/>
  <c r="I35" i="1"/>
  <c r="I28" i="1"/>
  <c r="I66" i="1"/>
  <c r="I125" i="1"/>
  <c r="I129" i="1"/>
  <c r="H127" i="1"/>
  <c r="H128" i="1"/>
  <c r="H121" i="1"/>
  <c r="H122" i="1"/>
  <c r="H123" i="1"/>
  <c r="H114" i="1"/>
  <c r="H115" i="1"/>
  <c r="H116" i="1"/>
  <c r="H119" i="1"/>
  <c r="H107" i="1"/>
  <c r="H108" i="1"/>
  <c r="H109" i="1"/>
  <c r="H110" i="1"/>
  <c r="H111" i="1"/>
  <c r="H101" i="1"/>
  <c r="H102" i="1"/>
  <c r="H103" i="1"/>
  <c r="H104" i="1"/>
  <c r="H105" i="1"/>
  <c r="H90" i="1"/>
  <c r="H91" i="1"/>
  <c r="H92" i="1"/>
  <c r="H93" i="1"/>
  <c r="H94" i="1"/>
  <c r="H95" i="1"/>
  <c r="H96" i="1"/>
  <c r="H97" i="1"/>
  <c r="H98" i="1"/>
  <c r="H99" i="1"/>
  <c r="H84" i="1"/>
  <c r="H85" i="1"/>
  <c r="H86" i="1"/>
  <c r="H87" i="1"/>
  <c r="H88" i="1"/>
  <c r="H72" i="1"/>
  <c r="H73" i="1"/>
  <c r="H74" i="1"/>
  <c r="H75" i="1"/>
  <c r="H76" i="1"/>
  <c r="H77" i="1"/>
  <c r="H78" i="1"/>
  <c r="H79" i="1"/>
  <c r="H80" i="1"/>
  <c r="H81" i="1"/>
  <c r="H82" i="1"/>
  <c r="H69" i="1"/>
  <c r="H70" i="1"/>
  <c r="H124" i="1"/>
  <c r="H64" i="1"/>
  <c r="H65" i="1"/>
  <c r="H61" i="1"/>
  <c r="H62" i="1"/>
  <c r="H57" i="1"/>
  <c r="H58" i="1"/>
  <c r="H59" i="1"/>
  <c r="H54" i="1"/>
  <c r="H55" i="1"/>
  <c r="H49" i="1"/>
  <c r="H50" i="1"/>
  <c r="H51" i="1"/>
  <c r="H52" i="1"/>
  <c r="H37" i="1"/>
  <c r="H38" i="1"/>
  <c r="H39" i="1"/>
  <c r="H40" i="1"/>
  <c r="H41" i="1"/>
  <c r="H42" i="1"/>
  <c r="H43" i="1"/>
  <c r="H44" i="1"/>
  <c r="H45" i="1"/>
  <c r="H46" i="1"/>
  <c r="H47" i="1"/>
  <c r="H30" i="1"/>
  <c r="H31" i="1"/>
  <c r="H32" i="1"/>
  <c r="H33" i="1"/>
  <c r="H34" i="1"/>
  <c r="H35" i="1"/>
  <c r="H22" i="1"/>
  <c r="H23" i="1"/>
  <c r="H24" i="1"/>
  <c r="H25" i="1"/>
  <c r="H26" i="1"/>
  <c r="H27" i="1"/>
  <c r="H28" i="1"/>
  <c r="H66" i="1"/>
  <c r="H125" i="1"/>
  <c r="H129" i="1"/>
  <c r="G128" i="1"/>
  <c r="G123" i="1"/>
  <c r="G119" i="1"/>
  <c r="G111" i="1"/>
  <c r="G105" i="1"/>
  <c r="G99" i="1"/>
  <c r="G88" i="1"/>
  <c r="G82" i="1"/>
  <c r="G70" i="1"/>
  <c r="G124" i="1"/>
  <c r="G65" i="1"/>
  <c r="G62" i="1"/>
  <c r="G59" i="1"/>
  <c r="G55" i="1"/>
  <c r="G52" i="1"/>
  <c r="G47" i="1"/>
  <c r="G35" i="1"/>
  <c r="G28" i="1"/>
  <c r="G66" i="1"/>
  <c r="G125" i="1"/>
  <c r="G129" i="1"/>
  <c r="F128" i="1"/>
  <c r="F123" i="1"/>
  <c r="F119" i="1"/>
  <c r="F111" i="1"/>
  <c r="F105" i="1"/>
  <c r="F99" i="1"/>
  <c r="F88" i="1"/>
  <c r="F82" i="1"/>
  <c r="F70" i="1"/>
  <c r="F124" i="1"/>
  <c r="F65" i="1"/>
  <c r="F62" i="1"/>
  <c r="F59" i="1"/>
  <c r="F55" i="1"/>
  <c r="F52" i="1"/>
  <c r="F47" i="1"/>
  <c r="F35" i="1"/>
  <c r="F28" i="1"/>
  <c r="F66" i="1"/>
  <c r="F125" i="1"/>
  <c r="F129" i="1"/>
</calcChain>
</file>

<file path=xl/sharedStrings.xml><?xml version="1.0" encoding="utf-8"?>
<sst xmlns="http://schemas.openxmlformats.org/spreadsheetml/2006/main" count="291" uniqueCount="165">
  <si>
    <t>Benemérita Universidad Autónoma de Puebla</t>
  </si>
  <si>
    <t xml:space="preserve"> Vicerrectoría de Docencia</t>
  </si>
  <si>
    <t>Malla curricular: Relación de Asignaturas por Niveles de Formación, Horas Teoría, Práctica y de Trabajo Independiente</t>
  </si>
  <si>
    <t xml:space="preserve"> Plan de Estudios: Licenciatura en Químico Farmacobiólogo</t>
  </si>
  <si>
    <t>Modalidad educativa: Escolarizada</t>
  </si>
  <si>
    <t>Periodicidad: 5 años (10 semestres)</t>
  </si>
  <si>
    <t>Vigencia: A partir de agosto 2025</t>
  </si>
  <si>
    <r>
      <t xml:space="preserve">Nivel Educativo: </t>
    </r>
    <r>
      <rPr>
        <b/>
        <sz val="10"/>
        <rFont val="Source Sans Pro"/>
        <family val="2"/>
      </rPr>
      <t>Licenciatura</t>
    </r>
  </si>
  <si>
    <t>Duración del Plan</t>
  </si>
  <si>
    <r>
      <t xml:space="preserve">Créditos mínimos y máximos para la obtención del título: </t>
    </r>
    <r>
      <rPr>
        <b/>
        <sz val="10"/>
        <color rgb="FF000000"/>
        <rFont val="Source Sans Pro"/>
        <family val="2"/>
      </rPr>
      <t>354 / 357</t>
    </r>
  </si>
  <si>
    <r>
      <t>Tiempo mínimo y máximo:</t>
    </r>
    <r>
      <rPr>
        <b/>
        <sz val="10"/>
        <color rgb="FF000000"/>
        <rFont val="Source Sans Pro"/>
        <family val="2"/>
      </rPr>
      <t xml:space="preserve"> 3.5 a 6.5 años</t>
    </r>
  </si>
  <si>
    <r>
      <t xml:space="preserve">Horas mínimas y máximas para la obtención del título: </t>
    </r>
    <r>
      <rPr>
        <b/>
        <sz val="10"/>
        <rFont val="Source Sans Pro"/>
        <family val="2"/>
      </rPr>
      <t>5658 / 5712</t>
    </r>
  </si>
  <si>
    <r>
      <t>Tipo de Plan de Estudios:</t>
    </r>
    <r>
      <rPr>
        <b/>
        <sz val="10"/>
        <rFont val="Source Sans Pro"/>
        <family val="2"/>
      </rPr>
      <t xml:space="preserve"> Científico-práctico</t>
    </r>
  </si>
  <si>
    <r>
      <t>Título que se otorga:</t>
    </r>
    <r>
      <rPr>
        <b/>
        <sz val="10"/>
        <rFont val="Source Sans Pro"/>
        <family val="2"/>
      </rPr>
      <t xml:space="preserve"> </t>
    </r>
    <r>
      <rPr>
        <sz val="10"/>
        <rFont val="Source Sans Pro"/>
        <family val="2"/>
      </rPr>
      <t xml:space="preserve"> </t>
    </r>
    <r>
      <rPr>
        <b/>
        <sz val="10"/>
        <rFont val="Source Sans Pro"/>
        <family val="2"/>
      </rPr>
      <t>Licenciado(a) en Químico Farmacobiólogo</t>
    </r>
  </si>
  <si>
    <r>
      <t xml:space="preserve">Certificado que se otorga: </t>
    </r>
    <r>
      <rPr>
        <b/>
        <sz val="10"/>
        <rFont val="Source Sans Pro"/>
        <family val="2"/>
      </rPr>
      <t>Licenciado(a) en Químico Farmacobiólogo</t>
    </r>
  </si>
  <si>
    <r>
      <t xml:space="preserve">Unidad Académica: </t>
    </r>
    <r>
      <rPr>
        <b/>
        <sz val="10"/>
        <rFont val="Source Sans Pro"/>
        <family val="2"/>
      </rPr>
      <t>Facultad de Ciencias Químicas</t>
    </r>
  </si>
  <si>
    <t>No.</t>
  </si>
  <si>
    <t>Clave</t>
  </si>
  <si>
    <t>Nombre de la Asignatura</t>
  </si>
  <si>
    <t>Semestre</t>
  </si>
  <si>
    <t>Horas de Mediación Docente</t>
  </si>
  <si>
    <t>Horas Totales por Semana</t>
  </si>
  <si>
    <t>Horas de Trabajo Independiente por Periodo</t>
  </si>
  <si>
    <t>Total de Horas por Periodo</t>
  </si>
  <si>
    <t>Total de Créditos</t>
  </si>
  <si>
    <t>Requisitos</t>
  </si>
  <si>
    <t>Nivel Básico</t>
  </si>
  <si>
    <t>Área de Formación General Universitaria</t>
  </si>
  <si>
    <t>FGMA 001</t>
  </si>
  <si>
    <t>Introducción a la Formación General Universitaria</t>
  </si>
  <si>
    <t>P</t>
  </si>
  <si>
    <t>S/R</t>
  </si>
  <si>
    <t>FGMA 002</t>
  </si>
  <si>
    <t>Formación General Disciplinaria</t>
  </si>
  <si>
    <t>FGMA 004</t>
  </si>
  <si>
    <t>Inglés I</t>
  </si>
  <si>
    <t>FGMA 005</t>
  </si>
  <si>
    <t>Inglés II</t>
  </si>
  <si>
    <t>FGMA 006</t>
  </si>
  <si>
    <t>Inglés III</t>
  </si>
  <si>
    <t>FGMA 007</t>
  </si>
  <si>
    <t>Inglés IV</t>
  </si>
  <si>
    <t>Subtotal Área de Formación General Universitaria</t>
  </si>
  <si>
    <t>Área de Ciencias Exactas</t>
  </si>
  <si>
    <t>Biomatemáticas I</t>
  </si>
  <si>
    <t>Física*</t>
  </si>
  <si>
    <t>Herramientas Computacionales</t>
  </si>
  <si>
    <t>Biomatemáticas II</t>
  </si>
  <si>
    <t>Bioestadística</t>
  </si>
  <si>
    <t>Subtotal Área de  Ciencias Exactas</t>
  </si>
  <si>
    <t>Área de Ciencias Químicas</t>
  </si>
  <si>
    <t>Química General I*</t>
  </si>
  <si>
    <t>Análisis Volumétrico*</t>
  </si>
  <si>
    <t>Química Bioinorgánica*</t>
  </si>
  <si>
    <t>Química General II*</t>
  </si>
  <si>
    <t>Química General I</t>
  </si>
  <si>
    <t>Química Orgánica I*</t>
  </si>
  <si>
    <t>Análisis Electroquímico y Cromatográfico*</t>
  </si>
  <si>
    <t>Termodinámica Química</t>
  </si>
  <si>
    <t>Química Orgánica II*</t>
  </si>
  <si>
    <t>Química Orgánica I</t>
  </si>
  <si>
    <t>Análisis Espectrofotométrico*</t>
  </si>
  <si>
    <t>Análisis Electroquímico y Cromatográfico</t>
  </si>
  <si>
    <t>Equilibrio Heterogéneo y Cinética Química*</t>
  </si>
  <si>
    <t xml:space="preserve">Termodinámica Química </t>
  </si>
  <si>
    <t>Subtotal Área de Ciencias Químicas</t>
  </si>
  <si>
    <t>Área de Ciencias Naturales</t>
  </si>
  <si>
    <t>Biología Molecular de la Célula*</t>
  </si>
  <si>
    <t>Histología*</t>
  </si>
  <si>
    <t>Biología Molecular de la Célula</t>
  </si>
  <si>
    <t>Bioética de la Investigación en Seres Vivos</t>
  </si>
  <si>
    <t>Subtotal Área de Ciencias Naturales</t>
  </si>
  <si>
    <t>Área de Farmacia</t>
  </si>
  <si>
    <t>Fisiología I*</t>
  </si>
  <si>
    <t>Subtotal Área de Farmacia</t>
  </si>
  <si>
    <t>Área de Bioquímica Clínica</t>
  </si>
  <si>
    <t>Bioquímica I*</t>
  </si>
  <si>
    <t>Introducción al Laboratorio Clínico*</t>
  </si>
  <si>
    <t>Subtotal Área de  Bioquímica Clínica</t>
  </si>
  <si>
    <t>Área de Industria Farmacéutica</t>
  </si>
  <si>
    <t>Fisicoquímica Farmacéutica*</t>
  </si>
  <si>
    <t>Subtotal Área de Industria Farmacéutica</t>
  </si>
  <si>
    <t>Área de Ciencias Microbiológicas</t>
  </si>
  <si>
    <t>Microbiología*</t>
  </si>
  <si>
    <t>Subtotal Área de Ciencias Microbiológicas</t>
  </si>
  <si>
    <t>Total Nivel Básico</t>
  </si>
  <si>
    <t>Nivel Formativo</t>
  </si>
  <si>
    <t>FGMA 003</t>
  </si>
  <si>
    <t>Formación General Profesional</t>
  </si>
  <si>
    <t>Bioquímica II*</t>
  </si>
  <si>
    <t>Bioquímica I</t>
  </si>
  <si>
    <t>Normatividad Clínica</t>
  </si>
  <si>
    <t>Fisiopatología Eritrocitaria*</t>
  </si>
  <si>
    <t>Química Clínica*</t>
  </si>
  <si>
    <t>Fisiología Leucocitaria*</t>
  </si>
  <si>
    <t>Fisiopatología Eritrocitaria</t>
  </si>
  <si>
    <t>Fisiopatología Hepática*</t>
  </si>
  <si>
    <t>Química Clínica</t>
  </si>
  <si>
    <t>Hemostasia y Trombosis*</t>
  </si>
  <si>
    <t>Fisiología Leucocitaria</t>
  </si>
  <si>
    <t>Nefrourología*</t>
  </si>
  <si>
    <t>Fisiopatología Hepática</t>
  </si>
  <si>
    <t>Endocrinología Clínica*</t>
  </si>
  <si>
    <t>Subtotal Área de Bioquímica Clínica</t>
  </si>
  <si>
    <t>Fisiología II*</t>
  </si>
  <si>
    <t>Fisiología I</t>
  </si>
  <si>
    <t>Farmacología I*</t>
  </si>
  <si>
    <t>Farmacología II*</t>
  </si>
  <si>
    <t>Farmacología I</t>
  </si>
  <si>
    <t>Farmacia Comunitaria</t>
  </si>
  <si>
    <t>Epidemiología</t>
  </si>
  <si>
    <t>Inmunología*</t>
  </si>
  <si>
    <t>Micología*</t>
  </si>
  <si>
    <t>Parasitología Clínica I*</t>
  </si>
  <si>
    <t>Genética Microbiana</t>
  </si>
  <si>
    <t>Virología*</t>
  </si>
  <si>
    <t>Bacteriología I*</t>
  </si>
  <si>
    <t>Parasitología Clínica II*</t>
  </si>
  <si>
    <t>Parasitología Clínica I</t>
  </si>
  <si>
    <t>Bacteriología II*</t>
  </si>
  <si>
    <t>Bacteriología I</t>
  </si>
  <si>
    <t>Área de los Alimentos y Cuidados de la Salud</t>
  </si>
  <si>
    <t>Bromatología General*</t>
  </si>
  <si>
    <t>Bioquímica II</t>
  </si>
  <si>
    <t>Nutrición*</t>
  </si>
  <si>
    <t>Bromatología General</t>
  </si>
  <si>
    <t>Interacción Farmaconutriente</t>
  </si>
  <si>
    <t>Subtotal Área de los Alimentos y Cuidados de la Salud</t>
  </si>
  <si>
    <t>Tecnología Farmacéutica I*</t>
  </si>
  <si>
    <t>Tecnología Farmacéutica II*</t>
  </si>
  <si>
    <t>Tecnología Farmacéutica I</t>
  </si>
  <si>
    <t>Control de Calidad de Formas Farmacéuticas*</t>
  </si>
  <si>
    <t>Regulación en la Industria Farmacéutica</t>
  </si>
  <si>
    <t>Área de Integración Disciplinaria</t>
  </si>
  <si>
    <t>Asignaturas Integradoras</t>
  </si>
  <si>
    <t>Inocuidad Microbiana de los Alimentos*</t>
  </si>
  <si>
    <t>Biotecnología Farmacéutica y Alimentaria*</t>
  </si>
  <si>
    <r>
      <t>32</t>
    </r>
    <r>
      <rPr>
        <vertAlign val="superscript"/>
        <sz val="10"/>
        <rFont val="Source Sans Pro"/>
        <family val="2"/>
      </rPr>
      <t>3</t>
    </r>
  </si>
  <si>
    <t>Servicios Farmacéuticos Hospitalarios</t>
  </si>
  <si>
    <t>Práctica Profesional Crítica</t>
  </si>
  <si>
    <t>Práctica Profesional</t>
  </si>
  <si>
    <t>70% de Créditos</t>
  </si>
  <si>
    <t>Subtotal Área de Integración Disciplinaria</t>
  </si>
  <si>
    <t>Área de Optativas Disciplinarias</t>
  </si>
  <si>
    <t>Optativa I</t>
  </si>
  <si>
    <t>Los definidos por la Unidad Académica</t>
  </si>
  <si>
    <t>Optativa II</t>
  </si>
  <si>
    <t>Subtotal Área de Optativas Disciplinarias</t>
  </si>
  <si>
    <t>Total Nivel Formativo</t>
  </si>
  <si>
    <t>Totales Mínimos</t>
  </si>
  <si>
    <t>Área de Optativas Complementarias</t>
  </si>
  <si>
    <t>Subtotal Área de Optativas Complementarias</t>
  </si>
  <si>
    <t>Totales Máximos</t>
  </si>
  <si>
    <t>Nota: El Servicio Social no se contempla en la malla curricular, es realizado cuando se concluyen los créditos del PE, es regulado por Secretaría de Salud y es requisito de titulación.</t>
  </si>
  <si>
    <r>
      <rPr>
        <vertAlign val="superscript"/>
        <sz val="10"/>
        <rFont val="Source Sans Pro"/>
        <family val="2"/>
      </rPr>
      <t>1</t>
    </r>
    <r>
      <rPr>
        <sz val="10"/>
        <rFont val="Source Sans Pro"/>
        <family val="2"/>
      </rPr>
      <t xml:space="preserve"> HTS= Horas Teoría por Semana</t>
    </r>
  </si>
  <si>
    <r>
      <rPr>
        <vertAlign val="superscript"/>
        <sz val="10"/>
        <rFont val="Source Sans Pro"/>
        <family val="2"/>
      </rPr>
      <t xml:space="preserve">2 </t>
    </r>
    <r>
      <rPr>
        <sz val="10"/>
        <rFont val="Source Sans Pro"/>
        <family val="2"/>
      </rPr>
      <t>HPS= Horas Prácticas por Semana</t>
    </r>
  </si>
  <si>
    <r>
      <rPr>
        <vertAlign val="superscript"/>
        <sz val="10"/>
        <rFont val="Source Sans Pro"/>
        <family val="2"/>
      </rPr>
      <t xml:space="preserve">3 </t>
    </r>
    <r>
      <rPr>
        <sz val="10"/>
        <rFont val="Source Sans Pro"/>
        <family val="2"/>
      </rPr>
      <t>Corresponde a horas de Proyecto de Impacto Social</t>
    </r>
  </si>
  <si>
    <t>* Laboratorio experimental ligado a las horas de teoría por semana.</t>
  </si>
  <si>
    <r>
      <t>Tipo de Asignatura</t>
    </r>
    <r>
      <rPr>
        <b/>
        <vertAlign val="superscript"/>
        <sz val="10"/>
        <color rgb="FFFFFFFF"/>
        <rFont val="Source Sans Pro"/>
        <family val="2"/>
      </rPr>
      <t>1</t>
    </r>
  </si>
  <si>
    <r>
      <t>HTS</t>
    </r>
    <r>
      <rPr>
        <b/>
        <vertAlign val="superscript"/>
        <sz val="10"/>
        <color rgb="FFFFFFFF"/>
        <rFont val="Source Sans Pro"/>
        <family val="2"/>
      </rPr>
      <t>1</t>
    </r>
  </si>
  <si>
    <r>
      <t>HPS</t>
    </r>
    <r>
      <rPr>
        <b/>
        <vertAlign val="superscript"/>
        <sz val="10"/>
        <color rgb="FFFFFFFF"/>
        <rFont val="Source Sans Pro"/>
        <family val="2"/>
      </rPr>
      <t>2</t>
    </r>
  </si>
  <si>
    <t xml:space="preserve">Quitar curso ligado </t>
  </si>
  <si>
    <t>Garantías de Calidad</t>
  </si>
  <si>
    <t>Alimentación y Autocuidado de la Salud</t>
  </si>
  <si>
    <t xml:space="preserve">Colocar 2 horas teoría y 2 práctica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</si>
</sst>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Aptos Narrow"/>
      <family val="2"/>
      <scheme val="minor"/>
    </font>
    <font>
      <b/>
      <sz val="10"/>
      <name val="Source Sans Pro"/>
      <family val="2"/>
    </font>
    <font>
      <sz val="10"/>
      <name val="Source Sans Pro"/>
      <family val="2"/>
    </font>
    <font>
      <sz val="10"/>
      <color rgb="FF000000"/>
      <name val="Source Sans Pro"/>
      <family val="2"/>
    </font>
    <font>
      <b/>
      <sz val="10"/>
      <color rgb="FF000000"/>
      <name val="Source Sans Pro"/>
      <family val="2"/>
    </font>
    <font>
      <sz val="10"/>
      <color rgb="FFFF0000"/>
      <name val="Source Sans Pro"/>
      <family val="2"/>
    </font>
    <font>
      <vertAlign val="superscript"/>
      <sz val="10"/>
      <name val="Source Sans Pro"/>
      <family val="2"/>
    </font>
    <font>
      <b/>
      <sz val="10"/>
      <color rgb="FFFFFFFF"/>
      <name val="Source Sans Pro"/>
      <family val="2"/>
    </font>
    <font>
      <b/>
      <vertAlign val="superscript"/>
      <sz val="10"/>
      <color rgb="FFFFFFFF"/>
      <name val="Source Sans Pro"/>
      <family val="2"/>
    </font>
    <font>
      <sz val="10"/>
      <color rgb="FFFFFFFF"/>
      <name val="Source Sans Pro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3B5C"/>
        <bgColor rgb="FF000000"/>
      </patternFill>
    </fill>
    <fill>
      <patternFill patternType="solid">
        <fgColor rgb="FF80C4E8"/>
        <bgColor rgb="FF000000"/>
      </patternFill>
    </fill>
    <fill>
      <patternFill patternType="solid">
        <fgColor rgb="FF808080"/>
        <bgColor rgb="FF000000"/>
      </patternFill>
    </fill>
    <fill>
      <patternFill patternType="solid">
        <fgColor rgb="FFD5F0FF"/>
        <bgColor rgb="FFBDD6EE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808080"/>
        <bgColor rgb="FF8EAADB"/>
      </patternFill>
    </fill>
    <fill>
      <patternFill patternType="lightDown">
        <fgColor rgb="FF80808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2" fillId="0" borderId="1" xfId="0" quotePrefix="1" applyFont="1" applyBorder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7" fillId="3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vertical="center" wrapText="1"/>
    </xf>
    <xf numFmtId="0" fontId="2" fillId="8" borderId="1" xfId="0" applyFont="1" applyFill="1" applyBorder="1" applyAlignment="1">
      <alignment vertical="center" wrapText="1"/>
    </xf>
    <xf numFmtId="0" fontId="9" fillId="3" borderId="1" xfId="0" applyFont="1" applyFill="1" applyBorder="1" applyAlignment="1">
      <alignment vertical="center" wrapText="1"/>
    </xf>
    <xf numFmtId="0" fontId="7" fillId="3" borderId="1" xfId="0" applyFont="1" applyFill="1" applyBorder="1" applyAlignment="1">
      <alignment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/>
    </xf>
    <xf numFmtId="0" fontId="9" fillId="9" borderId="1" xfId="0" applyFont="1" applyFill="1" applyBorder="1" applyAlignment="1">
      <alignment vertical="center"/>
    </xf>
    <xf numFmtId="0" fontId="1" fillId="10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vertical="center" wrapText="1"/>
    </xf>
    <xf numFmtId="0" fontId="2" fillId="11" borderId="1" xfId="0" applyFont="1" applyFill="1" applyBorder="1" applyAlignment="1">
      <alignment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1" fillId="4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left" vertical="center"/>
    </xf>
    <xf numFmtId="0" fontId="7" fillId="3" borderId="2" xfId="0" applyFont="1" applyFill="1" applyBorder="1" applyAlignment="1">
      <alignment horizontal="left" vertical="center" wrapText="1"/>
    </xf>
    <xf numFmtId="0" fontId="7" fillId="3" borderId="3" xfId="0" applyFont="1" applyFill="1" applyBorder="1" applyAlignment="1">
      <alignment horizontal="left" vertical="center" wrapText="1"/>
    </xf>
    <xf numFmtId="0" fontId="7" fillId="3" borderId="4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7" fillId="9" borderId="1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  <xf numFmtId="0" fontId="4" fillId="4" borderId="1" xfId="0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120BFE-880D-4DAE-9EC8-B77086A0BB5B}">
  <dimension ref="A1:M135"/>
  <sheetViews>
    <sheetView tabSelected="1" topLeftCell="A122" workbookViewId="0">
      <selection activeCell="H144" sqref="H144"/>
    </sheetView>
  </sheetViews>
  <sheetFormatPr baseColWidth="10" defaultRowHeight="15" x14ac:dyDescent="0.25"/>
  <cols>
    <col min="3" max="3" width="16.7109375" customWidth="1"/>
    <col min="13" max="13" width="18.5703125" bestFit="1" customWidth="1"/>
  </cols>
  <sheetData>
    <row r="1" spans="1:12" x14ac:dyDescent="0.25">
      <c r="A1" s="36" t="s">
        <v>0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</row>
    <row r="2" spans="1:12" x14ac:dyDescent="0.25">
      <c r="A2" s="36" t="s">
        <v>1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</row>
    <row r="3" spans="1:12" x14ac:dyDescent="0.25">
      <c r="A3" s="36" t="s">
        <v>2</v>
      </c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</row>
    <row r="4" spans="1:12" x14ac:dyDescent="0.25">
      <c r="A4" s="36" t="s">
        <v>3</v>
      </c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</row>
    <row r="5" spans="1:12" x14ac:dyDescent="0.25">
      <c r="A5" s="36" t="s">
        <v>4</v>
      </c>
      <c r="B5" s="36"/>
      <c r="C5" s="36"/>
      <c r="D5" s="36"/>
      <c r="E5" s="36"/>
      <c r="F5" s="36"/>
      <c r="G5" s="36"/>
      <c r="H5" s="36"/>
      <c r="I5" s="36"/>
      <c r="J5" s="36"/>
      <c r="K5" s="36"/>
      <c r="L5" s="36"/>
    </row>
    <row r="6" spans="1:12" x14ac:dyDescent="0.25">
      <c r="A6" s="36" t="s">
        <v>5</v>
      </c>
      <c r="B6" s="36"/>
      <c r="C6" s="36"/>
      <c r="D6" s="36"/>
      <c r="E6" s="36"/>
      <c r="F6" s="36"/>
      <c r="G6" s="36"/>
      <c r="H6" s="36"/>
      <c r="I6" s="36"/>
      <c r="J6" s="36"/>
      <c r="K6" s="36"/>
      <c r="L6" s="36"/>
    </row>
    <row r="7" spans="1:12" x14ac:dyDescent="0.25">
      <c r="A7" s="36" t="s">
        <v>6</v>
      </c>
      <c r="B7" s="36"/>
      <c r="C7" s="36"/>
      <c r="D7" s="36"/>
      <c r="E7" s="36"/>
      <c r="F7" s="36"/>
      <c r="G7" s="36"/>
      <c r="H7" s="36"/>
      <c r="I7" s="36"/>
      <c r="J7" s="36"/>
      <c r="K7" s="36"/>
      <c r="L7" s="36"/>
    </row>
    <row r="8" spans="1:12" x14ac:dyDescent="0.25">
      <c r="A8" s="35" t="s">
        <v>7</v>
      </c>
      <c r="B8" s="35"/>
      <c r="C8" s="35"/>
      <c r="D8" s="35"/>
      <c r="E8" s="35"/>
      <c r="F8" s="35"/>
      <c r="G8" s="35"/>
      <c r="H8" s="35"/>
      <c r="I8" s="35"/>
      <c r="J8" s="35"/>
      <c r="K8" s="35"/>
      <c r="L8" s="35"/>
    </row>
    <row r="9" spans="1:12" x14ac:dyDescent="0.25">
      <c r="A9" s="35" t="s">
        <v>8</v>
      </c>
      <c r="B9" s="35"/>
      <c r="C9" s="35"/>
      <c r="D9" s="35"/>
      <c r="E9" s="35"/>
      <c r="F9" s="35"/>
      <c r="G9" s="35"/>
      <c r="H9" s="35"/>
      <c r="I9" s="35"/>
      <c r="J9" s="35"/>
      <c r="K9" s="35"/>
      <c r="L9" s="35"/>
    </row>
    <row r="10" spans="1:12" x14ac:dyDescent="0.25">
      <c r="A10" s="3"/>
      <c r="B10" s="37" t="s">
        <v>9</v>
      </c>
      <c r="C10" s="35"/>
      <c r="D10" s="35"/>
      <c r="E10" s="35"/>
      <c r="F10" s="35"/>
      <c r="G10" s="35"/>
      <c r="H10" s="35"/>
      <c r="I10" s="35"/>
      <c r="J10" s="35"/>
      <c r="K10" s="35"/>
      <c r="L10" s="35"/>
    </row>
    <row r="11" spans="1:12" x14ac:dyDescent="0.25">
      <c r="A11" s="3"/>
      <c r="B11" s="37" t="s">
        <v>10</v>
      </c>
      <c r="C11" s="35"/>
      <c r="D11" s="35"/>
      <c r="E11" s="35"/>
      <c r="F11" s="35"/>
      <c r="G11" s="35"/>
      <c r="H11" s="35"/>
      <c r="I11" s="35"/>
      <c r="J11" s="35"/>
      <c r="K11" s="35"/>
      <c r="L11" s="35"/>
    </row>
    <row r="12" spans="1:12" x14ac:dyDescent="0.25">
      <c r="A12" s="3"/>
      <c r="B12" s="35" t="s">
        <v>11</v>
      </c>
      <c r="C12" s="35"/>
      <c r="D12" s="35"/>
      <c r="E12" s="35"/>
      <c r="F12" s="35"/>
      <c r="G12" s="35"/>
      <c r="H12" s="35"/>
      <c r="I12" s="35"/>
      <c r="J12" s="35"/>
      <c r="K12" s="35"/>
      <c r="L12" s="35"/>
    </row>
    <row r="13" spans="1:12" x14ac:dyDescent="0.25">
      <c r="A13" s="35" t="s">
        <v>12</v>
      </c>
      <c r="B13" s="35"/>
      <c r="C13" s="35"/>
      <c r="D13" s="35"/>
      <c r="E13" s="35"/>
      <c r="F13" s="35"/>
      <c r="G13" s="35"/>
      <c r="H13" s="35"/>
      <c r="I13" s="35"/>
      <c r="J13" s="35"/>
      <c r="K13" s="35"/>
      <c r="L13" s="35"/>
    </row>
    <row r="14" spans="1:12" x14ac:dyDescent="0.25">
      <c r="A14" s="35" t="s">
        <v>13</v>
      </c>
      <c r="B14" s="35"/>
      <c r="C14" s="35"/>
      <c r="D14" s="35"/>
      <c r="E14" s="35"/>
      <c r="F14" s="35"/>
      <c r="G14" s="35"/>
      <c r="H14" s="35"/>
      <c r="I14" s="35"/>
      <c r="J14" s="35"/>
      <c r="K14" s="35"/>
      <c r="L14" s="35"/>
    </row>
    <row r="15" spans="1:12" x14ac:dyDescent="0.25">
      <c r="A15" s="35" t="s">
        <v>14</v>
      </c>
      <c r="B15" s="35"/>
      <c r="C15" s="35"/>
      <c r="D15" s="35"/>
      <c r="E15" s="35"/>
      <c r="F15" s="35"/>
      <c r="G15" s="35"/>
      <c r="H15" s="35"/>
      <c r="I15" s="35"/>
      <c r="J15" s="35"/>
      <c r="K15" s="35"/>
      <c r="L15" s="35"/>
    </row>
    <row r="16" spans="1:12" x14ac:dyDescent="0.25">
      <c r="A16" s="35" t="s">
        <v>15</v>
      </c>
      <c r="B16" s="35"/>
      <c r="C16" s="35"/>
      <c r="D16" s="35"/>
      <c r="E16" s="35"/>
      <c r="F16" s="35"/>
      <c r="G16" s="35"/>
      <c r="H16" s="35"/>
      <c r="I16" s="35"/>
      <c r="J16" s="35"/>
      <c r="K16" s="35"/>
      <c r="L16" s="35"/>
    </row>
    <row r="17" spans="1:12" x14ac:dyDescent="0.25">
      <c r="A17" s="3"/>
      <c r="B17" s="2"/>
      <c r="C17" s="4"/>
      <c r="D17" s="2"/>
      <c r="E17" s="2"/>
      <c r="F17" s="2"/>
      <c r="G17" s="2"/>
      <c r="H17" s="2"/>
      <c r="I17" s="2"/>
      <c r="J17" s="2"/>
      <c r="K17" s="2"/>
      <c r="L17" s="4"/>
    </row>
    <row r="18" spans="1:12" ht="34.5" customHeight="1" x14ac:dyDescent="0.25">
      <c r="A18" s="39" t="s">
        <v>16</v>
      </c>
      <c r="B18" s="39" t="s">
        <v>17</v>
      </c>
      <c r="C18" s="39" t="s">
        <v>18</v>
      </c>
      <c r="D18" s="39" t="s">
        <v>19</v>
      </c>
      <c r="E18" s="39" t="s">
        <v>158</v>
      </c>
      <c r="F18" s="39" t="s">
        <v>20</v>
      </c>
      <c r="G18" s="39"/>
      <c r="H18" s="39" t="s">
        <v>21</v>
      </c>
      <c r="I18" s="39" t="s">
        <v>22</v>
      </c>
      <c r="J18" s="39" t="s">
        <v>23</v>
      </c>
      <c r="K18" s="39" t="s">
        <v>24</v>
      </c>
      <c r="L18" s="39" t="s">
        <v>25</v>
      </c>
    </row>
    <row r="19" spans="1:12" ht="37.5" customHeight="1" x14ac:dyDescent="0.25">
      <c r="A19" s="39"/>
      <c r="B19" s="39"/>
      <c r="C19" s="39"/>
      <c r="D19" s="39"/>
      <c r="E19" s="39"/>
      <c r="F19" s="16" t="s">
        <v>159</v>
      </c>
      <c r="G19" s="16" t="s">
        <v>160</v>
      </c>
      <c r="H19" s="39"/>
      <c r="I19" s="39"/>
      <c r="J19" s="39"/>
      <c r="K19" s="39"/>
      <c r="L19" s="39"/>
    </row>
    <row r="20" spans="1:12" ht="33" customHeight="1" x14ac:dyDescent="0.25">
      <c r="A20" s="38" t="s">
        <v>26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</row>
    <row r="21" spans="1:12" x14ac:dyDescent="0.25">
      <c r="A21" s="40" t="s">
        <v>27</v>
      </c>
      <c r="B21" s="40"/>
      <c r="C21" s="40"/>
      <c r="D21" s="40"/>
      <c r="E21" s="40"/>
      <c r="F21" s="40"/>
      <c r="G21" s="40"/>
      <c r="H21" s="40"/>
      <c r="I21" s="40"/>
      <c r="J21" s="40"/>
      <c r="K21" s="40"/>
      <c r="L21" s="40"/>
    </row>
    <row r="22" spans="1:12" ht="40.5" x14ac:dyDescent="0.25">
      <c r="A22" s="5">
        <v>1</v>
      </c>
      <c r="B22" s="6" t="s">
        <v>28</v>
      </c>
      <c r="C22" s="7" t="s">
        <v>29</v>
      </c>
      <c r="D22" s="5">
        <v>1</v>
      </c>
      <c r="E22" s="5" t="s">
        <v>30</v>
      </c>
      <c r="F22" s="5">
        <v>1</v>
      </c>
      <c r="G22" s="5">
        <v>2</v>
      </c>
      <c r="H22" s="5">
        <f>SUM(F22:G22)</f>
        <v>3</v>
      </c>
      <c r="I22" s="5">
        <v>16</v>
      </c>
      <c r="J22" s="5">
        <v>70</v>
      </c>
      <c r="K22" s="5">
        <v>4</v>
      </c>
      <c r="L22" s="5" t="s">
        <v>31</v>
      </c>
    </row>
    <row r="23" spans="1:12" ht="27" x14ac:dyDescent="0.25">
      <c r="A23" s="5">
        <v>2</v>
      </c>
      <c r="B23" s="6" t="s">
        <v>32</v>
      </c>
      <c r="C23" s="7" t="s">
        <v>33</v>
      </c>
      <c r="D23" s="5">
        <v>2</v>
      </c>
      <c r="E23" s="5" t="s">
        <v>30</v>
      </c>
      <c r="F23" s="5">
        <v>1</v>
      </c>
      <c r="G23" s="5">
        <v>2</v>
      </c>
      <c r="H23" s="5">
        <f t="shared" ref="H23:H27" si="0">SUM(F23:G23)</f>
        <v>3</v>
      </c>
      <c r="I23" s="5">
        <v>16</v>
      </c>
      <c r="J23" s="5">
        <v>70</v>
      </c>
      <c r="K23" s="5">
        <v>4</v>
      </c>
      <c r="L23" s="5" t="s">
        <v>28</v>
      </c>
    </row>
    <row r="24" spans="1:12" x14ac:dyDescent="0.25">
      <c r="A24" s="5">
        <v>3</v>
      </c>
      <c r="B24" s="6" t="s">
        <v>34</v>
      </c>
      <c r="C24" s="7" t="s">
        <v>35</v>
      </c>
      <c r="D24" s="5">
        <v>1</v>
      </c>
      <c r="E24" s="5" t="s">
        <v>30</v>
      </c>
      <c r="F24" s="5">
        <v>2</v>
      </c>
      <c r="G24" s="5">
        <v>2</v>
      </c>
      <c r="H24" s="5">
        <f t="shared" si="0"/>
        <v>4</v>
      </c>
      <c r="I24" s="5">
        <v>0</v>
      </c>
      <c r="J24" s="5">
        <v>72</v>
      </c>
      <c r="K24" s="5">
        <v>4</v>
      </c>
      <c r="L24" s="5" t="s">
        <v>31</v>
      </c>
    </row>
    <row r="25" spans="1:12" x14ac:dyDescent="0.25">
      <c r="A25" s="5">
        <v>4</v>
      </c>
      <c r="B25" s="6" t="s">
        <v>36</v>
      </c>
      <c r="C25" s="7" t="s">
        <v>37</v>
      </c>
      <c r="D25" s="5">
        <v>2</v>
      </c>
      <c r="E25" s="5" t="s">
        <v>30</v>
      </c>
      <c r="F25" s="5">
        <v>2</v>
      </c>
      <c r="G25" s="5">
        <v>2</v>
      </c>
      <c r="H25" s="5">
        <f t="shared" si="0"/>
        <v>4</v>
      </c>
      <c r="I25" s="5">
        <v>0</v>
      </c>
      <c r="J25" s="5">
        <v>72</v>
      </c>
      <c r="K25" s="5">
        <v>4</v>
      </c>
      <c r="L25" s="5" t="s">
        <v>34</v>
      </c>
    </row>
    <row r="26" spans="1:12" x14ac:dyDescent="0.25">
      <c r="A26" s="5">
        <v>5</v>
      </c>
      <c r="B26" s="6" t="s">
        <v>38</v>
      </c>
      <c r="C26" s="7" t="s">
        <v>39</v>
      </c>
      <c r="D26" s="5">
        <v>3</v>
      </c>
      <c r="E26" s="5" t="s">
        <v>30</v>
      </c>
      <c r="F26" s="5">
        <v>2</v>
      </c>
      <c r="G26" s="5">
        <v>2</v>
      </c>
      <c r="H26" s="5">
        <f t="shared" si="0"/>
        <v>4</v>
      </c>
      <c r="I26" s="5">
        <v>0</v>
      </c>
      <c r="J26" s="5">
        <v>72</v>
      </c>
      <c r="K26" s="5">
        <v>4</v>
      </c>
      <c r="L26" s="5" t="s">
        <v>36</v>
      </c>
    </row>
    <row r="27" spans="1:12" x14ac:dyDescent="0.25">
      <c r="A27" s="5">
        <v>6</v>
      </c>
      <c r="B27" s="6" t="s">
        <v>40</v>
      </c>
      <c r="C27" s="7" t="s">
        <v>41</v>
      </c>
      <c r="D27" s="8">
        <v>4</v>
      </c>
      <c r="E27" s="5" t="s">
        <v>30</v>
      </c>
      <c r="F27" s="8">
        <v>2</v>
      </c>
      <c r="G27" s="8">
        <v>2</v>
      </c>
      <c r="H27" s="5">
        <f t="shared" si="0"/>
        <v>4</v>
      </c>
      <c r="I27" s="8">
        <v>0</v>
      </c>
      <c r="J27" s="8">
        <v>72</v>
      </c>
      <c r="K27" s="8">
        <v>4</v>
      </c>
      <c r="L27" s="5" t="s">
        <v>38</v>
      </c>
    </row>
    <row r="28" spans="1:12" x14ac:dyDescent="0.25">
      <c r="A28" s="41"/>
      <c r="B28" s="41"/>
      <c r="C28" s="42" t="s">
        <v>42</v>
      </c>
      <c r="D28" s="42"/>
      <c r="E28" s="42"/>
      <c r="F28" s="17">
        <f>SUM(F22:F27)</f>
        <v>10</v>
      </c>
      <c r="G28" s="17">
        <f t="shared" ref="G28:K28" si="1">SUM(G22:G27)</f>
        <v>12</v>
      </c>
      <c r="H28" s="17">
        <f t="shared" si="1"/>
        <v>22</v>
      </c>
      <c r="I28" s="17">
        <f t="shared" si="1"/>
        <v>32</v>
      </c>
      <c r="J28" s="17">
        <f t="shared" si="1"/>
        <v>428</v>
      </c>
      <c r="K28" s="17">
        <f t="shared" si="1"/>
        <v>24</v>
      </c>
      <c r="L28" s="18"/>
    </row>
    <row r="29" spans="1:12" x14ac:dyDescent="0.25">
      <c r="A29" s="40" t="s">
        <v>43</v>
      </c>
      <c r="B29" s="40"/>
      <c r="C29" s="40"/>
      <c r="D29" s="40"/>
      <c r="E29" s="40"/>
      <c r="F29" s="40"/>
      <c r="G29" s="40"/>
      <c r="H29" s="40"/>
      <c r="I29" s="40"/>
      <c r="J29" s="40"/>
      <c r="K29" s="40"/>
      <c r="L29" s="40"/>
    </row>
    <row r="30" spans="1:12" x14ac:dyDescent="0.25">
      <c r="A30" s="5">
        <v>7</v>
      </c>
      <c r="B30" s="6"/>
      <c r="C30" s="9" t="s">
        <v>44</v>
      </c>
      <c r="D30" s="5">
        <v>1</v>
      </c>
      <c r="E30" s="5" t="s">
        <v>30</v>
      </c>
      <c r="F30" s="5">
        <v>1</v>
      </c>
      <c r="G30" s="5">
        <v>4</v>
      </c>
      <c r="H30" s="5">
        <f>SUM(F30:G30)</f>
        <v>5</v>
      </c>
      <c r="I30" s="5">
        <v>0</v>
      </c>
      <c r="J30" s="5">
        <f>(F30+G30)*18</f>
        <v>90</v>
      </c>
      <c r="K30" s="5">
        <v>6</v>
      </c>
      <c r="L30" s="5" t="s">
        <v>31</v>
      </c>
    </row>
    <row r="31" spans="1:12" x14ac:dyDescent="0.25">
      <c r="A31" s="5">
        <v>8</v>
      </c>
      <c r="B31" s="6"/>
      <c r="C31" s="9" t="s">
        <v>45</v>
      </c>
      <c r="D31" s="5">
        <v>1</v>
      </c>
      <c r="E31" s="5" t="s">
        <v>30</v>
      </c>
      <c r="F31" s="5">
        <v>3</v>
      </c>
      <c r="G31" s="5">
        <v>2</v>
      </c>
      <c r="H31" s="5">
        <f t="shared" ref="H31:H34" si="2">SUM(F31:G31)</f>
        <v>5</v>
      </c>
      <c r="I31" s="5">
        <v>0</v>
      </c>
      <c r="J31" s="5">
        <f t="shared" ref="J31:J34" si="3">(F31+G31)*18</f>
        <v>90</v>
      </c>
      <c r="K31" s="5">
        <v>6</v>
      </c>
      <c r="L31" s="5" t="s">
        <v>31</v>
      </c>
    </row>
    <row r="32" spans="1:12" ht="54" x14ac:dyDescent="0.25">
      <c r="A32" s="5">
        <v>9</v>
      </c>
      <c r="B32" s="6"/>
      <c r="C32" s="9" t="s">
        <v>46</v>
      </c>
      <c r="D32" s="5">
        <v>1</v>
      </c>
      <c r="E32" s="5" t="s">
        <v>30</v>
      </c>
      <c r="F32" s="5">
        <v>0</v>
      </c>
      <c r="G32" s="5">
        <v>2</v>
      </c>
      <c r="H32" s="5">
        <f t="shared" si="2"/>
        <v>2</v>
      </c>
      <c r="I32" s="5">
        <v>0</v>
      </c>
      <c r="J32" s="5">
        <f t="shared" si="3"/>
        <v>36</v>
      </c>
      <c r="K32" s="5">
        <v>2</v>
      </c>
      <c r="L32" s="5" t="s">
        <v>31</v>
      </c>
    </row>
    <row r="33" spans="1:12" ht="27" x14ac:dyDescent="0.25">
      <c r="A33" s="5">
        <v>10</v>
      </c>
      <c r="B33" s="6"/>
      <c r="C33" s="9" t="s">
        <v>47</v>
      </c>
      <c r="D33" s="5">
        <v>2</v>
      </c>
      <c r="E33" s="5" t="s">
        <v>30</v>
      </c>
      <c r="F33" s="5">
        <v>1</v>
      </c>
      <c r="G33" s="5">
        <v>3</v>
      </c>
      <c r="H33" s="5">
        <f t="shared" si="2"/>
        <v>4</v>
      </c>
      <c r="I33" s="5">
        <v>0</v>
      </c>
      <c r="J33" s="5">
        <f t="shared" si="3"/>
        <v>72</v>
      </c>
      <c r="K33" s="5">
        <v>4</v>
      </c>
      <c r="L33" s="5" t="s">
        <v>44</v>
      </c>
    </row>
    <row r="34" spans="1:12" x14ac:dyDescent="0.25">
      <c r="A34" s="5">
        <v>11</v>
      </c>
      <c r="B34" s="6"/>
      <c r="C34" s="9" t="s">
        <v>48</v>
      </c>
      <c r="D34" s="5">
        <v>4</v>
      </c>
      <c r="E34" s="5" t="s">
        <v>30</v>
      </c>
      <c r="F34" s="5">
        <v>1</v>
      </c>
      <c r="G34" s="5">
        <v>4</v>
      </c>
      <c r="H34" s="5">
        <f t="shared" si="2"/>
        <v>5</v>
      </c>
      <c r="I34" s="5">
        <v>0</v>
      </c>
      <c r="J34" s="5">
        <f t="shared" si="3"/>
        <v>90</v>
      </c>
      <c r="K34" s="5">
        <v>6</v>
      </c>
      <c r="L34" s="5" t="s">
        <v>31</v>
      </c>
    </row>
    <row r="35" spans="1:12" x14ac:dyDescent="0.25">
      <c r="A35" s="41"/>
      <c r="B35" s="41"/>
      <c r="C35" s="42" t="s">
        <v>49</v>
      </c>
      <c r="D35" s="42"/>
      <c r="E35" s="42"/>
      <c r="F35" s="17">
        <f>SUM(F30:F34)</f>
        <v>6</v>
      </c>
      <c r="G35" s="17">
        <f t="shared" ref="G35:K35" si="4">SUM(G30:G34)</f>
        <v>15</v>
      </c>
      <c r="H35" s="17">
        <f t="shared" si="4"/>
        <v>21</v>
      </c>
      <c r="I35" s="17">
        <f t="shared" si="4"/>
        <v>0</v>
      </c>
      <c r="J35" s="17">
        <f t="shared" si="4"/>
        <v>378</v>
      </c>
      <c r="K35" s="17">
        <f t="shared" si="4"/>
        <v>24</v>
      </c>
      <c r="L35" s="18"/>
    </row>
    <row r="36" spans="1:12" x14ac:dyDescent="0.25">
      <c r="A36" s="40" t="s">
        <v>50</v>
      </c>
      <c r="B36" s="40"/>
      <c r="C36" s="40"/>
      <c r="D36" s="40"/>
      <c r="E36" s="40"/>
      <c r="F36" s="40"/>
      <c r="G36" s="40"/>
      <c r="H36" s="40"/>
      <c r="I36" s="40"/>
      <c r="J36" s="40"/>
      <c r="K36" s="40"/>
      <c r="L36" s="40"/>
    </row>
    <row r="37" spans="1:12" x14ac:dyDescent="0.25">
      <c r="A37" s="5">
        <v>12</v>
      </c>
      <c r="B37" s="6"/>
      <c r="C37" s="19" t="s">
        <v>51</v>
      </c>
      <c r="D37" s="5">
        <v>1</v>
      </c>
      <c r="E37" s="5" t="s">
        <v>30</v>
      </c>
      <c r="F37" s="5">
        <v>3</v>
      </c>
      <c r="G37" s="5">
        <v>2</v>
      </c>
      <c r="H37" s="5">
        <f>SUM(F37:G37)</f>
        <v>5</v>
      </c>
      <c r="I37" s="5">
        <v>0</v>
      </c>
      <c r="J37" s="5">
        <f t="shared" ref="J37:J46" si="5">(F37+G37)*18</f>
        <v>90</v>
      </c>
      <c r="K37" s="5">
        <v>6</v>
      </c>
      <c r="L37" s="5" t="s">
        <v>31</v>
      </c>
    </row>
    <row r="38" spans="1:12" ht="27" x14ac:dyDescent="0.25">
      <c r="A38" s="5">
        <v>13</v>
      </c>
      <c r="B38" s="6"/>
      <c r="C38" s="9" t="s">
        <v>52</v>
      </c>
      <c r="D38" s="5">
        <v>1</v>
      </c>
      <c r="E38" s="5" t="s">
        <v>30</v>
      </c>
      <c r="F38" s="5">
        <v>4</v>
      </c>
      <c r="G38" s="5">
        <v>2</v>
      </c>
      <c r="H38" s="5">
        <f t="shared" ref="H38:H46" si="6">SUM(F38:G38)</f>
        <v>6</v>
      </c>
      <c r="I38" s="5">
        <v>0</v>
      </c>
      <c r="J38" s="5">
        <f t="shared" si="5"/>
        <v>108</v>
      </c>
      <c r="K38" s="5">
        <v>7</v>
      </c>
      <c r="L38" s="5" t="s">
        <v>31</v>
      </c>
    </row>
    <row r="39" spans="1:12" ht="27" x14ac:dyDescent="0.25">
      <c r="A39" s="5">
        <v>14</v>
      </c>
      <c r="B39" s="6"/>
      <c r="C39" s="9" t="s">
        <v>53</v>
      </c>
      <c r="D39" s="5">
        <v>1</v>
      </c>
      <c r="E39" s="5" t="s">
        <v>30</v>
      </c>
      <c r="F39" s="5">
        <v>2</v>
      </c>
      <c r="G39" s="5">
        <v>2</v>
      </c>
      <c r="H39" s="5">
        <f t="shared" si="6"/>
        <v>4</v>
      </c>
      <c r="I39" s="5">
        <v>0</v>
      </c>
      <c r="J39" s="5">
        <f>(F39+G39)*18</f>
        <v>72</v>
      </c>
      <c r="K39" s="5">
        <v>4</v>
      </c>
      <c r="L39" s="5" t="s">
        <v>31</v>
      </c>
    </row>
    <row r="40" spans="1:12" ht="27" x14ac:dyDescent="0.25">
      <c r="A40" s="5">
        <v>15</v>
      </c>
      <c r="B40" s="6"/>
      <c r="C40" s="9" t="s">
        <v>54</v>
      </c>
      <c r="D40" s="5">
        <v>2</v>
      </c>
      <c r="E40" s="5" t="s">
        <v>30</v>
      </c>
      <c r="F40" s="5">
        <v>2</v>
      </c>
      <c r="G40" s="5">
        <v>2</v>
      </c>
      <c r="H40" s="5">
        <f t="shared" si="6"/>
        <v>4</v>
      </c>
      <c r="I40" s="5">
        <v>0</v>
      </c>
      <c r="J40" s="5">
        <f t="shared" ref="J40" si="7">(F40+G40)*18</f>
        <v>72</v>
      </c>
      <c r="K40" s="5">
        <v>4</v>
      </c>
      <c r="L40" s="5" t="s">
        <v>55</v>
      </c>
    </row>
    <row r="41" spans="1:12" ht="27" x14ac:dyDescent="0.25">
      <c r="A41" s="5">
        <v>16</v>
      </c>
      <c r="B41" s="6"/>
      <c r="C41" s="32" t="s">
        <v>56</v>
      </c>
      <c r="D41" s="31">
        <v>2</v>
      </c>
      <c r="E41" s="31" t="s">
        <v>30</v>
      </c>
      <c r="F41" s="31">
        <v>4</v>
      </c>
      <c r="G41" s="31">
        <v>3</v>
      </c>
      <c r="H41" s="31">
        <f t="shared" si="6"/>
        <v>7</v>
      </c>
      <c r="I41" s="31">
        <v>0</v>
      </c>
      <c r="J41" s="31">
        <f t="shared" si="5"/>
        <v>126</v>
      </c>
      <c r="K41" s="31">
        <v>8</v>
      </c>
      <c r="L41" s="34" t="s">
        <v>31</v>
      </c>
    </row>
    <row r="42" spans="1:12" ht="40.5" x14ac:dyDescent="0.25">
      <c r="A42" s="5">
        <v>17</v>
      </c>
      <c r="B42" s="6"/>
      <c r="C42" s="33" t="s">
        <v>57</v>
      </c>
      <c r="D42" s="31">
        <v>2</v>
      </c>
      <c r="E42" s="31" t="s">
        <v>30</v>
      </c>
      <c r="F42" s="31">
        <v>3</v>
      </c>
      <c r="G42" s="31">
        <v>2</v>
      </c>
      <c r="H42" s="31">
        <f t="shared" si="6"/>
        <v>5</v>
      </c>
      <c r="I42" s="31">
        <v>0</v>
      </c>
      <c r="J42" s="31">
        <f t="shared" si="5"/>
        <v>90</v>
      </c>
      <c r="K42" s="31">
        <v>6</v>
      </c>
      <c r="L42" s="31" t="s">
        <v>31</v>
      </c>
    </row>
    <row r="43" spans="1:12" ht="27" x14ac:dyDescent="0.25">
      <c r="A43" s="5">
        <v>18</v>
      </c>
      <c r="B43" s="6"/>
      <c r="C43" s="32" t="s">
        <v>58</v>
      </c>
      <c r="D43" s="31">
        <v>2</v>
      </c>
      <c r="E43" s="31" t="s">
        <v>30</v>
      </c>
      <c r="F43" s="31">
        <v>2</v>
      </c>
      <c r="G43" s="31">
        <v>2</v>
      </c>
      <c r="H43" s="31">
        <f t="shared" si="6"/>
        <v>4</v>
      </c>
      <c r="I43" s="31">
        <v>0</v>
      </c>
      <c r="J43" s="31">
        <f t="shared" si="5"/>
        <v>72</v>
      </c>
      <c r="K43" s="31">
        <v>4</v>
      </c>
      <c r="L43" s="34" t="s">
        <v>31</v>
      </c>
    </row>
    <row r="44" spans="1:12" ht="27" x14ac:dyDescent="0.25">
      <c r="A44" s="5">
        <v>19</v>
      </c>
      <c r="B44" s="6"/>
      <c r="C44" s="9" t="s">
        <v>59</v>
      </c>
      <c r="D44" s="5">
        <v>3</v>
      </c>
      <c r="E44" s="5" t="s">
        <v>30</v>
      </c>
      <c r="F44" s="5">
        <v>4</v>
      </c>
      <c r="G44" s="5">
        <v>2</v>
      </c>
      <c r="H44" s="5">
        <f t="shared" si="6"/>
        <v>6</v>
      </c>
      <c r="I44" s="5">
        <v>0</v>
      </c>
      <c r="J44" s="5">
        <f t="shared" si="5"/>
        <v>108</v>
      </c>
      <c r="K44" s="5">
        <v>7</v>
      </c>
      <c r="L44" s="5" t="s">
        <v>60</v>
      </c>
    </row>
    <row r="45" spans="1:12" ht="67.5" x14ac:dyDescent="0.25">
      <c r="A45" s="5">
        <v>20</v>
      </c>
      <c r="B45" s="6"/>
      <c r="C45" s="9" t="s">
        <v>61</v>
      </c>
      <c r="D45" s="5">
        <v>3</v>
      </c>
      <c r="E45" s="5" t="s">
        <v>30</v>
      </c>
      <c r="F45" s="5">
        <v>3</v>
      </c>
      <c r="G45" s="5">
        <v>2</v>
      </c>
      <c r="H45" s="5">
        <f t="shared" si="6"/>
        <v>5</v>
      </c>
      <c r="I45" s="5">
        <v>0</v>
      </c>
      <c r="J45" s="5">
        <f t="shared" si="5"/>
        <v>90</v>
      </c>
      <c r="K45" s="5">
        <v>6</v>
      </c>
      <c r="L45" s="5" t="s">
        <v>62</v>
      </c>
    </row>
    <row r="46" spans="1:12" ht="40.5" x14ac:dyDescent="0.25">
      <c r="A46" s="5">
        <v>21</v>
      </c>
      <c r="B46" s="6"/>
      <c r="C46" s="9" t="s">
        <v>63</v>
      </c>
      <c r="D46" s="5">
        <v>3</v>
      </c>
      <c r="E46" s="5" t="s">
        <v>30</v>
      </c>
      <c r="F46" s="5">
        <v>3</v>
      </c>
      <c r="G46" s="5">
        <v>2</v>
      </c>
      <c r="H46" s="5">
        <f t="shared" si="6"/>
        <v>5</v>
      </c>
      <c r="I46" s="5">
        <v>0</v>
      </c>
      <c r="J46" s="5">
        <f t="shared" si="5"/>
        <v>90</v>
      </c>
      <c r="K46" s="5">
        <v>6</v>
      </c>
      <c r="L46" s="5" t="s">
        <v>64</v>
      </c>
    </row>
    <row r="47" spans="1:12" x14ac:dyDescent="0.25">
      <c r="A47" s="41"/>
      <c r="B47" s="41"/>
      <c r="C47" s="42" t="s">
        <v>65</v>
      </c>
      <c r="D47" s="42"/>
      <c r="E47" s="42"/>
      <c r="F47" s="17">
        <f>SUM(F37:F46)</f>
        <v>30</v>
      </c>
      <c r="G47" s="17">
        <f t="shared" ref="G47:K47" si="8">SUM(G37:G46)</f>
        <v>21</v>
      </c>
      <c r="H47" s="17">
        <f t="shared" si="8"/>
        <v>51</v>
      </c>
      <c r="I47" s="17">
        <f t="shared" si="8"/>
        <v>0</v>
      </c>
      <c r="J47" s="17">
        <f t="shared" si="8"/>
        <v>918</v>
      </c>
      <c r="K47" s="17">
        <f t="shared" si="8"/>
        <v>58</v>
      </c>
      <c r="L47" s="18"/>
    </row>
    <row r="48" spans="1:12" x14ac:dyDescent="0.25">
      <c r="A48" s="40" t="s">
        <v>66</v>
      </c>
      <c r="B48" s="40"/>
      <c r="C48" s="40"/>
      <c r="D48" s="40"/>
      <c r="E48" s="40"/>
      <c r="F48" s="40"/>
      <c r="G48" s="40"/>
      <c r="H48" s="40"/>
      <c r="I48" s="40"/>
      <c r="J48" s="40"/>
      <c r="K48" s="40"/>
      <c r="L48" s="40"/>
    </row>
    <row r="49" spans="1:12" ht="27" x14ac:dyDescent="0.25">
      <c r="A49" s="5">
        <v>22</v>
      </c>
      <c r="B49" s="6"/>
      <c r="C49" s="9" t="s">
        <v>67</v>
      </c>
      <c r="D49" s="5">
        <v>1</v>
      </c>
      <c r="E49" s="5" t="s">
        <v>30</v>
      </c>
      <c r="F49" s="5">
        <v>3</v>
      </c>
      <c r="G49" s="5">
        <v>2</v>
      </c>
      <c r="H49" s="5">
        <f t="shared" ref="H49:H51" si="9">SUM(F49:G49)</f>
        <v>5</v>
      </c>
      <c r="I49" s="5">
        <v>0</v>
      </c>
      <c r="J49" s="5">
        <f t="shared" ref="J49:J51" si="10">(F49+G49)*18</f>
        <v>90</v>
      </c>
      <c r="K49" s="5">
        <v>6</v>
      </c>
      <c r="L49" s="5" t="s">
        <v>31</v>
      </c>
    </row>
    <row r="50" spans="1:12" ht="40.5" x14ac:dyDescent="0.25">
      <c r="A50" s="5">
        <v>23</v>
      </c>
      <c r="B50" s="6"/>
      <c r="C50" s="9" t="s">
        <v>68</v>
      </c>
      <c r="D50" s="5">
        <v>2</v>
      </c>
      <c r="E50" s="5" t="s">
        <v>30</v>
      </c>
      <c r="F50" s="5">
        <v>3</v>
      </c>
      <c r="G50" s="5">
        <v>2</v>
      </c>
      <c r="H50" s="5">
        <f t="shared" si="9"/>
        <v>5</v>
      </c>
      <c r="I50" s="5">
        <v>0</v>
      </c>
      <c r="J50" s="5">
        <f t="shared" si="10"/>
        <v>90</v>
      </c>
      <c r="K50" s="5">
        <v>6</v>
      </c>
      <c r="L50" s="5" t="s">
        <v>69</v>
      </c>
    </row>
    <row r="51" spans="1:12" ht="40.5" x14ac:dyDescent="0.25">
      <c r="A51" s="5">
        <v>24</v>
      </c>
      <c r="B51" s="6"/>
      <c r="C51" s="9" t="s">
        <v>70</v>
      </c>
      <c r="D51" s="5">
        <v>2</v>
      </c>
      <c r="E51" s="5" t="s">
        <v>30</v>
      </c>
      <c r="F51" s="5">
        <v>1</v>
      </c>
      <c r="G51" s="5">
        <v>1</v>
      </c>
      <c r="H51" s="5">
        <f t="shared" si="9"/>
        <v>2</v>
      </c>
      <c r="I51" s="5">
        <v>0</v>
      </c>
      <c r="J51" s="5">
        <f t="shared" si="10"/>
        <v>36</v>
      </c>
      <c r="K51" s="5">
        <v>2</v>
      </c>
      <c r="L51" s="5" t="s">
        <v>31</v>
      </c>
    </row>
    <row r="52" spans="1:12" x14ac:dyDescent="0.25">
      <c r="A52" s="41"/>
      <c r="B52" s="41"/>
      <c r="C52" s="42" t="s">
        <v>71</v>
      </c>
      <c r="D52" s="42"/>
      <c r="E52" s="42"/>
      <c r="F52" s="17">
        <f>SUM(F49:F51)</f>
        <v>7</v>
      </c>
      <c r="G52" s="17">
        <f t="shared" ref="G52:K52" si="11">SUM(G49:G51)</f>
        <v>5</v>
      </c>
      <c r="H52" s="17">
        <f t="shared" si="11"/>
        <v>12</v>
      </c>
      <c r="I52" s="17">
        <f t="shared" si="11"/>
        <v>0</v>
      </c>
      <c r="J52" s="17">
        <f t="shared" si="11"/>
        <v>216</v>
      </c>
      <c r="K52" s="17">
        <f t="shared" si="11"/>
        <v>14</v>
      </c>
      <c r="L52" s="18"/>
    </row>
    <row r="53" spans="1:12" x14ac:dyDescent="0.25">
      <c r="A53" s="40" t="s">
        <v>72</v>
      </c>
      <c r="B53" s="40"/>
      <c r="C53" s="40"/>
      <c r="D53" s="40"/>
      <c r="E53" s="40"/>
      <c r="F53" s="40"/>
      <c r="G53" s="40"/>
      <c r="H53" s="40"/>
      <c r="I53" s="40"/>
      <c r="J53" s="40"/>
      <c r="K53" s="40"/>
      <c r="L53" s="40"/>
    </row>
    <row r="54" spans="1:12" x14ac:dyDescent="0.25">
      <c r="A54" s="5">
        <v>25</v>
      </c>
      <c r="B54" s="6"/>
      <c r="C54" s="9" t="s">
        <v>73</v>
      </c>
      <c r="D54" s="5">
        <v>3</v>
      </c>
      <c r="E54" s="5" t="s">
        <v>30</v>
      </c>
      <c r="F54" s="5">
        <v>3</v>
      </c>
      <c r="G54" s="5">
        <v>2</v>
      </c>
      <c r="H54" s="5">
        <f t="shared" ref="H54" si="12">SUM(F54:G54)</f>
        <v>5</v>
      </c>
      <c r="I54" s="5">
        <v>0</v>
      </c>
      <c r="J54" s="5">
        <f t="shared" ref="J54" si="13">(F54+G54)*18</f>
        <v>90</v>
      </c>
      <c r="K54" s="5">
        <v>6</v>
      </c>
      <c r="L54" s="5" t="s">
        <v>31</v>
      </c>
    </row>
    <row r="55" spans="1:12" x14ac:dyDescent="0.25">
      <c r="A55" s="41"/>
      <c r="B55" s="41"/>
      <c r="C55" s="42" t="s">
        <v>74</v>
      </c>
      <c r="D55" s="42"/>
      <c r="E55" s="42"/>
      <c r="F55" s="17">
        <f>SUM(F54)</f>
        <v>3</v>
      </c>
      <c r="G55" s="17">
        <f t="shared" ref="G55:K55" si="14">SUM(G54)</f>
        <v>2</v>
      </c>
      <c r="H55" s="17">
        <f t="shared" si="14"/>
        <v>5</v>
      </c>
      <c r="I55" s="17">
        <f t="shared" si="14"/>
        <v>0</v>
      </c>
      <c r="J55" s="17">
        <f t="shared" si="14"/>
        <v>90</v>
      </c>
      <c r="K55" s="17">
        <f t="shared" si="14"/>
        <v>6</v>
      </c>
      <c r="L55" s="18"/>
    </row>
    <row r="56" spans="1:12" x14ac:dyDescent="0.25">
      <c r="A56" s="40" t="s">
        <v>75</v>
      </c>
      <c r="B56" s="40"/>
      <c r="C56" s="40"/>
      <c r="D56" s="40"/>
      <c r="E56" s="40"/>
      <c r="F56" s="40"/>
      <c r="G56" s="40"/>
      <c r="H56" s="40"/>
      <c r="I56" s="40"/>
      <c r="J56" s="40"/>
      <c r="K56" s="40"/>
      <c r="L56" s="40"/>
    </row>
    <row r="57" spans="1:12" x14ac:dyDescent="0.25">
      <c r="A57" s="5">
        <v>26</v>
      </c>
      <c r="B57" s="6"/>
      <c r="C57" s="9" t="s">
        <v>76</v>
      </c>
      <c r="D57" s="5">
        <v>3</v>
      </c>
      <c r="E57" s="5" t="s">
        <v>30</v>
      </c>
      <c r="F57" s="5">
        <v>4</v>
      </c>
      <c r="G57" s="5">
        <v>2</v>
      </c>
      <c r="H57" s="5">
        <f t="shared" ref="H57:H58" si="15">SUM(F57:G57)</f>
        <v>6</v>
      </c>
      <c r="I57" s="5">
        <v>0</v>
      </c>
      <c r="J57" s="5">
        <f t="shared" ref="J57:J58" si="16">(F57+G57)*18</f>
        <v>108</v>
      </c>
      <c r="K57" s="5">
        <v>7</v>
      </c>
      <c r="L57" s="5" t="s">
        <v>31</v>
      </c>
    </row>
    <row r="58" spans="1:12" ht="27" x14ac:dyDescent="0.25">
      <c r="A58" s="5">
        <v>27</v>
      </c>
      <c r="B58" s="6"/>
      <c r="C58" s="9" t="s">
        <v>77</v>
      </c>
      <c r="D58" s="5">
        <v>3</v>
      </c>
      <c r="E58" s="5" t="s">
        <v>30</v>
      </c>
      <c r="F58" s="5">
        <v>0</v>
      </c>
      <c r="G58" s="5">
        <v>3</v>
      </c>
      <c r="H58" s="5">
        <f t="shared" si="15"/>
        <v>3</v>
      </c>
      <c r="I58" s="5">
        <v>0</v>
      </c>
      <c r="J58" s="5">
        <f t="shared" si="16"/>
        <v>54</v>
      </c>
      <c r="K58" s="5">
        <v>3</v>
      </c>
      <c r="L58" s="5" t="s">
        <v>31</v>
      </c>
    </row>
    <row r="59" spans="1:12" x14ac:dyDescent="0.25">
      <c r="A59" s="41"/>
      <c r="B59" s="41"/>
      <c r="C59" s="42" t="s">
        <v>78</v>
      </c>
      <c r="D59" s="42"/>
      <c r="E59" s="42"/>
      <c r="F59" s="17">
        <f>SUM(F57:F58)</f>
        <v>4</v>
      </c>
      <c r="G59" s="17">
        <f t="shared" ref="G59:K59" si="17">SUM(G57:G58)</f>
        <v>5</v>
      </c>
      <c r="H59" s="17">
        <f t="shared" si="17"/>
        <v>9</v>
      </c>
      <c r="I59" s="17">
        <f t="shared" si="17"/>
        <v>0</v>
      </c>
      <c r="J59" s="17">
        <f t="shared" si="17"/>
        <v>162</v>
      </c>
      <c r="K59" s="17">
        <f t="shared" si="17"/>
        <v>10</v>
      </c>
      <c r="L59" s="18"/>
    </row>
    <row r="60" spans="1:12" x14ac:dyDescent="0.25">
      <c r="A60" s="40" t="s">
        <v>79</v>
      </c>
      <c r="B60" s="40"/>
      <c r="C60" s="40"/>
      <c r="D60" s="40"/>
      <c r="E60" s="40"/>
      <c r="F60" s="40"/>
      <c r="G60" s="40"/>
      <c r="H60" s="40"/>
      <c r="I60" s="40"/>
      <c r="J60" s="40"/>
      <c r="K60" s="40"/>
      <c r="L60" s="40"/>
    </row>
    <row r="61" spans="1:12" ht="27" x14ac:dyDescent="0.25">
      <c r="A61" s="5">
        <v>28</v>
      </c>
      <c r="B61" s="6"/>
      <c r="C61" s="9" t="s">
        <v>80</v>
      </c>
      <c r="D61" s="5">
        <v>4</v>
      </c>
      <c r="E61" s="5" t="s">
        <v>30</v>
      </c>
      <c r="F61" s="5">
        <v>3</v>
      </c>
      <c r="G61" s="5">
        <v>2</v>
      </c>
      <c r="H61" s="5">
        <f t="shared" ref="H61" si="18">SUM(F61:G61)</f>
        <v>5</v>
      </c>
      <c r="I61" s="5">
        <v>0</v>
      </c>
      <c r="J61" s="5">
        <f t="shared" ref="J61" si="19">(F61+G61)*18</f>
        <v>90</v>
      </c>
      <c r="K61" s="5">
        <v>6</v>
      </c>
      <c r="L61" s="5" t="s">
        <v>64</v>
      </c>
    </row>
    <row r="62" spans="1:12" x14ac:dyDescent="0.25">
      <c r="A62" s="41"/>
      <c r="B62" s="41"/>
      <c r="C62" s="42" t="s">
        <v>81</v>
      </c>
      <c r="D62" s="42"/>
      <c r="E62" s="42"/>
      <c r="F62" s="17">
        <f>SUM(F61)</f>
        <v>3</v>
      </c>
      <c r="G62" s="17">
        <f t="shared" ref="G62:K62" si="20">SUM(G61)</f>
        <v>2</v>
      </c>
      <c r="H62" s="17">
        <f t="shared" si="20"/>
        <v>5</v>
      </c>
      <c r="I62" s="17">
        <f t="shared" si="20"/>
        <v>0</v>
      </c>
      <c r="J62" s="17">
        <f t="shared" si="20"/>
        <v>90</v>
      </c>
      <c r="K62" s="17">
        <f t="shared" si="20"/>
        <v>6</v>
      </c>
      <c r="L62" s="18"/>
    </row>
    <row r="63" spans="1:12" x14ac:dyDescent="0.25">
      <c r="A63" s="40" t="s">
        <v>82</v>
      </c>
      <c r="B63" s="40"/>
      <c r="C63" s="40"/>
      <c r="D63" s="40"/>
      <c r="E63" s="40"/>
      <c r="F63" s="40"/>
      <c r="G63" s="40"/>
      <c r="H63" s="40"/>
      <c r="I63" s="40"/>
      <c r="J63" s="40"/>
      <c r="K63" s="40"/>
      <c r="L63" s="40"/>
    </row>
    <row r="64" spans="1:12" x14ac:dyDescent="0.25">
      <c r="A64" s="5">
        <v>29</v>
      </c>
      <c r="B64" s="6"/>
      <c r="C64" s="9" t="s">
        <v>83</v>
      </c>
      <c r="D64" s="5">
        <v>3</v>
      </c>
      <c r="E64" s="5" t="s">
        <v>30</v>
      </c>
      <c r="F64" s="5">
        <v>3</v>
      </c>
      <c r="G64" s="5">
        <v>3</v>
      </c>
      <c r="H64" s="5">
        <f t="shared" ref="H64" si="21">SUM(F64:G64)</f>
        <v>6</v>
      </c>
      <c r="I64" s="5">
        <v>0</v>
      </c>
      <c r="J64" s="5">
        <f t="shared" ref="J64" si="22">(F64+G64)*18</f>
        <v>108</v>
      </c>
      <c r="K64" s="5">
        <v>7</v>
      </c>
      <c r="L64" s="5" t="s">
        <v>31</v>
      </c>
    </row>
    <row r="65" spans="1:12" x14ac:dyDescent="0.25">
      <c r="A65" s="41"/>
      <c r="B65" s="41"/>
      <c r="C65" s="42" t="s">
        <v>84</v>
      </c>
      <c r="D65" s="42"/>
      <c r="E65" s="42"/>
      <c r="F65" s="17">
        <f>SUM(F64:F64)</f>
        <v>3</v>
      </c>
      <c r="G65" s="17">
        <f t="shared" ref="G65:K65" si="23">SUM(G64:G64)</f>
        <v>3</v>
      </c>
      <c r="H65" s="17">
        <f t="shared" si="23"/>
        <v>6</v>
      </c>
      <c r="I65" s="17">
        <f t="shared" si="23"/>
        <v>0</v>
      </c>
      <c r="J65" s="17">
        <f t="shared" si="23"/>
        <v>108</v>
      </c>
      <c r="K65" s="17">
        <f t="shared" si="23"/>
        <v>7</v>
      </c>
      <c r="L65" s="18"/>
    </row>
    <row r="66" spans="1:12" x14ac:dyDescent="0.25">
      <c r="A66" s="21"/>
      <c r="B66" s="21"/>
      <c r="C66" s="43" t="s">
        <v>85</v>
      </c>
      <c r="D66" s="44"/>
      <c r="E66" s="45"/>
      <c r="F66" s="16">
        <f>SUM(F65,F62,F59,F55,F52,F47,F35,F28)</f>
        <v>66</v>
      </c>
      <c r="G66" s="16">
        <f t="shared" ref="G66:H66" si="24">SUM(G65,G62,G59,G55,G52,G47,G35,G28)</f>
        <v>65</v>
      </c>
      <c r="H66" s="16">
        <f t="shared" si="24"/>
        <v>131</v>
      </c>
      <c r="I66" s="16">
        <f>SUM(I65,I62,I59,I55,I52,I47,I35,I28)</f>
        <v>32</v>
      </c>
      <c r="J66" s="16">
        <f t="shared" ref="J66:K66" si="25">SUM(J65,J62,J59,J55,J52,J47,J35,J28)</f>
        <v>2390</v>
      </c>
      <c r="K66" s="16">
        <f t="shared" si="25"/>
        <v>149</v>
      </c>
      <c r="L66" s="22"/>
    </row>
    <row r="67" spans="1:12" x14ac:dyDescent="0.25">
      <c r="A67" s="38" t="s">
        <v>86</v>
      </c>
      <c r="B67" s="38"/>
      <c r="C67" s="38"/>
      <c r="D67" s="38"/>
      <c r="E67" s="38"/>
      <c r="F67" s="38"/>
      <c r="G67" s="38"/>
      <c r="H67" s="38"/>
      <c r="I67" s="38"/>
      <c r="J67" s="38"/>
      <c r="K67" s="38"/>
      <c r="L67" s="38"/>
    </row>
    <row r="68" spans="1:12" x14ac:dyDescent="0.25">
      <c r="A68" s="40" t="s">
        <v>27</v>
      </c>
      <c r="B68" s="40"/>
      <c r="C68" s="40"/>
      <c r="D68" s="40"/>
      <c r="E68" s="40"/>
      <c r="F68" s="40"/>
      <c r="G68" s="40"/>
      <c r="H68" s="40"/>
      <c r="I68" s="40"/>
      <c r="J68" s="40"/>
      <c r="K68" s="40"/>
      <c r="L68" s="40"/>
    </row>
    <row r="69" spans="1:12" ht="27" x14ac:dyDescent="0.25">
      <c r="A69" s="8">
        <v>30</v>
      </c>
      <c r="B69" s="6" t="s">
        <v>87</v>
      </c>
      <c r="C69" s="7" t="s">
        <v>88</v>
      </c>
      <c r="D69" s="5">
        <v>8</v>
      </c>
      <c r="E69" s="5" t="s">
        <v>30</v>
      </c>
      <c r="F69" s="5">
        <v>1</v>
      </c>
      <c r="G69" s="5">
        <v>2</v>
      </c>
      <c r="H69" s="5">
        <f t="shared" ref="H69" si="26">SUM(F69:G69)</f>
        <v>3</v>
      </c>
      <c r="I69" s="5">
        <v>16</v>
      </c>
      <c r="J69" s="5">
        <v>70</v>
      </c>
      <c r="K69" s="5">
        <v>4</v>
      </c>
      <c r="L69" s="5" t="s">
        <v>32</v>
      </c>
    </row>
    <row r="70" spans="1:12" x14ac:dyDescent="0.25">
      <c r="A70" s="41"/>
      <c r="B70" s="41"/>
      <c r="C70" s="42" t="s">
        <v>42</v>
      </c>
      <c r="D70" s="42"/>
      <c r="E70" s="42"/>
      <c r="F70" s="17">
        <f>SUM(F69)</f>
        <v>1</v>
      </c>
      <c r="G70" s="17">
        <f t="shared" ref="G70:K70" si="27">SUM(G69)</f>
        <v>2</v>
      </c>
      <c r="H70" s="17">
        <f>SUM(H69)</f>
        <v>3</v>
      </c>
      <c r="I70" s="17">
        <f t="shared" si="27"/>
        <v>16</v>
      </c>
      <c r="J70" s="17">
        <f t="shared" si="27"/>
        <v>70</v>
      </c>
      <c r="K70" s="17">
        <f t="shared" si="27"/>
        <v>4</v>
      </c>
      <c r="L70" s="18"/>
    </row>
    <row r="71" spans="1:12" x14ac:dyDescent="0.25">
      <c r="A71" s="40" t="s">
        <v>75</v>
      </c>
      <c r="B71" s="40"/>
      <c r="C71" s="40"/>
      <c r="D71" s="40"/>
      <c r="E71" s="40"/>
      <c r="F71" s="40"/>
      <c r="G71" s="40"/>
      <c r="H71" s="40"/>
      <c r="I71" s="40"/>
      <c r="J71" s="40"/>
      <c r="K71" s="40"/>
      <c r="L71" s="40"/>
    </row>
    <row r="72" spans="1:12" x14ac:dyDescent="0.25">
      <c r="A72" s="5">
        <v>31</v>
      </c>
      <c r="B72" s="6"/>
      <c r="C72" s="9" t="s">
        <v>89</v>
      </c>
      <c r="D72" s="8">
        <v>4</v>
      </c>
      <c r="E72" s="8" t="s">
        <v>30</v>
      </c>
      <c r="F72" s="8">
        <v>4</v>
      </c>
      <c r="G72" s="8">
        <v>2</v>
      </c>
      <c r="H72" s="5">
        <f>SUM(F72:G72)</f>
        <v>6</v>
      </c>
      <c r="I72" s="8">
        <v>0</v>
      </c>
      <c r="J72" s="5">
        <f>(F72+G72)*18</f>
        <v>108</v>
      </c>
      <c r="K72" s="8">
        <v>7</v>
      </c>
      <c r="L72" s="5" t="s">
        <v>90</v>
      </c>
    </row>
    <row r="73" spans="1:12" ht="27" x14ac:dyDescent="0.25">
      <c r="A73" s="5">
        <v>32</v>
      </c>
      <c r="B73" s="6"/>
      <c r="C73" s="9" t="s">
        <v>91</v>
      </c>
      <c r="D73" s="5">
        <v>4</v>
      </c>
      <c r="E73" s="5" t="s">
        <v>30</v>
      </c>
      <c r="F73" s="5">
        <v>2</v>
      </c>
      <c r="G73" s="5">
        <v>0</v>
      </c>
      <c r="H73" s="5">
        <f>SUM(F73:G73)</f>
        <v>2</v>
      </c>
      <c r="I73" s="5">
        <v>0</v>
      </c>
      <c r="J73" s="5">
        <f>(F73+G73)*18</f>
        <v>36</v>
      </c>
      <c r="K73" s="5">
        <v>2</v>
      </c>
      <c r="L73" s="5" t="s">
        <v>31</v>
      </c>
    </row>
    <row r="74" spans="1:12" ht="27" x14ac:dyDescent="0.25">
      <c r="A74" s="5">
        <v>33</v>
      </c>
      <c r="B74" s="6"/>
      <c r="C74" s="9" t="s">
        <v>92</v>
      </c>
      <c r="D74" s="5">
        <v>5</v>
      </c>
      <c r="E74" s="5" t="s">
        <v>30</v>
      </c>
      <c r="F74" s="8">
        <v>3</v>
      </c>
      <c r="G74" s="8">
        <v>2</v>
      </c>
      <c r="H74" s="5">
        <f t="shared" ref="H74:H80" si="28">SUM(F74:G74)</f>
        <v>5</v>
      </c>
      <c r="I74" s="8">
        <v>0</v>
      </c>
      <c r="J74" s="5">
        <f t="shared" ref="J74:J80" si="29">(F74+G74)*18</f>
        <v>90</v>
      </c>
      <c r="K74" s="8">
        <v>6</v>
      </c>
      <c r="L74" s="5" t="s">
        <v>31</v>
      </c>
    </row>
    <row r="75" spans="1:12" x14ac:dyDescent="0.25">
      <c r="A75" s="5">
        <v>34</v>
      </c>
      <c r="B75" s="6"/>
      <c r="C75" s="9" t="s">
        <v>93</v>
      </c>
      <c r="D75" s="5">
        <v>5</v>
      </c>
      <c r="E75" s="5" t="s">
        <v>30</v>
      </c>
      <c r="F75" s="8">
        <v>3</v>
      </c>
      <c r="G75" s="8">
        <v>2</v>
      </c>
      <c r="H75" s="5">
        <f t="shared" si="28"/>
        <v>5</v>
      </c>
      <c r="I75" s="8">
        <v>0</v>
      </c>
      <c r="J75" s="5">
        <f t="shared" si="29"/>
        <v>90</v>
      </c>
      <c r="K75" s="8">
        <v>6</v>
      </c>
      <c r="L75" s="5" t="s">
        <v>31</v>
      </c>
    </row>
    <row r="76" spans="1:12" ht="40.5" x14ac:dyDescent="0.25">
      <c r="A76" s="5">
        <v>35</v>
      </c>
      <c r="B76" s="6"/>
      <c r="C76" s="9" t="s">
        <v>94</v>
      </c>
      <c r="D76" s="5">
        <v>6</v>
      </c>
      <c r="E76" s="5" t="s">
        <v>30</v>
      </c>
      <c r="F76" s="8">
        <v>3</v>
      </c>
      <c r="G76" s="8">
        <v>2</v>
      </c>
      <c r="H76" s="5">
        <f t="shared" si="28"/>
        <v>5</v>
      </c>
      <c r="I76" s="8">
        <v>0</v>
      </c>
      <c r="J76" s="5">
        <f t="shared" si="29"/>
        <v>90</v>
      </c>
      <c r="K76" s="8">
        <v>6</v>
      </c>
      <c r="L76" s="5" t="s">
        <v>95</v>
      </c>
    </row>
    <row r="77" spans="1:12" ht="27" x14ac:dyDescent="0.25">
      <c r="A77" s="5">
        <v>36</v>
      </c>
      <c r="B77" s="6"/>
      <c r="C77" s="9" t="s">
        <v>96</v>
      </c>
      <c r="D77" s="5">
        <v>6</v>
      </c>
      <c r="E77" s="5" t="s">
        <v>30</v>
      </c>
      <c r="F77" s="8">
        <v>3</v>
      </c>
      <c r="G77" s="8">
        <v>2</v>
      </c>
      <c r="H77" s="5">
        <f t="shared" si="28"/>
        <v>5</v>
      </c>
      <c r="I77" s="8">
        <v>0</v>
      </c>
      <c r="J77" s="5">
        <f t="shared" si="29"/>
        <v>90</v>
      </c>
      <c r="K77" s="8">
        <v>6</v>
      </c>
      <c r="L77" s="5" t="s">
        <v>97</v>
      </c>
    </row>
    <row r="78" spans="1:12" ht="27" x14ac:dyDescent="0.25">
      <c r="A78" s="5">
        <v>37</v>
      </c>
      <c r="B78" s="6"/>
      <c r="C78" s="9" t="s">
        <v>98</v>
      </c>
      <c r="D78" s="5">
        <v>7</v>
      </c>
      <c r="E78" s="5" t="s">
        <v>30</v>
      </c>
      <c r="F78" s="8">
        <v>2</v>
      </c>
      <c r="G78" s="8">
        <v>2</v>
      </c>
      <c r="H78" s="5">
        <f t="shared" si="28"/>
        <v>4</v>
      </c>
      <c r="I78" s="8">
        <v>0</v>
      </c>
      <c r="J78" s="5">
        <f t="shared" si="29"/>
        <v>72</v>
      </c>
      <c r="K78" s="8">
        <v>4</v>
      </c>
      <c r="L78" s="5" t="s">
        <v>99</v>
      </c>
    </row>
    <row r="79" spans="1:12" ht="27" x14ac:dyDescent="0.25">
      <c r="A79" s="5">
        <v>38</v>
      </c>
      <c r="B79" s="6"/>
      <c r="C79" s="9" t="s">
        <v>100</v>
      </c>
      <c r="D79" s="5">
        <v>7</v>
      </c>
      <c r="E79" s="5" t="s">
        <v>30</v>
      </c>
      <c r="F79" s="8">
        <v>3</v>
      </c>
      <c r="G79" s="8">
        <v>2</v>
      </c>
      <c r="H79" s="5">
        <f t="shared" si="28"/>
        <v>5</v>
      </c>
      <c r="I79" s="8">
        <v>0</v>
      </c>
      <c r="J79" s="5">
        <f t="shared" si="29"/>
        <v>90</v>
      </c>
      <c r="K79" s="8">
        <v>6</v>
      </c>
      <c r="L79" s="5" t="s">
        <v>101</v>
      </c>
    </row>
    <row r="80" spans="1:12" ht="27" x14ac:dyDescent="0.25">
      <c r="A80" s="5">
        <v>39</v>
      </c>
      <c r="B80" s="6"/>
      <c r="C80" s="9" t="s">
        <v>102</v>
      </c>
      <c r="D80" s="5">
        <v>8</v>
      </c>
      <c r="E80" s="5" t="s">
        <v>30</v>
      </c>
      <c r="F80" s="8">
        <v>2</v>
      </c>
      <c r="G80" s="8">
        <v>0</v>
      </c>
      <c r="H80" s="5">
        <f t="shared" si="28"/>
        <v>2</v>
      </c>
      <c r="I80" s="8">
        <v>0</v>
      </c>
      <c r="J80" s="5">
        <f t="shared" si="29"/>
        <v>36</v>
      </c>
      <c r="K80" s="8">
        <v>2</v>
      </c>
      <c r="L80" s="5" t="s">
        <v>31</v>
      </c>
    </row>
    <row r="81" spans="1:13" ht="27" x14ac:dyDescent="0.25">
      <c r="A81" s="23">
        <v>40</v>
      </c>
      <c r="B81" s="29"/>
      <c r="C81" s="20" t="s">
        <v>162</v>
      </c>
      <c r="D81" s="11">
        <v>8</v>
      </c>
      <c r="E81" s="11" t="s">
        <v>30</v>
      </c>
      <c r="F81" s="30">
        <v>2</v>
      </c>
      <c r="G81" s="30">
        <v>1</v>
      </c>
      <c r="H81" s="11">
        <f>SUM(F81:G81)</f>
        <v>3</v>
      </c>
      <c r="I81" s="30">
        <v>0</v>
      </c>
      <c r="J81" s="11">
        <f>(F81+G81)*18</f>
        <v>54</v>
      </c>
      <c r="K81" s="30">
        <v>3</v>
      </c>
      <c r="L81" s="11" t="s">
        <v>31</v>
      </c>
      <c r="M81" t="s">
        <v>161</v>
      </c>
    </row>
    <row r="82" spans="1:13" x14ac:dyDescent="0.25">
      <c r="A82" s="41"/>
      <c r="B82" s="41"/>
      <c r="C82" s="42" t="s">
        <v>103</v>
      </c>
      <c r="D82" s="42"/>
      <c r="E82" s="42"/>
      <c r="F82" s="17">
        <f>SUM(F72:F81)</f>
        <v>27</v>
      </c>
      <c r="G82" s="17">
        <f t="shared" ref="G82:K82" si="30">SUM(G72:G81)</f>
        <v>15</v>
      </c>
      <c r="H82" s="17">
        <f>SUM(H72:H81)</f>
        <v>42</v>
      </c>
      <c r="I82" s="17">
        <f t="shared" si="30"/>
        <v>0</v>
      </c>
      <c r="J82" s="17">
        <f t="shared" si="30"/>
        <v>756</v>
      </c>
      <c r="K82" s="17">
        <f t="shared" si="30"/>
        <v>48</v>
      </c>
      <c r="L82" s="18"/>
    </row>
    <row r="83" spans="1:13" x14ac:dyDescent="0.25">
      <c r="A83" s="40" t="s">
        <v>72</v>
      </c>
      <c r="B83" s="40"/>
      <c r="C83" s="40"/>
      <c r="D83" s="40"/>
      <c r="E83" s="40"/>
      <c r="F83" s="40"/>
      <c r="G83" s="40"/>
      <c r="H83" s="40"/>
      <c r="I83" s="40"/>
      <c r="J83" s="40"/>
      <c r="K83" s="40"/>
      <c r="L83" s="40"/>
    </row>
    <row r="84" spans="1:13" x14ac:dyDescent="0.25">
      <c r="A84" s="5">
        <v>41</v>
      </c>
      <c r="B84" s="6"/>
      <c r="C84" s="9" t="s">
        <v>104</v>
      </c>
      <c r="D84" s="8">
        <v>4</v>
      </c>
      <c r="E84" s="8" t="s">
        <v>30</v>
      </c>
      <c r="F84" s="8">
        <v>3</v>
      </c>
      <c r="G84" s="8">
        <v>2</v>
      </c>
      <c r="H84" s="5">
        <f>SUM(F84:G84)</f>
        <v>5</v>
      </c>
      <c r="I84" s="8">
        <v>0</v>
      </c>
      <c r="J84" s="5">
        <f>(F84+G84)*18</f>
        <v>90</v>
      </c>
      <c r="K84" s="8">
        <v>6</v>
      </c>
      <c r="L84" s="5" t="s">
        <v>105</v>
      </c>
    </row>
    <row r="85" spans="1:13" x14ac:dyDescent="0.25">
      <c r="A85" s="5">
        <v>42</v>
      </c>
      <c r="B85" s="6"/>
      <c r="C85" s="9" t="s">
        <v>106</v>
      </c>
      <c r="D85" s="5">
        <v>5</v>
      </c>
      <c r="E85" s="5" t="s">
        <v>30</v>
      </c>
      <c r="F85" s="8">
        <v>3</v>
      </c>
      <c r="G85" s="8">
        <v>2</v>
      </c>
      <c r="H85" s="5">
        <f t="shared" ref="H85:H87" si="31">SUM(F85:G85)</f>
        <v>5</v>
      </c>
      <c r="I85" s="8">
        <v>0</v>
      </c>
      <c r="J85" s="5">
        <f>(F85+G85)*18</f>
        <v>90</v>
      </c>
      <c r="K85" s="8">
        <v>6</v>
      </c>
      <c r="L85" s="5" t="s">
        <v>31</v>
      </c>
    </row>
    <row r="86" spans="1:13" ht="27" x14ac:dyDescent="0.25">
      <c r="A86" s="5">
        <v>43</v>
      </c>
      <c r="B86" s="12"/>
      <c r="C86" s="9" t="s">
        <v>107</v>
      </c>
      <c r="D86" s="5">
        <v>6</v>
      </c>
      <c r="E86" s="5" t="s">
        <v>30</v>
      </c>
      <c r="F86" s="8">
        <v>3</v>
      </c>
      <c r="G86" s="8">
        <v>2</v>
      </c>
      <c r="H86" s="5">
        <f t="shared" si="31"/>
        <v>5</v>
      </c>
      <c r="I86" s="8">
        <v>0</v>
      </c>
      <c r="J86" s="5">
        <f t="shared" ref="J86:J87" si="32">(F86+G86)*18</f>
        <v>90</v>
      </c>
      <c r="K86" s="8">
        <v>6</v>
      </c>
      <c r="L86" s="5" t="s">
        <v>108</v>
      </c>
    </row>
    <row r="87" spans="1:13" ht="27" x14ac:dyDescent="0.25">
      <c r="A87" s="5">
        <v>44</v>
      </c>
      <c r="B87" s="12"/>
      <c r="C87" s="9" t="s">
        <v>109</v>
      </c>
      <c r="D87" s="5">
        <v>8</v>
      </c>
      <c r="E87" s="5" t="s">
        <v>30</v>
      </c>
      <c r="F87" s="8">
        <v>1</v>
      </c>
      <c r="G87" s="8">
        <v>2</v>
      </c>
      <c r="H87" s="5">
        <f t="shared" si="31"/>
        <v>3</v>
      </c>
      <c r="I87" s="8">
        <v>0</v>
      </c>
      <c r="J87" s="5">
        <f t="shared" si="32"/>
        <v>54</v>
      </c>
      <c r="K87" s="8">
        <v>3</v>
      </c>
      <c r="L87" s="5" t="s">
        <v>31</v>
      </c>
    </row>
    <row r="88" spans="1:13" x14ac:dyDescent="0.25">
      <c r="A88" s="41"/>
      <c r="B88" s="41"/>
      <c r="C88" s="42" t="s">
        <v>74</v>
      </c>
      <c r="D88" s="42"/>
      <c r="E88" s="42"/>
      <c r="F88" s="17">
        <f>SUM(F84:F87)</f>
        <v>10</v>
      </c>
      <c r="G88" s="17">
        <f t="shared" ref="G88:I88" si="33">SUM(G84:G87)</f>
        <v>8</v>
      </c>
      <c r="H88" s="17">
        <f>SUM(H84:H87)</f>
        <v>18</v>
      </c>
      <c r="I88" s="17">
        <f t="shared" si="33"/>
        <v>0</v>
      </c>
      <c r="J88" s="17">
        <f>SUM(J84:J87)</f>
        <v>324</v>
      </c>
      <c r="K88" s="17">
        <f t="shared" ref="K88" si="34">SUM(K84:K87)</f>
        <v>21</v>
      </c>
      <c r="L88" s="18"/>
    </row>
    <row r="89" spans="1:13" x14ac:dyDescent="0.25">
      <c r="A89" s="40" t="s">
        <v>82</v>
      </c>
      <c r="B89" s="40"/>
      <c r="C89" s="40"/>
      <c r="D89" s="40"/>
      <c r="E89" s="40"/>
      <c r="F89" s="40"/>
      <c r="G89" s="40"/>
      <c r="H89" s="40"/>
      <c r="I89" s="40"/>
      <c r="J89" s="40"/>
      <c r="K89" s="40"/>
      <c r="L89" s="40"/>
    </row>
    <row r="90" spans="1:13" x14ac:dyDescent="0.25">
      <c r="A90" s="5">
        <v>45</v>
      </c>
      <c r="B90" s="6"/>
      <c r="C90" s="9" t="s">
        <v>110</v>
      </c>
      <c r="D90" s="5">
        <v>4</v>
      </c>
      <c r="E90" s="5" t="s">
        <v>30</v>
      </c>
      <c r="F90" s="5">
        <v>1</v>
      </c>
      <c r="G90" s="5">
        <v>1</v>
      </c>
      <c r="H90" s="5">
        <f t="shared" ref="H90:H98" si="35">SUM(F90:G90)</f>
        <v>2</v>
      </c>
      <c r="I90" s="5">
        <v>0</v>
      </c>
      <c r="J90" s="5">
        <f>(F90+G90)*18</f>
        <v>36</v>
      </c>
      <c r="K90" s="5">
        <v>2</v>
      </c>
      <c r="L90" s="5" t="s">
        <v>31</v>
      </c>
    </row>
    <row r="91" spans="1:13" x14ac:dyDescent="0.25">
      <c r="A91" s="5">
        <v>46</v>
      </c>
      <c r="B91" s="6"/>
      <c r="C91" s="9" t="s">
        <v>111</v>
      </c>
      <c r="D91" s="5">
        <v>4</v>
      </c>
      <c r="E91" s="5" t="s">
        <v>30</v>
      </c>
      <c r="F91" s="5">
        <v>3</v>
      </c>
      <c r="G91" s="5">
        <v>2</v>
      </c>
      <c r="H91" s="5">
        <f t="shared" si="35"/>
        <v>5</v>
      </c>
      <c r="I91" s="5">
        <v>0</v>
      </c>
      <c r="J91" s="5">
        <f>(F91+G91)*18</f>
        <v>90</v>
      </c>
      <c r="K91" s="5">
        <v>6</v>
      </c>
      <c r="L91" s="5" t="s">
        <v>31</v>
      </c>
    </row>
    <row r="92" spans="1:13" x14ac:dyDescent="0.25">
      <c r="A92" s="5">
        <v>47</v>
      </c>
      <c r="B92" s="6"/>
      <c r="C92" s="9" t="s">
        <v>112</v>
      </c>
      <c r="D92" s="5">
        <v>4</v>
      </c>
      <c r="E92" s="5" t="s">
        <v>30</v>
      </c>
      <c r="F92" s="5">
        <v>3</v>
      </c>
      <c r="G92" s="5">
        <v>2</v>
      </c>
      <c r="H92" s="5">
        <f t="shared" si="35"/>
        <v>5</v>
      </c>
      <c r="I92" s="5">
        <v>0</v>
      </c>
      <c r="J92" s="5">
        <f>(F92+G92)*18</f>
        <v>90</v>
      </c>
      <c r="K92" s="5">
        <v>6</v>
      </c>
      <c r="L92" s="5" t="s">
        <v>31</v>
      </c>
    </row>
    <row r="93" spans="1:13" ht="27" x14ac:dyDescent="0.25">
      <c r="A93" s="5">
        <v>48</v>
      </c>
      <c r="B93" s="6"/>
      <c r="C93" s="9" t="s">
        <v>113</v>
      </c>
      <c r="D93" s="5">
        <v>5</v>
      </c>
      <c r="E93" s="5" t="s">
        <v>30</v>
      </c>
      <c r="F93" s="8">
        <v>2</v>
      </c>
      <c r="G93" s="8">
        <v>3</v>
      </c>
      <c r="H93" s="5">
        <f t="shared" si="35"/>
        <v>5</v>
      </c>
      <c r="I93" s="8">
        <v>0</v>
      </c>
      <c r="J93" s="5">
        <f t="shared" ref="J93:J98" si="36">(F93+G93)*18</f>
        <v>90</v>
      </c>
      <c r="K93" s="8">
        <v>6</v>
      </c>
      <c r="L93" s="5" t="s">
        <v>31</v>
      </c>
    </row>
    <row r="94" spans="1:13" ht="27" x14ac:dyDescent="0.25">
      <c r="A94" s="5">
        <v>49</v>
      </c>
      <c r="B94" s="6"/>
      <c r="C94" s="9" t="s">
        <v>114</v>
      </c>
      <c r="D94" s="5">
        <v>5</v>
      </c>
      <c r="E94" s="5" t="s">
        <v>30</v>
      </c>
      <c r="F94" s="8">
        <v>2</v>
      </c>
      <c r="G94" s="8">
        <v>1</v>
      </c>
      <c r="H94" s="5">
        <f t="shared" si="35"/>
        <v>3</v>
      </c>
      <c r="I94" s="8">
        <v>0</v>
      </c>
      <c r="J94" s="5">
        <f t="shared" si="36"/>
        <v>54</v>
      </c>
      <c r="K94" s="8">
        <v>3</v>
      </c>
      <c r="L94" s="5" t="s">
        <v>31</v>
      </c>
    </row>
    <row r="95" spans="1:13" x14ac:dyDescent="0.25">
      <c r="A95" s="5">
        <v>50</v>
      </c>
      <c r="B95" s="6"/>
      <c r="C95" s="9" t="s">
        <v>115</v>
      </c>
      <c r="D95" s="5">
        <v>5</v>
      </c>
      <c r="E95" s="5" t="s">
        <v>30</v>
      </c>
      <c r="F95" s="8">
        <v>3</v>
      </c>
      <c r="G95" s="8">
        <v>2</v>
      </c>
      <c r="H95" s="5">
        <f t="shared" si="35"/>
        <v>5</v>
      </c>
      <c r="I95" s="8">
        <v>0</v>
      </c>
      <c r="J95" s="5">
        <f t="shared" si="36"/>
        <v>90</v>
      </c>
      <c r="K95" s="8">
        <v>6</v>
      </c>
      <c r="L95" s="5" t="s">
        <v>31</v>
      </c>
    </row>
    <row r="96" spans="1:13" x14ac:dyDescent="0.25">
      <c r="A96" s="5">
        <v>51</v>
      </c>
      <c r="B96" s="6"/>
      <c r="C96" s="9" t="s">
        <v>116</v>
      </c>
      <c r="D96" s="5">
        <v>5</v>
      </c>
      <c r="E96" s="5" t="s">
        <v>30</v>
      </c>
      <c r="F96" s="8">
        <v>3</v>
      </c>
      <c r="G96" s="8">
        <v>3</v>
      </c>
      <c r="H96" s="5">
        <f t="shared" si="35"/>
        <v>6</v>
      </c>
      <c r="I96" s="8">
        <v>0</v>
      </c>
      <c r="J96" s="5">
        <f t="shared" si="36"/>
        <v>108</v>
      </c>
      <c r="K96" s="8">
        <v>7</v>
      </c>
      <c r="L96" s="5" t="s">
        <v>31</v>
      </c>
    </row>
    <row r="97" spans="1:13" ht="27" x14ac:dyDescent="0.25">
      <c r="A97" s="5">
        <v>52</v>
      </c>
      <c r="B97" s="6"/>
      <c r="C97" s="9" t="s">
        <v>117</v>
      </c>
      <c r="D97" s="5">
        <v>6</v>
      </c>
      <c r="E97" s="5" t="s">
        <v>30</v>
      </c>
      <c r="F97" s="8">
        <v>2</v>
      </c>
      <c r="G97" s="8">
        <v>3</v>
      </c>
      <c r="H97" s="5">
        <f t="shared" si="35"/>
        <v>5</v>
      </c>
      <c r="I97" s="8">
        <v>0</v>
      </c>
      <c r="J97" s="5">
        <f t="shared" si="36"/>
        <v>90</v>
      </c>
      <c r="K97" s="8">
        <v>6</v>
      </c>
      <c r="L97" s="5" t="s">
        <v>118</v>
      </c>
    </row>
    <row r="98" spans="1:13" ht="27" x14ac:dyDescent="0.25">
      <c r="A98" s="5">
        <v>53</v>
      </c>
      <c r="B98" s="6"/>
      <c r="C98" s="9" t="s">
        <v>119</v>
      </c>
      <c r="D98" s="5">
        <v>6</v>
      </c>
      <c r="E98" s="5" t="s">
        <v>30</v>
      </c>
      <c r="F98" s="8">
        <v>3</v>
      </c>
      <c r="G98" s="8">
        <v>3</v>
      </c>
      <c r="H98" s="5">
        <f t="shared" si="35"/>
        <v>6</v>
      </c>
      <c r="I98" s="8">
        <v>0</v>
      </c>
      <c r="J98" s="5">
        <f t="shared" si="36"/>
        <v>108</v>
      </c>
      <c r="K98" s="8">
        <v>7</v>
      </c>
      <c r="L98" s="5" t="s">
        <v>120</v>
      </c>
    </row>
    <row r="99" spans="1:13" x14ac:dyDescent="0.25">
      <c r="A99" s="41"/>
      <c r="B99" s="41"/>
      <c r="C99" s="42" t="s">
        <v>84</v>
      </c>
      <c r="D99" s="42"/>
      <c r="E99" s="42"/>
      <c r="F99" s="17">
        <f>SUM(F90:F98)</f>
        <v>22</v>
      </c>
      <c r="G99" s="17">
        <f t="shared" ref="G99:K99" si="37">SUM(G90:G98)</f>
        <v>20</v>
      </c>
      <c r="H99" s="17">
        <f>SUM(H90:H98)</f>
        <v>42</v>
      </c>
      <c r="I99" s="17">
        <f t="shared" si="37"/>
        <v>0</v>
      </c>
      <c r="J99" s="17">
        <f t="shared" si="37"/>
        <v>756</v>
      </c>
      <c r="K99" s="17">
        <f t="shared" si="37"/>
        <v>49</v>
      </c>
      <c r="L99" s="18"/>
    </row>
    <row r="100" spans="1:13" x14ac:dyDescent="0.25">
      <c r="A100" s="40" t="s">
        <v>121</v>
      </c>
      <c r="B100" s="40"/>
      <c r="C100" s="40"/>
      <c r="D100" s="40"/>
      <c r="E100" s="40"/>
      <c r="F100" s="40"/>
      <c r="G100" s="40"/>
      <c r="H100" s="40"/>
      <c r="I100" s="40"/>
      <c r="J100" s="40"/>
      <c r="K100" s="40"/>
      <c r="L100" s="40"/>
    </row>
    <row r="101" spans="1:13" ht="27" x14ac:dyDescent="0.25">
      <c r="A101" s="5">
        <v>54</v>
      </c>
      <c r="B101" s="6"/>
      <c r="C101" s="9" t="s">
        <v>122</v>
      </c>
      <c r="D101" s="5">
        <v>5</v>
      </c>
      <c r="E101" s="5" t="s">
        <v>30</v>
      </c>
      <c r="F101" s="8">
        <v>3</v>
      </c>
      <c r="G101" s="8">
        <v>3</v>
      </c>
      <c r="H101" s="5">
        <f t="shared" ref="H101:H104" si="38">SUM(F101:G101)</f>
        <v>6</v>
      </c>
      <c r="I101" s="8">
        <v>0</v>
      </c>
      <c r="J101" s="5">
        <f t="shared" ref="J101:J104" si="39">(F101+G101)*18</f>
        <v>108</v>
      </c>
      <c r="K101" s="8">
        <v>7</v>
      </c>
      <c r="L101" s="5" t="s">
        <v>123</v>
      </c>
    </row>
    <row r="102" spans="1:13" ht="27" x14ac:dyDescent="0.25">
      <c r="A102" s="23">
        <v>55</v>
      </c>
      <c r="B102" s="29"/>
      <c r="C102" s="10" t="s">
        <v>124</v>
      </c>
      <c r="D102" s="11">
        <v>6</v>
      </c>
      <c r="E102" s="11" t="s">
        <v>30</v>
      </c>
      <c r="F102" s="24">
        <v>2</v>
      </c>
      <c r="G102" s="24">
        <v>2</v>
      </c>
      <c r="H102" s="11">
        <f t="shared" si="38"/>
        <v>4</v>
      </c>
      <c r="I102" s="30">
        <v>0</v>
      </c>
      <c r="J102" s="11">
        <f t="shared" si="39"/>
        <v>72</v>
      </c>
      <c r="K102" s="30">
        <v>4</v>
      </c>
      <c r="L102" s="11" t="s">
        <v>125</v>
      </c>
      <c r="M102" t="s">
        <v>164</v>
      </c>
    </row>
    <row r="103" spans="1:13" ht="40.5" x14ac:dyDescent="0.25">
      <c r="A103" s="23">
        <v>56</v>
      </c>
      <c r="B103" s="29"/>
      <c r="C103" s="20" t="s">
        <v>163</v>
      </c>
      <c r="D103" s="11">
        <v>8</v>
      </c>
      <c r="E103" s="11" t="s">
        <v>30</v>
      </c>
      <c r="F103" s="30">
        <v>2</v>
      </c>
      <c r="G103" s="30">
        <v>2</v>
      </c>
      <c r="H103" s="11">
        <f t="shared" si="38"/>
        <v>4</v>
      </c>
      <c r="I103" s="30">
        <v>0</v>
      </c>
      <c r="J103" s="11">
        <f t="shared" si="39"/>
        <v>72</v>
      </c>
      <c r="K103" s="30">
        <v>4</v>
      </c>
      <c r="L103" s="11" t="s">
        <v>31</v>
      </c>
      <c r="M103" t="s">
        <v>161</v>
      </c>
    </row>
    <row r="104" spans="1:13" ht="27" x14ac:dyDescent="0.25">
      <c r="A104" s="5">
        <v>57</v>
      </c>
      <c r="B104" s="6"/>
      <c r="C104" s="9" t="s">
        <v>126</v>
      </c>
      <c r="D104" s="5">
        <v>8</v>
      </c>
      <c r="E104" s="5" t="s">
        <v>30</v>
      </c>
      <c r="F104" s="8">
        <v>2</v>
      </c>
      <c r="G104" s="8">
        <v>1</v>
      </c>
      <c r="H104" s="5">
        <f t="shared" si="38"/>
        <v>3</v>
      </c>
      <c r="I104" s="8">
        <v>0</v>
      </c>
      <c r="J104" s="5">
        <f t="shared" si="39"/>
        <v>54</v>
      </c>
      <c r="K104" s="8">
        <v>3</v>
      </c>
      <c r="L104" s="5" t="s">
        <v>31</v>
      </c>
    </row>
    <row r="105" spans="1:13" x14ac:dyDescent="0.25">
      <c r="A105" s="41"/>
      <c r="B105" s="41"/>
      <c r="C105" s="42" t="s">
        <v>127</v>
      </c>
      <c r="D105" s="42"/>
      <c r="E105" s="42"/>
      <c r="F105" s="17">
        <f>SUM(F101:F104)</f>
        <v>9</v>
      </c>
      <c r="G105" s="17">
        <f t="shared" ref="G105:K105" si="40">SUM(G101:G104)</f>
        <v>8</v>
      </c>
      <c r="H105" s="17">
        <f>SUM(H101:H104)</f>
        <v>17</v>
      </c>
      <c r="I105" s="17">
        <f t="shared" si="40"/>
        <v>0</v>
      </c>
      <c r="J105" s="17">
        <f t="shared" si="40"/>
        <v>306</v>
      </c>
      <c r="K105" s="17">
        <f t="shared" si="40"/>
        <v>18</v>
      </c>
      <c r="L105" s="18"/>
    </row>
    <row r="106" spans="1:13" x14ac:dyDescent="0.25">
      <c r="A106" s="40" t="s">
        <v>79</v>
      </c>
      <c r="B106" s="40"/>
      <c r="C106" s="40"/>
      <c r="D106" s="40"/>
      <c r="E106" s="40"/>
      <c r="F106" s="40"/>
      <c r="G106" s="40"/>
      <c r="H106" s="40"/>
      <c r="I106" s="40"/>
      <c r="J106" s="40"/>
      <c r="K106" s="40"/>
      <c r="L106" s="40"/>
    </row>
    <row r="107" spans="1:13" ht="27" x14ac:dyDescent="0.25">
      <c r="A107" s="5">
        <v>58</v>
      </c>
      <c r="B107" s="6"/>
      <c r="C107" s="9" t="s">
        <v>128</v>
      </c>
      <c r="D107" s="5">
        <v>6</v>
      </c>
      <c r="E107" s="5" t="s">
        <v>30</v>
      </c>
      <c r="F107" s="8">
        <v>4</v>
      </c>
      <c r="G107" s="8">
        <v>3</v>
      </c>
      <c r="H107" s="5">
        <f t="shared" ref="H107:H110" si="41">SUM(F107:G107)</f>
        <v>7</v>
      </c>
      <c r="I107" s="8">
        <v>0</v>
      </c>
      <c r="J107" s="5">
        <f t="shared" ref="J107:J110" si="42">(F107+G107)*18</f>
        <v>126</v>
      </c>
      <c r="K107" s="8">
        <v>8</v>
      </c>
      <c r="L107" s="5" t="s">
        <v>31</v>
      </c>
    </row>
    <row r="108" spans="1:13" ht="40.5" x14ac:dyDescent="0.25">
      <c r="A108" s="5">
        <v>59</v>
      </c>
      <c r="B108" s="6"/>
      <c r="C108" s="9" t="s">
        <v>129</v>
      </c>
      <c r="D108" s="5">
        <v>7</v>
      </c>
      <c r="E108" s="5" t="s">
        <v>30</v>
      </c>
      <c r="F108" s="8">
        <v>4</v>
      </c>
      <c r="G108" s="8">
        <v>3</v>
      </c>
      <c r="H108" s="5">
        <f t="shared" si="41"/>
        <v>7</v>
      </c>
      <c r="I108" s="8">
        <v>0</v>
      </c>
      <c r="J108" s="5">
        <f t="shared" si="42"/>
        <v>126</v>
      </c>
      <c r="K108" s="8">
        <v>8</v>
      </c>
      <c r="L108" s="5" t="s">
        <v>130</v>
      </c>
    </row>
    <row r="109" spans="1:13" ht="40.5" x14ac:dyDescent="0.25">
      <c r="A109" s="5">
        <v>60</v>
      </c>
      <c r="B109" s="12"/>
      <c r="C109" s="7" t="s">
        <v>131</v>
      </c>
      <c r="D109" s="8">
        <v>8</v>
      </c>
      <c r="E109" s="8" t="s">
        <v>30</v>
      </c>
      <c r="F109" s="8">
        <v>3</v>
      </c>
      <c r="G109" s="8">
        <v>2</v>
      </c>
      <c r="H109" s="5">
        <f t="shared" si="41"/>
        <v>5</v>
      </c>
      <c r="I109" s="8">
        <v>0</v>
      </c>
      <c r="J109" s="5">
        <f>(F109+G109)*18</f>
        <v>90</v>
      </c>
      <c r="K109" s="8">
        <v>6</v>
      </c>
      <c r="L109" s="5" t="s">
        <v>31</v>
      </c>
    </row>
    <row r="110" spans="1:13" ht="40.5" x14ac:dyDescent="0.25">
      <c r="A110" s="5">
        <v>61</v>
      </c>
      <c r="B110" s="6"/>
      <c r="C110" s="9" t="s">
        <v>132</v>
      </c>
      <c r="D110" s="5">
        <v>8</v>
      </c>
      <c r="E110" s="5" t="s">
        <v>30</v>
      </c>
      <c r="F110" s="8">
        <v>1</v>
      </c>
      <c r="G110" s="8">
        <v>2</v>
      </c>
      <c r="H110" s="5">
        <f t="shared" si="41"/>
        <v>3</v>
      </c>
      <c r="I110" s="8">
        <v>0</v>
      </c>
      <c r="J110" s="5">
        <f t="shared" si="42"/>
        <v>54</v>
      </c>
      <c r="K110" s="8">
        <v>3</v>
      </c>
      <c r="L110" s="5" t="s">
        <v>31</v>
      </c>
    </row>
    <row r="111" spans="1:13" x14ac:dyDescent="0.25">
      <c r="A111" s="41"/>
      <c r="B111" s="41"/>
      <c r="C111" s="42" t="s">
        <v>81</v>
      </c>
      <c r="D111" s="42"/>
      <c r="E111" s="42"/>
      <c r="F111" s="17">
        <f>SUM(F107:F110)</f>
        <v>12</v>
      </c>
      <c r="G111" s="17">
        <f t="shared" ref="G111:K111" si="43">SUM(G107:G110)</f>
        <v>10</v>
      </c>
      <c r="H111" s="17">
        <f>SUM(H107:H110)</f>
        <v>22</v>
      </c>
      <c r="I111" s="17">
        <f t="shared" si="43"/>
        <v>0</v>
      </c>
      <c r="J111" s="17">
        <f t="shared" si="43"/>
        <v>396</v>
      </c>
      <c r="K111" s="17">
        <f t="shared" si="43"/>
        <v>25</v>
      </c>
      <c r="L111" s="18"/>
    </row>
    <row r="112" spans="1:13" x14ac:dyDescent="0.25">
      <c r="A112" s="40" t="s">
        <v>133</v>
      </c>
      <c r="B112" s="40"/>
      <c r="C112" s="40"/>
      <c r="D112" s="40"/>
      <c r="E112" s="40"/>
      <c r="F112" s="40"/>
      <c r="G112" s="40"/>
      <c r="H112" s="40"/>
      <c r="I112" s="40"/>
      <c r="J112" s="40"/>
      <c r="K112" s="40"/>
      <c r="L112" s="40"/>
    </row>
    <row r="113" spans="1:12" x14ac:dyDescent="0.25">
      <c r="A113" s="25"/>
      <c r="B113" s="25"/>
      <c r="C113" s="47" t="s">
        <v>134</v>
      </c>
      <c r="D113" s="47"/>
      <c r="E113" s="47"/>
      <c r="F113" s="47"/>
      <c r="G113" s="47"/>
      <c r="H113" s="47"/>
      <c r="I113" s="47"/>
      <c r="J113" s="47"/>
      <c r="K113" s="47"/>
      <c r="L113" s="47"/>
    </row>
    <row r="114" spans="1:12" ht="40.5" x14ac:dyDescent="0.25">
      <c r="A114" s="8">
        <v>62</v>
      </c>
      <c r="B114" s="6"/>
      <c r="C114" s="7" t="s">
        <v>135</v>
      </c>
      <c r="D114" s="5">
        <v>7</v>
      </c>
      <c r="E114" s="5" t="s">
        <v>30</v>
      </c>
      <c r="F114" s="8">
        <v>3</v>
      </c>
      <c r="G114" s="8">
        <v>3</v>
      </c>
      <c r="H114" s="5">
        <f>SUM(F114:G114)</f>
        <v>6</v>
      </c>
      <c r="I114" s="8">
        <v>0</v>
      </c>
      <c r="J114" s="5">
        <f>(F114+G114)*18</f>
        <v>108</v>
      </c>
      <c r="K114" s="8">
        <v>7</v>
      </c>
      <c r="L114" s="5" t="s">
        <v>31</v>
      </c>
    </row>
    <row r="115" spans="1:12" ht="40.5" x14ac:dyDescent="0.25">
      <c r="A115" s="8">
        <v>63</v>
      </c>
      <c r="B115" s="12"/>
      <c r="C115" s="9" t="s">
        <v>136</v>
      </c>
      <c r="D115" s="5">
        <v>8</v>
      </c>
      <c r="E115" s="5" t="s">
        <v>30</v>
      </c>
      <c r="F115" s="8">
        <v>2</v>
      </c>
      <c r="G115" s="8">
        <v>2</v>
      </c>
      <c r="H115" s="5">
        <f>SUM(F115:G115)</f>
        <v>4</v>
      </c>
      <c r="I115" s="13" t="s">
        <v>137</v>
      </c>
      <c r="J115" s="5">
        <v>104</v>
      </c>
      <c r="K115" s="8">
        <v>6</v>
      </c>
      <c r="L115" s="5" t="s">
        <v>31</v>
      </c>
    </row>
    <row r="116" spans="1:12" ht="40.5" x14ac:dyDescent="0.25">
      <c r="A116" s="8">
        <v>64</v>
      </c>
      <c r="B116" s="12"/>
      <c r="C116" s="9" t="s">
        <v>138</v>
      </c>
      <c r="D116" s="5">
        <v>8</v>
      </c>
      <c r="E116" s="5" t="s">
        <v>30</v>
      </c>
      <c r="F116" s="8">
        <v>1</v>
      </c>
      <c r="G116" s="8">
        <v>4</v>
      </c>
      <c r="H116" s="5">
        <f>SUM(F116:G116)</f>
        <v>5</v>
      </c>
      <c r="I116" s="8">
        <v>0</v>
      </c>
      <c r="J116" s="5">
        <f>(F116+G116)*18</f>
        <v>90</v>
      </c>
      <c r="K116" s="8">
        <v>6</v>
      </c>
      <c r="L116" s="5" t="s">
        <v>31</v>
      </c>
    </row>
    <row r="117" spans="1:12" x14ac:dyDescent="0.25">
      <c r="A117" s="25"/>
      <c r="B117" s="25"/>
      <c r="C117" s="47" t="s">
        <v>139</v>
      </c>
      <c r="D117" s="47"/>
      <c r="E117" s="47"/>
      <c r="F117" s="47"/>
      <c r="G117" s="47"/>
      <c r="H117" s="47"/>
      <c r="I117" s="47"/>
      <c r="J117" s="47"/>
      <c r="K117" s="47"/>
      <c r="L117" s="47"/>
    </row>
    <row r="118" spans="1:12" ht="27" x14ac:dyDescent="0.25">
      <c r="A118" s="8">
        <v>65</v>
      </c>
      <c r="B118" s="12"/>
      <c r="C118" s="7" t="s">
        <v>140</v>
      </c>
      <c r="D118" s="5">
        <v>7</v>
      </c>
      <c r="E118" s="5" t="s">
        <v>30</v>
      </c>
      <c r="F118" s="46">
        <v>0</v>
      </c>
      <c r="G118" s="46"/>
      <c r="H118" s="46"/>
      <c r="I118" s="46"/>
      <c r="J118" s="5">
        <v>250</v>
      </c>
      <c r="K118" s="8">
        <v>15</v>
      </c>
      <c r="L118" s="5" t="s">
        <v>141</v>
      </c>
    </row>
    <row r="119" spans="1:12" x14ac:dyDescent="0.25">
      <c r="A119" s="41"/>
      <c r="B119" s="41"/>
      <c r="C119" s="42" t="s">
        <v>142</v>
      </c>
      <c r="D119" s="42"/>
      <c r="E119" s="42"/>
      <c r="F119" s="17">
        <f>SUM(F114:F116,F118)</f>
        <v>6</v>
      </c>
      <c r="G119" s="17">
        <f>SUM(G114:G116,F118)</f>
        <v>9</v>
      </c>
      <c r="H119" s="17">
        <f>SUM(H114:H116,F118)</f>
        <v>15</v>
      </c>
      <c r="I119" s="17">
        <v>32</v>
      </c>
      <c r="J119" s="17">
        <f>SUM(J114:J116,J118)</f>
        <v>552</v>
      </c>
      <c r="K119" s="17">
        <f>SUM(K114:K116,K118)</f>
        <v>34</v>
      </c>
      <c r="L119" s="18"/>
    </row>
    <row r="120" spans="1:12" x14ac:dyDescent="0.25">
      <c r="A120" s="40" t="s">
        <v>143</v>
      </c>
      <c r="B120" s="40"/>
      <c r="C120" s="40"/>
      <c r="D120" s="40"/>
      <c r="E120" s="40"/>
      <c r="F120" s="40"/>
      <c r="G120" s="40"/>
      <c r="H120" s="40"/>
      <c r="I120" s="40"/>
      <c r="J120" s="40"/>
      <c r="K120" s="40"/>
      <c r="L120" s="40"/>
    </row>
    <row r="121" spans="1:12" ht="54" x14ac:dyDescent="0.25">
      <c r="A121" s="5">
        <v>66</v>
      </c>
      <c r="B121" s="26"/>
      <c r="C121" s="9" t="s">
        <v>144</v>
      </c>
      <c r="D121" s="5">
        <v>6</v>
      </c>
      <c r="E121" s="5" t="s">
        <v>30</v>
      </c>
      <c r="F121" s="8">
        <v>1</v>
      </c>
      <c r="G121" s="8">
        <v>2</v>
      </c>
      <c r="H121" s="5">
        <f t="shared" ref="H121:H122" si="44">SUM(F121:G121)</f>
        <v>3</v>
      </c>
      <c r="I121" s="8">
        <v>0</v>
      </c>
      <c r="J121" s="5">
        <f t="shared" ref="J121:J122" si="45">(F121+G121)*18</f>
        <v>54</v>
      </c>
      <c r="K121" s="8">
        <v>3</v>
      </c>
      <c r="L121" s="5" t="s">
        <v>145</v>
      </c>
    </row>
    <row r="122" spans="1:12" ht="54" x14ac:dyDescent="0.25">
      <c r="A122" s="5">
        <v>67</v>
      </c>
      <c r="B122" s="26"/>
      <c r="C122" s="9" t="s">
        <v>146</v>
      </c>
      <c r="D122" s="5">
        <v>7</v>
      </c>
      <c r="E122" s="5" t="s">
        <v>30</v>
      </c>
      <c r="F122" s="8">
        <v>1</v>
      </c>
      <c r="G122" s="8">
        <v>2</v>
      </c>
      <c r="H122" s="5">
        <f t="shared" si="44"/>
        <v>3</v>
      </c>
      <c r="I122" s="8">
        <v>0</v>
      </c>
      <c r="J122" s="5">
        <f t="shared" si="45"/>
        <v>54</v>
      </c>
      <c r="K122" s="8">
        <v>3</v>
      </c>
      <c r="L122" s="5" t="s">
        <v>145</v>
      </c>
    </row>
    <row r="123" spans="1:12" x14ac:dyDescent="0.25">
      <c r="A123" s="41"/>
      <c r="B123" s="41"/>
      <c r="C123" s="42" t="s">
        <v>147</v>
      </c>
      <c r="D123" s="42"/>
      <c r="E123" s="42"/>
      <c r="F123" s="17">
        <f>SUM(F121:F122)</f>
        <v>2</v>
      </c>
      <c r="G123" s="17">
        <f t="shared" ref="G123:K123" si="46">SUM(G121:G122)</f>
        <v>4</v>
      </c>
      <c r="H123" s="17">
        <f>SUM(H121:H122)</f>
        <v>6</v>
      </c>
      <c r="I123" s="17">
        <f t="shared" si="46"/>
        <v>0</v>
      </c>
      <c r="J123" s="17">
        <f t="shared" si="46"/>
        <v>108</v>
      </c>
      <c r="K123" s="17">
        <f t="shared" si="46"/>
        <v>6</v>
      </c>
      <c r="L123" s="18"/>
    </row>
    <row r="124" spans="1:12" x14ac:dyDescent="0.25">
      <c r="A124" s="22"/>
      <c r="B124" s="22"/>
      <c r="C124" s="43" t="s">
        <v>148</v>
      </c>
      <c r="D124" s="44"/>
      <c r="E124" s="45"/>
      <c r="F124" s="16">
        <f>F123+F119+F111+F105+F99+F88+F82+F70</f>
        <v>89</v>
      </c>
      <c r="G124" s="16">
        <f>G123+G119+G111+G105+G99+G88+G82+G70</f>
        <v>76</v>
      </c>
      <c r="H124" s="16">
        <f>H123+H119+H111+H105+H99+H88+H82+H70</f>
        <v>165</v>
      </c>
      <c r="I124" s="16">
        <f t="shared" ref="I124:K124" si="47">I123+I119+I111+I105+I99+I88+I82+I70</f>
        <v>48</v>
      </c>
      <c r="J124" s="16">
        <f t="shared" si="47"/>
        <v>3268</v>
      </c>
      <c r="K124" s="16">
        <f t="shared" si="47"/>
        <v>205</v>
      </c>
      <c r="L124" s="21"/>
    </row>
    <row r="125" spans="1:12" x14ac:dyDescent="0.25">
      <c r="A125" s="49" t="s">
        <v>149</v>
      </c>
      <c r="B125" s="49"/>
      <c r="C125" s="49"/>
      <c r="D125" s="49"/>
      <c r="E125" s="49"/>
      <c r="F125" s="27">
        <f>F124+F66</f>
        <v>155</v>
      </c>
      <c r="G125" s="27">
        <f t="shared" ref="G125:I125" si="48">G124+G66</f>
        <v>141</v>
      </c>
      <c r="H125" s="27">
        <f t="shared" si="48"/>
        <v>296</v>
      </c>
      <c r="I125" s="27">
        <f t="shared" si="48"/>
        <v>80</v>
      </c>
      <c r="J125" s="27">
        <f>J124+J66</f>
        <v>5658</v>
      </c>
      <c r="K125" s="27">
        <f t="shared" ref="K125" si="49">K124+K66</f>
        <v>354</v>
      </c>
      <c r="L125" s="28"/>
    </row>
    <row r="126" spans="1:12" x14ac:dyDescent="0.25">
      <c r="A126" s="40" t="s">
        <v>150</v>
      </c>
      <c r="B126" s="40"/>
      <c r="C126" s="40"/>
      <c r="D126" s="40"/>
      <c r="E126" s="40"/>
      <c r="F126" s="40"/>
      <c r="G126" s="40"/>
      <c r="H126" s="40"/>
      <c r="I126" s="40"/>
      <c r="J126" s="40"/>
      <c r="K126" s="40"/>
      <c r="L126" s="40"/>
    </row>
    <row r="127" spans="1:12" ht="54" x14ac:dyDescent="0.25">
      <c r="A127" s="5">
        <v>68</v>
      </c>
      <c r="B127" s="26"/>
      <c r="C127" s="9" t="s">
        <v>144</v>
      </c>
      <c r="D127" s="5">
        <v>8</v>
      </c>
      <c r="E127" s="5" t="s">
        <v>30</v>
      </c>
      <c r="F127" s="5">
        <v>1</v>
      </c>
      <c r="G127" s="5">
        <v>2</v>
      </c>
      <c r="H127" s="5">
        <f t="shared" ref="H127" si="50">SUM(F127:G127)</f>
        <v>3</v>
      </c>
      <c r="I127" s="5">
        <v>0</v>
      </c>
      <c r="J127" s="5">
        <f t="shared" ref="J127" si="51">(F127+G127)*18</f>
        <v>54</v>
      </c>
      <c r="K127" s="5">
        <v>3</v>
      </c>
      <c r="L127" s="5" t="s">
        <v>145</v>
      </c>
    </row>
    <row r="128" spans="1:12" x14ac:dyDescent="0.25">
      <c r="A128" s="41"/>
      <c r="B128" s="41"/>
      <c r="C128" s="42" t="s">
        <v>151</v>
      </c>
      <c r="D128" s="42"/>
      <c r="E128" s="42"/>
      <c r="F128" s="17">
        <f>SUM(F127:F127)</f>
        <v>1</v>
      </c>
      <c r="G128" s="17">
        <f t="shared" ref="G128:K128" si="52">SUM(G127:G127)</f>
        <v>2</v>
      </c>
      <c r="H128" s="17">
        <f t="shared" si="52"/>
        <v>3</v>
      </c>
      <c r="I128" s="17">
        <f t="shared" si="52"/>
        <v>0</v>
      </c>
      <c r="J128" s="17">
        <f t="shared" si="52"/>
        <v>54</v>
      </c>
      <c r="K128" s="17">
        <f t="shared" si="52"/>
        <v>3</v>
      </c>
      <c r="L128" s="18"/>
    </row>
    <row r="129" spans="1:12" x14ac:dyDescent="0.25">
      <c r="A129" s="49" t="s">
        <v>152</v>
      </c>
      <c r="B129" s="49"/>
      <c r="C129" s="49"/>
      <c r="D129" s="49"/>
      <c r="E129" s="49"/>
      <c r="F129" s="27">
        <f>F128+F125</f>
        <v>156</v>
      </c>
      <c r="G129" s="27">
        <f t="shared" ref="G129:H129" si="53">G128+G125</f>
        <v>143</v>
      </c>
      <c r="H129" s="27">
        <f t="shared" si="53"/>
        <v>299</v>
      </c>
      <c r="I129" s="27">
        <f>I128+I125</f>
        <v>80</v>
      </c>
      <c r="J129" s="27">
        <f t="shared" ref="J129:K129" si="54">J128+J125</f>
        <v>5712</v>
      </c>
      <c r="K129" s="27">
        <f t="shared" si="54"/>
        <v>357</v>
      </c>
      <c r="L129" s="28"/>
    </row>
    <row r="130" spans="1:12" x14ac:dyDescent="0.25">
      <c r="A130" s="3"/>
      <c r="B130" s="1"/>
      <c r="C130" s="4"/>
      <c r="D130" s="2"/>
      <c r="E130" s="2"/>
      <c r="F130" s="2"/>
      <c r="G130" s="2"/>
      <c r="H130" s="2"/>
      <c r="I130" s="2"/>
      <c r="J130" s="2"/>
      <c r="K130" s="2"/>
      <c r="L130" s="4"/>
    </row>
    <row r="131" spans="1:12" ht="19.5" customHeight="1" x14ac:dyDescent="0.25">
      <c r="A131" s="48" t="s">
        <v>153</v>
      </c>
      <c r="B131" s="48"/>
      <c r="C131" s="48"/>
      <c r="D131" s="48"/>
      <c r="E131" s="48"/>
      <c r="F131" s="48"/>
      <c r="G131" s="48"/>
      <c r="H131" s="48"/>
      <c r="I131" s="48"/>
      <c r="J131" s="48"/>
      <c r="K131" s="48"/>
      <c r="L131" s="48"/>
    </row>
    <row r="132" spans="1:12" x14ac:dyDescent="0.25">
      <c r="A132" s="3"/>
      <c r="B132" s="2" t="s">
        <v>154</v>
      </c>
      <c r="C132" s="14"/>
      <c r="D132" s="15"/>
      <c r="E132" s="15"/>
      <c r="F132" s="15"/>
      <c r="G132" s="15"/>
      <c r="H132" s="15"/>
      <c r="I132" s="15"/>
      <c r="J132" s="15"/>
      <c r="K132" s="15"/>
      <c r="L132" s="14"/>
    </row>
    <row r="133" spans="1:12" x14ac:dyDescent="0.25">
      <c r="A133" s="3"/>
      <c r="B133" s="2" t="s">
        <v>155</v>
      </c>
      <c r="C133" s="14"/>
      <c r="D133" s="15"/>
      <c r="E133" s="15"/>
      <c r="F133" s="15"/>
      <c r="G133" s="15"/>
      <c r="H133" s="15"/>
      <c r="I133" s="15"/>
      <c r="J133" s="15"/>
      <c r="K133" s="15"/>
      <c r="L133" s="14"/>
    </row>
    <row r="134" spans="1:12" x14ac:dyDescent="0.25">
      <c r="A134" s="3"/>
      <c r="B134" s="2" t="s">
        <v>156</v>
      </c>
      <c r="C134" s="14"/>
      <c r="D134" s="15"/>
      <c r="E134" s="15"/>
      <c r="F134" s="15"/>
      <c r="G134" s="15"/>
      <c r="H134" s="15"/>
      <c r="I134" s="15"/>
      <c r="J134" s="15"/>
      <c r="K134" s="15"/>
      <c r="L134" s="14"/>
    </row>
    <row r="135" spans="1:12" x14ac:dyDescent="0.25">
      <c r="A135" s="3"/>
      <c r="B135" s="35" t="s">
        <v>157</v>
      </c>
      <c r="C135" s="35"/>
      <c r="D135" s="35"/>
      <c r="E135" s="35"/>
      <c r="F135" s="35"/>
      <c r="G135" s="35"/>
      <c r="H135" s="35"/>
      <c r="I135" s="35"/>
      <c r="J135" s="35"/>
      <c r="K135" s="35"/>
      <c r="L135" s="35"/>
    </row>
  </sheetData>
  <mergeCells count="89">
    <mergeCell ref="B135:L135"/>
    <mergeCell ref="A119:B119"/>
    <mergeCell ref="C119:E119"/>
    <mergeCell ref="A120:L120"/>
    <mergeCell ref="A123:B123"/>
    <mergeCell ref="C123:E123"/>
    <mergeCell ref="C124:E124"/>
    <mergeCell ref="A131:L131"/>
    <mergeCell ref="A125:E125"/>
    <mergeCell ref="A126:L126"/>
    <mergeCell ref="A128:B128"/>
    <mergeCell ref="C128:E128"/>
    <mergeCell ref="A129:E129"/>
    <mergeCell ref="F118:I118"/>
    <mergeCell ref="A99:B99"/>
    <mergeCell ref="C99:E99"/>
    <mergeCell ref="A100:L100"/>
    <mergeCell ref="A105:B105"/>
    <mergeCell ref="C105:E105"/>
    <mergeCell ref="A106:L106"/>
    <mergeCell ref="A111:B111"/>
    <mergeCell ref="C111:E111"/>
    <mergeCell ref="A112:L112"/>
    <mergeCell ref="C113:L113"/>
    <mergeCell ref="C117:L117"/>
    <mergeCell ref="A89:L89"/>
    <mergeCell ref="C66:E66"/>
    <mergeCell ref="A67:L67"/>
    <mergeCell ref="A68:L68"/>
    <mergeCell ref="A70:B70"/>
    <mergeCell ref="C70:E70"/>
    <mergeCell ref="A71:L71"/>
    <mergeCell ref="A82:B82"/>
    <mergeCell ref="C82:E82"/>
    <mergeCell ref="A83:L83"/>
    <mergeCell ref="A88:B88"/>
    <mergeCell ref="C88:E88"/>
    <mergeCell ref="A60:L60"/>
    <mergeCell ref="A62:B62"/>
    <mergeCell ref="C62:E62"/>
    <mergeCell ref="A63:L63"/>
    <mergeCell ref="A65:B65"/>
    <mergeCell ref="C65:E65"/>
    <mergeCell ref="A53:L53"/>
    <mergeCell ref="A55:B55"/>
    <mergeCell ref="C55:E55"/>
    <mergeCell ref="A56:L56"/>
    <mergeCell ref="A59:B59"/>
    <mergeCell ref="C59:E59"/>
    <mergeCell ref="A36:L36"/>
    <mergeCell ref="A47:B47"/>
    <mergeCell ref="C47:E47"/>
    <mergeCell ref="A48:L48"/>
    <mergeCell ref="A52:B52"/>
    <mergeCell ref="C52:E52"/>
    <mergeCell ref="A21:L21"/>
    <mergeCell ref="A28:B28"/>
    <mergeCell ref="C28:E28"/>
    <mergeCell ref="A29:L29"/>
    <mergeCell ref="A35:B35"/>
    <mergeCell ref="C35:E35"/>
    <mergeCell ref="A20:L20"/>
    <mergeCell ref="A13:L13"/>
    <mergeCell ref="A14:L14"/>
    <mergeCell ref="A15:L15"/>
    <mergeCell ref="A16:L16"/>
    <mergeCell ref="A18:A19"/>
    <mergeCell ref="B18:B19"/>
    <mergeCell ref="C18:C19"/>
    <mergeCell ref="D18:D19"/>
    <mergeCell ref="E18:E19"/>
    <mergeCell ref="F18:G18"/>
    <mergeCell ref="H18:H19"/>
    <mergeCell ref="I18:I19"/>
    <mergeCell ref="J18:J19"/>
    <mergeCell ref="K18:K19"/>
    <mergeCell ref="L18:L19"/>
    <mergeCell ref="B12:L12"/>
    <mergeCell ref="A1:L1"/>
    <mergeCell ref="A2:L2"/>
    <mergeCell ref="A3:L3"/>
    <mergeCell ref="A4:L4"/>
    <mergeCell ref="A5:L5"/>
    <mergeCell ref="A6:L6"/>
    <mergeCell ref="A7:L7"/>
    <mergeCell ref="A8:L8"/>
    <mergeCell ref="A9:L9"/>
    <mergeCell ref="B10:L10"/>
    <mergeCell ref="B11:L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QFB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CONTLA - JIMENEZ MA DEL ROCIO</dc:creator>
  <cp:lastModifiedBy>HERNANDEZ - ROMERO PAOLA</cp:lastModifiedBy>
  <dcterms:created xsi:type="dcterms:W3CDTF">2025-06-09T21:36:26Z</dcterms:created>
  <dcterms:modified xsi:type="dcterms:W3CDTF">2025-06-13T18:10:05Z</dcterms:modified>
</cp:coreProperties>
</file>