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Cs. de la Computación/"/>
    </mc:Choice>
  </mc:AlternateContent>
  <xr:revisionPtr revIDLastSave="8" documentId="13_ncr:1_{6B3683BC-8F72-4036-A3F9-5EF71330EA06}" xr6:coauthVersionLast="47" xr6:coauthVersionMax="47" xr10:uidLastSave="{10093A4C-3289-4314-8653-8CE234D10316}"/>
  <bookViews>
    <workbookView xWindow="-109" yWindow="-109" windowWidth="26301" windowHeight="14169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curricular'!$A$19:$L$102</definedName>
    <definedName name="_xlnm.Print_Area" localSheetId="0">'Malla curricular'!$A$1:$L$106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J86" i="1"/>
  <c r="I86" i="1"/>
  <c r="H86" i="1"/>
  <c r="F86" i="1"/>
  <c r="K93" i="1"/>
  <c r="G86" i="1" l="1"/>
  <c r="F47" i="1" l="1"/>
  <c r="G93" i="1"/>
  <c r="H93" i="1"/>
  <c r="I93" i="1"/>
  <c r="J93" i="1"/>
  <c r="F93" i="1"/>
  <c r="G77" i="1"/>
  <c r="H77" i="1"/>
  <c r="I77" i="1"/>
  <c r="J77" i="1"/>
  <c r="K77" i="1"/>
  <c r="F77" i="1"/>
  <c r="G72" i="1"/>
  <c r="H72" i="1"/>
  <c r="I72" i="1"/>
  <c r="J72" i="1"/>
  <c r="K72" i="1"/>
  <c r="F72" i="1"/>
  <c r="G58" i="1"/>
  <c r="H58" i="1"/>
  <c r="I58" i="1"/>
  <c r="J58" i="1"/>
  <c r="K58" i="1"/>
  <c r="F58" i="1"/>
  <c r="G55" i="1"/>
  <c r="H55" i="1"/>
  <c r="I55" i="1"/>
  <c r="J55" i="1"/>
  <c r="K55" i="1"/>
  <c r="F55" i="1"/>
  <c r="G50" i="1"/>
  <c r="H50" i="1"/>
  <c r="I50" i="1"/>
  <c r="J50" i="1"/>
  <c r="K50" i="1"/>
  <c r="F50" i="1"/>
  <c r="G47" i="1"/>
  <c r="H47" i="1"/>
  <c r="I47" i="1"/>
  <c r="J47" i="1"/>
  <c r="K47" i="1"/>
  <c r="G37" i="1"/>
  <c r="H37" i="1"/>
  <c r="I37" i="1"/>
  <c r="J37" i="1"/>
  <c r="K37" i="1"/>
  <c r="F37" i="1"/>
  <c r="G28" i="1"/>
  <c r="H28" i="1"/>
  <c r="I28" i="1"/>
  <c r="J28" i="1"/>
  <c r="K28" i="1"/>
  <c r="F28" i="1"/>
  <c r="K94" i="1" l="1"/>
  <c r="G94" i="1"/>
  <c r="J51" i="1"/>
  <c r="J94" i="1"/>
  <c r="I51" i="1"/>
  <c r="F51" i="1"/>
  <c r="F94" i="1"/>
  <c r="K51" i="1"/>
  <c r="H94" i="1"/>
  <c r="H51" i="1"/>
  <c r="G51" i="1"/>
  <c r="I94" i="1"/>
  <c r="G95" i="1" l="1"/>
  <c r="F95" i="1"/>
  <c r="J95" i="1"/>
  <c r="H95" i="1"/>
  <c r="I95" i="1"/>
  <c r="K95" i="1"/>
</calcChain>
</file>

<file path=xl/sharedStrings.xml><?xml version="1.0" encoding="utf-8"?>
<sst xmlns="http://schemas.openxmlformats.org/spreadsheetml/2006/main" count="296" uniqueCount="167">
  <si>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</si>
  <si>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</si>
  <si>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</si>
  <si>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Ciencias de la Computación</t>
  </si>
  <si>
    <t>Modalidad educativa: Escolarizada</t>
  </si>
  <si>
    <t>Periodicidad: 4.5 años (9 semestres)</t>
  </si>
  <si>
    <t>Vigencia: A partir de agosto 2024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</si>
  <si>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</si>
  <si>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</si>
  <si>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r>
      <rPr>
        <sz val="10"/>
        <color rgb="FF000000"/>
        <rFont val="Source Sans Pro"/>
        <family val="2"/>
      </rP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287 / 311</t>
    </r>
  </si>
  <si>
    <r>
      <rPr>
        <sz val="10"/>
        <color rgb="FF000000"/>
        <rFont val="Source Sans Pro"/>
        <family val="2"/>
      </rP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</si>
  <si>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4432 / 4792</t>
    </r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</si>
  <si>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</si>
  <si>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r>
      <t>Título que se otorga:</t>
    </r>
    <r>
      <rPr>
        <b/>
        <sz val="10"/>
        <rFont val="Source Sans Pro"/>
        <family val="2"/>
      </rPr>
      <t xml:space="preserve"> </t>
    </r>
    <r>
      <rPr>
        <sz val="10"/>
        <rFont val="Source Sans Pro"/>
        <family val="2"/>
      </rPr>
      <t xml:space="preserve"> </t>
    </r>
    <r>
      <rPr>
        <b/>
        <sz val="10"/>
        <rFont val="Source Sans Pro"/>
        <family val="2"/>
      </rPr>
      <t>Licenciado(a) en Ciencias de la Computación</t>
    </r>
  </si>
  <si>
    <r>
      <t xml:space="preserve">Certificado que se otorga: </t>
    </r>
    <r>
      <rPr>
        <b/>
        <sz val="10"/>
        <rFont val="Source Sans Pro"/>
        <family val="2"/>
      </rPr>
      <t>Licenciado(a) en Ciencias de la Computación</t>
    </r>
  </si>
  <si>
    <r>
      <t xml:space="preserve">Unidad Académica: </t>
    </r>
    <r>
      <rPr>
        <b/>
        <sz val="10"/>
        <rFont val="Source Sans Pro"/>
        <family val="2"/>
      </rPr>
      <t>Facultad de Ciencias de la Computación</t>
    </r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</si>
  <si>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</si>
  <si>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</si>
  <si>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</si>
  <si>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</si>
  <si>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</si>
  <si>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</si>
  <si>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</si>
  <si>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</si>
  <si>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</si>
  <si>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</si>
  <si>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</si>
  <si>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</si>
  <si>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FGMA 001</t>
  </si>
  <si>
    <t>Introducción a la Formación General Universitaria</t>
  </si>
  <si>
    <r>
      <t>P</t>
    </r>
    <r>
      <rPr>
        <vertAlign val="superscript"/>
        <sz val="10"/>
        <rFont val="Source Sans Pro"/>
        <family val="2"/>
      </rPr>
      <t>4</t>
    </r>
  </si>
  <si>
    <t>S/R</t>
  </si>
  <si>
    <t>FGMA 002</t>
  </si>
  <si>
    <t>Formación General Disciplinaria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</si>
  <si>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</si>
  <si>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</si>
  <si>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</si>
  <si>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</si>
  <si>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</si>
  <si>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</si>
  <si>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</si>
  <si>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</si>
  <si>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</si>
  <si>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Área de Ciencias Básicas</t>
  </si>
  <si>
    <t>CCOA 001</t>
  </si>
  <si>
    <t>Matemáticas para la Computación I</t>
  </si>
  <si>
    <t>P</t>
  </si>
  <si>
    <t>CCOA 002</t>
  </si>
  <si>
    <t>Álgebra Superior</t>
  </si>
  <si>
    <t>CCOA 005</t>
  </si>
  <si>
    <t>Matemáticas para la Computación II</t>
  </si>
  <si>
    <t>FCCA 006</t>
  </si>
  <si>
    <t>Álgebra Lineal con Aplicaciones</t>
  </si>
  <si>
    <t>FCCA 015</t>
  </si>
  <si>
    <t>Probabilidad y Estadística</t>
  </si>
  <si>
    <t>FCCA 030</t>
  </si>
  <si>
    <t>CCOA 006</t>
  </si>
  <si>
    <t>Métodos Numéricos</t>
  </si>
  <si>
    <t>FCCA 008</t>
  </si>
  <si>
    <t>Subtotal Área de Ciencias Básicas</t>
  </si>
  <si>
    <t>Área de Ciencias de la Computación</t>
  </si>
  <si>
    <t>CCOA 003</t>
  </si>
  <si>
    <t>Ensamblador</t>
  </si>
  <si>
    <t>CCOA 004</t>
  </si>
  <si>
    <t>Programación Estructurada</t>
  </si>
  <si>
    <t>CCOA 007</t>
  </si>
  <si>
    <t>Programación Orientada a Objetos</t>
  </si>
  <si>
    <t>Matemáticas Discretas y sus Aplicaciones</t>
  </si>
  <si>
    <t>Estructuras de Datos y sus Aplicaciones</t>
  </si>
  <si>
    <t>FCCA 029</t>
  </si>
  <si>
    <t>Lógica Matemática Aplicada</t>
  </si>
  <si>
    <t>FCCA 014</t>
  </si>
  <si>
    <t>Programación Concurrente y Paralela</t>
  </si>
  <si>
    <t>FCCA 019</t>
  </si>
  <si>
    <t>Lenguajes Formales y Autómatas</t>
  </si>
  <si>
    <t>Subtotal Área de Ciencias de la Computación</t>
  </si>
  <si>
    <t>Área de Tecnología</t>
  </si>
  <si>
    <t>FCCA 016</t>
  </si>
  <si>
    <t>Graficación</t>
  </si>
  <si>
    <t>Subtotal Área de Tecnología</t>
  </si>
  <si>
    <t>Total Nivel Básico</t>
  </si>
  <si>
    <t>Nivel Formativo</t>
  </si>
  <si>
    <t>FGMA 003</t>
  </si>
  <si>
    <t>Formación General Profesional</t>
  </si>
  <si>
    <t>CCOA 250</t>
  </si>
  <si>
    <t>Investigación de Operaciones</t>
  </si>
  <si>
    <t>FCCA 012</t>
  </si>
  <si>
    <t>Sistemas Operativos I</t>
  </si>
  <si>
    <t>CCOA 003
FCCA 014</t>
  </si>
  <si>
    <t>CCOA 251</t>
  </si>
  <si>
    <t>Análisis de Complejidad</t>
  </si>
  <si>
    <t>CCOA 252</t>
  </si>
  <si>
    <t>Sistemas Operativos II</t>
  </si>
  <si>
    <t>FCCA 026</t>
  </si>
  <si>
    <t>Inteligencia Artificial I</t>
  </si>
  <si>
    <t>CCOA 253</t>
  </si>
  <si>
    <t>Estrategias Algorítmicas</t>
  </si>
  <si>
    <t>CCOA 254</t>
  </si>
  <si>
    <t>Compiladores</t>
  </si>
  <si>
    <t>FCCA 013</t>
  </si>
  <si>
    <t>Programación Distribuida</t>
  </si>
  <si>
    <t>CCOA 255</t>
  </si>
  <si>
    <t>Inteligencia Artificial II</t>
  </si>
  <si>
    <t>CCOA 256</t>
  </si>
  <si>
    <t>Procesamiento Digital de Imágenes</t>
  </si>
  <si>
    <t>CCOA 257</t>
  </si>
  <si>
    <t>Cómputo de Alto Rendimiento</t>
  </si>
  <si>
    <t>CCOA 258</t>
  </si>
  <si>
    <t>Aplicaciones de Cómputo Ubicuo</t>
  </si>
  <si>
    <t>CCOA 259</t>
  </si>
  <si>
    <t>Bases de Datos Distribuidas y Cómputo en la Nube</t>
  </si>
  <si>
    <t>FCCA 025</t>
  </si>
  <si>
    <t>Redes de Computadoras</t>
  </si>
  <si>
    <t>FCCA 009</t>
  </si>
  <si>
    <t>Bases de Datos</t>
  </si>
  <si>
    <t>CCOA 260</t>
  </si>
  <si>
    <t>Seguridad en Redes</t>
  </si>
  <si>
    <t xml:space="preserve">Área de Integración Disciplinaria </t>
  </si>
  <si>
    <t>Asignaturas Integradoras</t>
  </si>
  <si>
    <t>FCCA 011</t>
  </si>
  <si>
    <t>Ingeniería de Software I</t>
  </si>
  <si>
    <t>IACO 200</t>
  </si>
  <si>
    <t>Diseño de Sistemas Interactivos</t>
  </si>
  <si>
    <t>ICU2 200</t>
  </si>
  <si>
    <t>Gestión de Proyectos Innovadores</t>
  </si>
  <si>
    <t>Práctica Profesional Crítica</t>
  </si>
  <si>
    <t>VSCO 500</t>
  </si>
  <si>
    <t>Vinculación e Integración Social</t>
  </si>
  <si>
    <t>70% de créditos</t>
  </si>
  <si>
    <t>PPCO 501</t>
  </si>
  <si>
    <t>Práctica Profesional</t>
  </si>
  <si>
    <t>Subtotal Área de Integración Disciplinaria</t>
  </si>
  <si>
    <t>Área de Optativas Disciplinarias</t>
  </si>
  <si>
    <t>Optativa I</t>
  </si>
  <si>
    <t>Los definidos por la Unidad Académica</t>
  </si>
  <si>
    <t>Optativa II</t>
  </si>
  <si>
    <t>Optativa III</t>
  </si>
  <si>
    <t>Optativa IV</t>
  </si>
  <si>
    <t>Optativa V</t>
  </si>
  <si>
    <t>Subtotal Área de Optativas Disciplinarias</t>
  </si>
  <si>
    <t>Total Nivel Formativo</t>
  </si>
  <si>
    <t>Totales Mínimos</t>
  </si>
  <si>
    <t>Área de Optativas Complementarias</t>
  </si>
  <si>
    <t>0 a 5</t>
  </si>
  <si>
    <t>3 a 5</t>
  </si>
  <si>
    <t>54 a 90</t>
  </si>
  <si>
    <t>3 a 6</t>
  </si>
  <si>
    <t>0 a 20</t>
  </si>
  <si>
    <t>12 a 20</t>
  </si>
  <si>
    <t>216 a 360</t>
  </si>
  <si>
    <t>12 a 24</t>
  </si>
  <si>
    <t>Totales Máximos</t>
  </si>
  <si>
    <t>239 a 247</t>
  </si>
  <si>
    <t>4648 a 4792</t>
  </si>
  <si>
    <t>299 a 311</t>
  </si>
  <si>
    <r>
      <t>Tipo de Asignatura</t>
    </r>
    <r>
      <rPr>
        <b/>
        <vertAlign val="superscript"/>
        <sz val="10"/>
        <color theme="0"/>
        <rFont val="Source Sans Pro"/>
        <family val="2"/>
      </rPr>
      <t>1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</si>
  <si>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</si>
  <si>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</si>
  <si>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</si>
  <si>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32</t>
    </r>
    <r>
      <rPr>
        <vertAlign val="superscript"/>
        <sz val="10"/>
        <rFont val="Source Sans Pro"/>
        <family val="2"/>
      </rPr>
      <t>3</t>
    </r>
  </si>
  <si>
    <r>
      <t>HTS</t>
    </r>
    <r>
      <rPr>
        <b/>
        <vertAlign val="superscript"/>
        <sz val="10"/>
        <color theme="0"/>
        <rFont val="Source Sans Pro"/>
        <family val="2"/>
      </rPr>
      <t>1</t>
    </r>
  </si>
  <si>
    <r>
      <t>HPS</t>
    </r>
    <r>
      <rPr>
        <b/>
        <vertAlign val="superscript"/>
        <sz val="10"/>
        <color theme="0"/>
        <rFont val="Source Sans Pro"/>
        <family val="2"/>
      </rPr>
      <t>2</t>
    </r>
  </si>
  <si>
    <t>Subtotal Área de Optativas Complementarias</t>
  </si>
  <si>
    <t>CCOA 008</t>
  </si>
  <si>
    <t>Lógica Digital y Sistemas Digitales</t>
  </si>
  <si>
    <t>126 a 146</t>
  </si>
  <si>
    <t>101 a 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</si>
</sst>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sz val="10"/>
      <color rgb="FF000000"/>
      <name val="Source Sans Pro"/>
      <family val="2"/>
    </font>
    <font>
      <sz val="10"/>
      <color theme="0"/>
      <name val="Source Sans Pro"/>
      <family val="2"/>
    </font>
    <font>
      <b/>
      <vertAlign val="superscript"/>
      <sz val="10"/>
      <color theme="0"/>
      <name val="Source Sans Pro"/>
      <family val="2"/>
    </font>
    <font>
      <b/>
      <sz val="10"/>
      <color theme="0"/>
      <name val="Source Sans Pro"/>
      <family val="2"/>
    </font>
    <font>
      <b/>
      <sz val="10"/>
      <color theme="1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D5F0FF"/>
        <bgColor indexed="64"/>
      </patternFill>
    </fill>
    <fill>
      <patternFill patternType="solid">
        <fgColor rgb="FF093556"/>
        <bgColor indexed="64"/>
      </patternFill>
    </fill>
    <fill>
      <patternFill patternType="solid">
        <fgColor rgb="FF808080"/>
        <bgColor rgb="FF8EAA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40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093556"/>
      <color rgb="FF808080"/>
      <color rgb="FFBFBFBF"/>
      <color rgb="FFD5F0FF"/>
      <color rgb="FF80C4E8"/>
      <color rgb="FF003B5C"/>
      <color rgb="FF175C81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showGridLines="0" tabSelected="1" topLeftCell="A84" zoomScaleNormal="100" workbookViewId="0">
      <selection activeCell="F103" sqref="F103"/>
    </sheetView>
  </sheetViews>
  <sheetFormatPr baseColWidth="10" defaultColWidth="11.375" defaultRowHeight="13.6" x14ac:dyDescent="0.25"/>
  <cols>
    <col min="1" max="1" width="3.625" style="2" bestFit="1" customWidth="1"/>
    <col min="2" max="2" width="9.625" style="1" customWidth="1"/>
    <col min="3" max="3" width="35.25" style="2" customWidth="1"/>
    <col min="4" max="4" width="8.875" style="2" customWidth="1"/>
    <col min="5" max="5" width="10.625" style="2" customWidth="1"/>
    <col min="6" max="6" width="8.125" style="2" customWidth="1"/>
    <col min="7" max="7" width="8.625" style="2" bestFit="1" customWidth="1"/>
    <col min="8" max="8" width="11.125" style="2" customWidth="1"/>
    <col min="9" max="9" width="15" style="2" customWidth="1"/>
    <col min="10" max="10" width="10.25" style="2" customWidth="1"/>
    <col min="11" max="11" width="7.875" style="2" customWidth="1"/>
    <col min="12" max="12" width="16" style="2" bestFit="1" customWidth="1"/>
    <col min="13" max="16384" width="11.375" style="2"/>
  </cols>
  <sheetData>
    <row r="1" spans="1:12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25">
      <c r="A3" s="26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26" t="s">
        <v>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x14ac:dyDescent="0.25">
      <c r="A5" s="26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25">
      <c r="A6" s="26" t="s">
        <v>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26" t="s">
        <v>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23" t="s">
        <v>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23" t="s">
        <v>8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A10" s="3"/>
      <c r="B10" s="27" t="s">
        <v>9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5">
      <c r="A11" s="3"/>
      <c r="B11" s="27" t="s">
        <v>10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5">
      <c r="A12" s="3"/>
      <c r="B12" s="23" t="s">
        <v>11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5">
      <c r="A13" s="23" t="s">
        <v>12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 t="s">
        <v>13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 t="s">
        <v>14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 t="s">
        <v>15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6" customHeight="1" x14ac:dyDescent="0.25">
      <c r="A18" s="28" t="s">
        <v>16</v>
      </c>
      <c r="B18" s="28" t="s">
        <v>17</v>
      </c>
      <c r="C18" s="28" t="s">
        <v>18</v>
      </c>
      <c r="D18" s="28" t="s">
        <v>19</v>
      </c>
      <c r="E18" s="28" t="s">
        <v>155</v>
      </c>
      <c r="F18" s="28" t="s">
        <v>20</v>
      </c>
      <c r="G18" s="28"/>
      <c r="H18" s="29" t="s">
        <v>21</v>
      </c>
      <c r="I18" s="28" t="s">
        <v>22</v>
      </c>
      <c r="J18" s="28" t="s">
        <v>23</v>
      </c>
      <c r="K18" s="28" t="s">
        <v>24</v>
      </c>
      <c r="L18" s="28" t="s">
        <v>25</v>
      </c>
    </row>
    <row r="19" spans="1:12" ht="16.3" customHeight="1" x14ac:dyDescent="0.25">
      <c r="A19" s="28"/>
      <c r="B19" s="28"/>
      <c r="C19" s="28"/>
      <c r="D19" s="28"/>
      <c r="E19" s="28"/>
      <c r="F19" s="22" t="s">
        <v>160</v>
      </c>
      <c r="G19" s="22" t="s">
        <v>161</v>
      </c>
      <c r="H19" s="30"/>
      <c r="I19" s="28"/>
      <c r="J19" s="28"/>
      <c r="K19" s="28"/>
      <c r="L19" s="28"/>
    </row>
    <row r="20" spans="1:12" x14ac:dyDescent="0.25">
      <c r="A20" s="24" t="s">
        <v>26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ht="13.75" customHeight="1" x14ac:dyDescent="0.25">
      <c r="A21" s="25" t="s">
        <v>27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 ht="27.2" x14ac:dyDescent="0.25">
      <c r="A22" s="8">
        <v>1</v>
      </c>
      <c r="B22" s="4" t="s">
        <v>28</v>
      </c>
      <c r="C22" s="11" t="s">
        <v>29</v>
      </c>
      <c r="D22" s="8">
        <v>1</v>
      </c>
      <c r="E22" s="8" t="s">
        <v>30</v>
      </c>
      <c r="F22" s="8">
        <v>1</v>
      </c>
      <c r="G22" s="8">
        <v>2</v>
      </c>
      <c r="H22" s="8">
        <v>3</v>
      </c>
      <c r="I22" s="8">
        <v>16</v>
      </c>
      <c r="J22" s="8">
        <v>70</v>
      </c>
      <c r="K22" s="8">
        <v>4</v>
      </c>
      <c r="L22" s="8" t="s">
        <v>31</v>
      </c>
    </row>
    <row r="23" spans="1:12" ht="14.95" x14ac:dyDescent="0.25">
      <c r="A23" s="8">
        <v>2</v>
      </c>
      <c r="B23" s="4" t="s">
        <v>32</v>
      </c>
      <c r="C23" s="11" t="s">
        <v>33</v>
      </c>
      <c r="D23" s="8">
        <v>4</v>
      </c>
      <c r="E23" s="8" t="s">
        <v>30</v>
      </c>
      <c r="F23" s="8">
        <v>1</v>
      </c>
      <c r="G23" s="8">
        <v>2</v>
      </c>
      <c r="H23" s="8">
        <v>3</v>
      </c>
      <c r="I23" s="8">
        <v>16</v>
      </c>
      <c r="J23" s="8">
        <v>70</v>
      </c>
      <c r="K23" s="8">
        <v>4</v>
      </c>
      <c r="L23" s="8" t="s">
        <v>28</v>
      </c>
    </row>
    <row r="24" spans="1:12" ht="14.95" x14ac:dyDescent="0.25">
      <c r="A24" s="8">
        <v>3</v>
      </c>
      <c r="B24" s="4" t="s">
        <v>34</v>
      </c>
      <c r="C24" s="11" t="s">
        <v>35</v>
      </c>
      <c r="D24" s="8">
        <v>1</v>
      </c>
      <c r="E24" s="8" t="s">
        <v>30</v>
      </c>
      <c r="F24" s="8">
        <v>2</v>
      </c>
      <c r="G24" s="8">
        <v>2</v>
      </c>
      <c r="H24" s="8">
        <v>4</v>
      </c>
      <c r="I24" s="8">
        <v>0</v>
      </c>
      <c r="J24" s="8">
        <v>72</v>
      </c>
      <c r="K24" s="8">
        <v>4</v>
      </c>
      <c r="L24" s="8" t="s">
        <v>31</v>
      </c>
    </row>
    <row r="25" spans="1:12" ht="14.95" x14ac:dyDescent="0.25">
      <c r="A25" s="8">
        <v>4</v>
      </c>
      <c r="B25" s="4" t="s">
        <v>36</v>
      </c>
      <c r="C25" s="11" t="s">
        <v>37</v>
      </c>
      <c r="D25" s="8">
        <v>2</v>
      </c>
      <c r="E25" s="8" t="s">
        <v>30</v>
      </c>
      <c r="F25" s="8">
        <v>2</v>
      </c>
      <c r="G25" s="8">
        <v>2</v>
      </c>
      <c r="H25" s="8">
        <v>4</v>
      </c>
      <c r="I25" s="8">
        <v>0</v>
      </c>
      <c r="J25" s="8">
        <v>72</v>
      </c>
      <c r="K25" s="8">
        <v>4</v>
      </c>
      <c r="L25" s="8" t="s">
        <v>34</v>
      </c>
    </row>
    <row r="26" spans="1:12" ht="14.95" x14ac:dyDescent="0.25">
      <c r="A26" s="8">
        <v>5</v>
      </c>
      <c r="B26" s="4" t="s">
        <v>38</v>
      </c>
      <c r="C26" s="11" t="s">
        <v>39</v>
      </c>
      <c r="D26" s="8">
        <v>3</v>
      </c>
      <c r="E26" s="8" t="s">
        <v>30</v>
      </c>
      <c r="F26" s="8">
        <v>2</v>
      </c>
      <c r="G26" s="8">
        <v>2</v>
      </c>
      <c r="H26" s="8">
        <v>4</v>
      </c>
      <c r="I26" s="8">
        <v>0</v>
      </c>
      <c r="J26" s="8">
        <v>72</v>
      </c>
      <c r="K26" s="8">
        <v>4</v>
      </c>
      <c r="L26" s="8" t="s">
        <v>36</v>
      </c>
    </row>
    <row r="27" spans="1:12" ht="14.95" x14ac:dyDescent="0.25">
      <c r="A27" s="8">
        <v>6</v>
      </c>
      <c r="B27" s="4" t="s">
        <v>40</v>
      </c>
      <c r="C27" s="5" t="s">
        <v>41</v>
      </c>
      <c r="D27" s="6">
        <v>4</v>
      </c>
      <c r="E27" s="8" t="s">
        <v>30</v>
      </c>
      <c r="F27" s="6">
        <v>2</v>
      </c>
      <c r="G27" s="6">
        <v>2</v>
      </c>
      <c r="H27" s="6">
        <v>4</v>
      </c>
      <c r="I27" s="6">
        <v>0</v>
      </c>
      <c r="J27" s="6">
        <v>72</v>
      </c>
      <c r="K27" s="6">
        <v>4</v>
      </c>
      <c r="L27" s="6" t="s">
        <v>38</v>
      </c>
    </row>
    <row r="28" spans="1:12" ht="27.2" x14ac:dyDescent="0.25">
      <c r="A28" s="14"/>
      <c r="B28" s="14"/>
      <c r="C28" s="21" t="s">
        <v>42</v>
      </c>
      <c r="D28" s="14"/>
      <c r="E28" s="14"/>
      <c r="F28" s="13">
        <f>SUM(F22:F27)</f>
        <v>10</v>
      </c>
      <c r="G28" s="13">
        <f t="shared" ref="G28:K28" si="0">SUM(G22:G27)</f>
        <v>12</v>
      </c>
      <c r="H28" s="13">
        <f t="shared" si="0"/>
        <v>22</v>
      </c>
      <c r="I28" s="13">
        <f t="shared" si="0"/>
        <v>32</v>
      </c>
      <c r="J28" s="13">
        <f t="shared" si="0"/>
        <v>428</v>
      </c>
      <c r="K28" s="13">
        <f t="shared" si="0"/>
        <v>24</v>
      </c>
      <c r="L28" s="13"/>
    </row>
    <row r="29" spans="1:12" ht="13.75" customHeight="1" x14ac:dyDescent="0.25">
      <c r="A29" s="25" t="s">
        <v>43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25">
      <c r="A30" s="8">
        <v>7</v>
      </c>
      <c r="B30" s="4" t="s">
        <v>44</v>
      </c>
      <c r="C30" s="7" t="s">
        <v>45</v>
      </c>
      <c r="D30" s="8">
        <v>1</v>
      </c>
      <c r="E30" s="8" t="s">
        <v>46</v>
      </c>
      <c r="F30" s="8">
        <v>3</v>
      </c>
      <c r="G30" s="8">
        <v>2</v>
      </c>
      <c r="H30" s="8">
        <v>5</v>
      </c>
      <c r="I30" s="8">
        <v>0</v>
      </c>
      <c r="J30" s="8">
        <v>90</v>
      </c>
      <c r="K30" s="8">
        <v>6</v>
      </c>
      <c r="L30" s="8" t="s">
        <v>31</v>
      </c>
    </row>
    <row r="31" spans="1:12" x14ac:dyDescent="0.25">
      <c r="A31" s="8">
        <v>8</v>
      </c>
      <c r="B31" s="4" t="s">
        <v>47</v>
      </c>
      <c r="C31" s="7" t="s">
        <v>48</v>
      </c>
      <c r="D31" s="8">
        <v>1</v>
      </c>
      <c r="E31" s="8" t="s">
        <v>46</v>
      </c>
      <c r="F31" s="8">
        <v>3</v>
      </c>
      <c r="G31" s="8">
        <v>2</v>
      </c>
      <c r="H31" s="8">
        <v>5</v>
      </c>
      <c r="I31" s="8">
        <v>0</v>
      </c>
      <c r="J31" s="8">
        <v>90</v>
      </c>
      <c r="K31" s="8">
        <v>6</v>
      </c>
      <c r="L31" s="8" t="s">
        <v>31</v>
      </c>
    </row>
    <row r="32" spans="1:12" x14ac:dyDescent="0.25">
      <c r="A32" s="8">
        <v>9</v>
      </c>
      <c r="B32" s="4" t="s">
        <v>49</v>
      </c>
      <c r="C32" s="7" t="s">
        <v>50</v>
      </c>
      <c r="D32" s="8">
        <v>2</v>
      </c>
      <c r="E32" s="8" t="s">
        <v>46</v>
      </c>
      <c r="F32" s="8">
        <v>3</v>
      </c>
      <c r="G32" s="8">
        <v>2</v>
      </c>
      <c r="H32" s="8">
        <v>5</v>
      </c>
      <c r="I32" s="8">
        <v>0</v>
      </c>
      <c r="J32" s="8">
        <v>90</v>
      </c>
      <c r="K32" s="8">
        <v>6</v>
      </c>
      <c r="L32" s="8" t="s">
        <v>44</v>
      </c>
    </row>
    <row r="33" spans="1:12" x14ac:dyDescent="0.25">
      <c r="A33" s="8">
        <v>10</v>
      </c>
      <c r="B33" s="4" t="s">
        <v>51</v>
      </c>
      <c r="C33" s="7" t="s">
        <v>52</v>
      </c>
      <c r="D33" s="8">
        <v>2</v>
      </c>
      <c r="E33" s="8" t="s">
        <v>46</v>
      </c>
      <c r="F33" s="8">
        <v>3</v>
      </c>
      <c r="G33" s="8">
        <v>2</v>
      </c>
      <c r="H33" s="8">
        <v>5</v>
      </c>
      <c r="I33" s="8">
        <v>0</v>
      </c>
      <c r="J33" s="8">
        <v>90</v>
      </c>
      <c r="K33" s="8">
        <v>6</v>
      </c>
      <c r="L33" s="8" t="s">
        <v>47</v>
      </c>
    </row>
    <row r="34" spans="1:12" x14ac:dyDescent="0.25">
      <c r="A34" s="8">
        <v>11</v>
      </c>
      <c r="B34" s="4" t="s">
        <v>53</v>
      </c>
      <c r="C34" s="7" t="s">
        <v>54</v>
      </c>
      <c r="D34" s="8">
        <v>3</v>
      </c>
      <c r="E34" s="8" t="s">
        <v>46</v>
      </c>
      <c r="F34" s="8">
        <v>3</v>
      </c>
      <c r="G34" s="8">
        <v>2</v>
      </c>
      <c r="H34" s="8">
        <v>5</v>
      </c>
      <c r="I34" s="8">
        <v>0</v>
      </c>
      <c r="J34" s="8">
        <v>90</v>
      </c>
      <c r="K34" s="8">
        <v>6</v>
      </c>
      <c r="L34" s="8" t="s">
        <v>49</v>
      </c>
    </row>
    <row r="35" spans="1:12" x14ac:dyDescent="0.25">
      <c r="A35" s="8">
        <v>12</v>
      </c>
      <c r="B35" s="4" t="s">
        <v>163</v>
      </c>
      <c r="C35" s="7" t="s">
        <v>164</v>
      </c>
      <c r="D35" s="8">
        <v>3</v>
      </c>
      <c r="E35" s="8" t="s">
        <v>46</v>
      </c>
      <c r="F35" s="8">
        <v>3</v>
      </c>
      <c r="G35" s="8">
        <v>2</v>
      </c>
      <c r="H35" s="8">
        <v>5</v>
      </c>
      <c r="I35" s="8">
        <v>0</v>
      </c>
      <c r="J35" s="8">
        <v>90</v>
      </c>
      <c r="K35" s="8">
        <v>6</v>
      </c>
      <c r="L35" s="8" t="s">
        <v>55</v>
      </c>
    </row>
    <row r="36" spans="1:12" x14ac:dyDescent="0.25">
      <c r="A36" s="8">
        <v>13</v>
      </c>
      <c r="B36" s="4" t="s">
        <v>56</v>
      </c>
      <c r="C36" s="7" t="s">
        <v>57</v>
      </c>
      <c r="D36" s="8">
        <v>4</v>
      </c>
      <c r="E36" s="8" t="s">
        <v>46</v>
      </c>
      <c r="F36" s="8">
        <v>3</v>
      </c>
      <c r="G36" s="8">
        <v>2</v>
      </c>
      <c r="H36" s="8">
        <v>5</v>
      </c>
      <c r="I36" s="8">
        <v>0</v>
      </c>
      <c r="J36" s="8">
        <v>90</v>
      </c>
      <c r="K36" s="8">
        <v>6</v>
      </c>
      <c r="L36" s="8" t="s">
        <v>58</v>
      </c>
    </row>
    <row r="37" spans="1:12" x14ac:dyDescent="0.25">
      <c r="A37" s="14"/>
      <c r="B37" s="14"/>
      <c r="C37" s="14" t="s">
        <v>59</v>
      </c>
      <c r="D37" s="14"/>
      <c r="E37" s="14"/>
      <c r="F37" s="13">
        <f>SUM(F30:F36)</f>
        <v>21</v>
      </c>
      <c r="G37" s="13">
        <f t="shared" ref="G37:K37" si="1">SUM(G30:G36)</f>
        <v>14</v>
      </c>
      <c r="H37" s="13">
        <f t="shared" si="1"/>
        <v>35</v>
      </c>
      <c r="I37" s="13">
        <f t="shared" si="1"/>
        <v>0</v>
      </c>
      <c r="J37" s="13">
        <f t="shared" si="1"/>
        <v>630</v>
      </c>
      <c r="K37" s="13">
        <f t="shared" si="1"/>
        <v>42</v>
      </c>
      <c r="L37" s="13"/>
    </row>
    <row r="38" spans="1:12" ht="13.75" customHeight="1" x14ac:dyDescent="0.25">
      <c r="A38" s="25" t="s">
        <v>60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25">
      <c r="A39" s="8">
        <v>14</v>
      </c>
      <c r="B39" s="4" t="s">
        <v>61</v>
      </c>
      <c r="C39" s="7" t="s">
        <v>62</v>
      </c>
      <c r="D39" s="8">
        <v>1</v>
      </c>
      <c r="E39" s="8" t="s">
        <v>46</v>
      </c>
      <c r="F39" s="8">
        <v>3</v>
      </c>
      <c r="G39" s="8">
        <v>2</v>
      </c>
      <c r="H39" s="8">
        <v>5</v>
      </c>
      <c r="I39" s="8">
        <v>0</v>
      </c>
      <c r="J39" s="8">
        <v>90</v>
      </c>
      <c r="K39" s="8">
        <v>6</v>
      </c>
      <c r="L39" s="8" t="s">
        <v>31</v>
      </c>
    </row>
    <row r="40" spans="1:12" x14ac:dyDescent="0.25">
      <c r="A40" s="8">
        <v>15</v>
      </c>
      <c r="B40" s="4" t="s">
        <v>63</v>
      </c>
      <c r="C40" s="7" t="s">
        <v>64</v>
      </c>
      <c r="D40" s="8">
        <v>1</v>
      </c>
      <c r="E40" s="8" t="s">
        <v>46</v>
      </c>
      <c r="F40" s="8">
        <v>3</v>
      </c>
      <c r="G40" s="8">
        <v>2</v>
      </c>
      <c r="H40" s="8">
        <v>5</v>
      </c>
      <c r="I40" s="8">
        <v>0</v>
      </c>
      <c r="J40" s="8">
        <v>90</v>
      </c>
      <c r="K40" s="8">
        <v>6</v>
      </c>
      <c r="L40" s="8" t="s">
        <v>31</v>
      </c>
    </row>
    <row r="41" spans="1:12" x14ac:dyDescent="0.25">
      <c r="A41" s="8">
        <v>16</v>
      </c>
      <c r="B41" s="4" t="s">
        <v>65</v>
      </c>
      <c r="C41" s="7" t="s">
        <v>66</v>
      </c>
      <c r="D41" s="8">
        <v>2</v>
      </c>
      <c r="E41" s="8" t="s">
        <v>46</v>
      </c>
      <c r="F41" s="8">
        <v>3</v>
      </c>
      <c r="G41" s="8">
        <v>2</v>
      </c>
      <c r="H41" s="8">
        <v>5</v>
      </c>
      <c r="I41" s="8">
        <v>0</v>
      </c>
      <c r="J41" s="8">
        <v>90</v>
      </c>
      <c r="K41" s="8">
        <v>6</v>
      </c>
      <c r="L41" s="8" t="s">
        <v>63</v>
      </c>
    </row>
    <row r="42" spans="1:12" x14ac:dyDescent="0.25">
      <c r="A42" s="8">
        <v>17</v>
      </c>
      <c r="B42" s="4" t="s">
        <v>55</v>
      </c>
      <c r="C42" s="9" t="s">
        <v>67</v>
      </c>
      <c r="D42" s="8">
        <v>2</v>
      </c>
      <c r="E42" s="8" t="s">
        <v>46</v>
      </c>
      <c r="F42" s="8">
        <v>3</v>
      </c>
      <c r="G42" s="8">
        <v>2</v>
      </c>
      <c r="H42" s="8">
        <v>5</v>
      </c>
      <c r="I42" s="8">
        <v>0</v>
      </c>
      <c r="J42" s="8">
        <v>90</v>
      </c>
      <c r="K42" s="8">
        <v>6</v>
      </c>
      <c r="L42" s="8" t="s">
        <v>47</v>
      </c>
    </row>
    <row r="43" spans="1:12" x14ac:dyDescent="0.25">
      <c r="A43" s="8">
        <v>18</v>
      </c>
      <c r="B43" s="4" t="s">
        <v>58</v>
      </c>
      <c r="C43" s="9" t="s">
        <v>68</v>
      </c>
      <c r="D43" s="8">
        <v>3</v>
      </c>
      <c r="E43" s="8" t="s">
        <v>46</v>
      </c>
      <c r="F43" s="8">
        <v>2</v>
      </c>
      <c r="G43" s="8">
        <v>3</v>
      </c>
      <c r="H43" s="8">
        <v>5</v>
      </c>
      <c r="I43" s="8">
        <v>0</v>
      </c>
      <c r="J43" s="8">
        <v>90</v>
      </c>
      <c r="K43" s="8">
        <v>6</v>
      </c>
      <c r="L43" s="8" t="s">
        <v>65</v>
      </c>
    </row>
    <row r="44" spans="1:12" x14ac:dyDescent="0.25">
      <c r="A44" s="8">
        <v>19</v>
      </c>
      <c r="B44" s="4" t="s">
        <v>69</v>
      </c>
      <c r="C44" s="7" t="s">
        <v>70</v>
      </c>
      <c r="D44" s="8">
        <v>3</v>
      </c>
      <c r="E44" s="8" t="s">
        <v>46</v>
      </c>
      <c r="F44" s="8">
        <v>3</v>
      </c>
      <c r="G44" s="8">
        <v>2</v>
      </c>
      <c r="H44" s="8">
        <v>5</v>
      </c>
      <c r="I44" s="8">
        <v>0</v>
      </c>
      <c r="J44" s="8">
        <v>90</v>
      </c>
      <c r="K44" s="8">
        <v>6</v>
      </c>
      <c r="L44" s="8" t="s">
        <v>55</v>
      </c>
    </row>
    <row r="45" spans="1:12" x14ac:dyDescent="0.25">
      <c r="A45" s="8">
        <v>20</v>
      </c>
      <c r="B45" s="4" t="s">
        <v>71</v>
      </c>
      <c r="C45" s="7" t="s">
        <v>72</v>
      </c>
      <c r="D45" s="8">
        <v>4</v>
      </c>
      <c r="E45" s="8" t="s">
        <v>46</v>
      </c>
      <c r="F45" s="8">
        <v>3</v>
      </c>
      <c r="G45" s="8">
        <v>2</v>
      </c>
      <c r="H45" s="8">
        <v>5</v>
      </c>
      <c r="I45" s="8">
        <v>0</v>
      </c>
      <c r="J45" s="8">
        <v>90</v>
      </c>
      <c r="K45" s="8">
        <v>6</v>
      </c>
      <c r="L45" s="8" t="s">
        <v>65</v>
      </c>
    </row>
    <row r="46" spans="1:12" x14ac:dyDescent="0.25">
      <c r="A46" s="8">
        <v>21</v>
      </c>
      <c r="B46" s="4" t="s">
        <v>73</v>
      </c>
      <c r="C46" s="7" t="s">
        <v>74</v>
      </c>
      <c r="D46" s="8">
        <v>4</v>
      </c>
      <c r="E46" s="8" t="s">
        <v>46</v>
      </c>
      <c r="F46" s="8">
        <v>3</v>
      </c>
      <c r="G46" s="8">
        <v>2</v>
      </c>
      <c r="H46" s="8">
        <v>5</v>
      </c>
      <c r="I46" s="8">
        <v>0</v>
      </c>
      <c r="J46" s="8">
        <v>90</v>
      </c>
      <c r="K46" s="8">
        <v>6</v>
      </c>
      <c r="L46" s="8" t="s">
        <v>69</v>
      </c>
    </row>
    <row r="47" spans="1:12" ht="27.2" x14ac:dyDescent="0.25">
      <c r="A47" s="14"/>
      <c r="B47" s="14"/>
      <c r="C47" s="21" t="s">
        <v>75</v>
      </c>
      <c r="D47" s="14"/>
      <c r="E47" s="14"/>
      <c r="F47" s="13">
        <f>SUM(F39:F46)</f>
        <v>23</v>
      </c>
      <c r="G47" s="13">
        <f t="shared" ref="G47:K47" si="2">SUM(G39:G46)</f>
        <v>17</v>
      </c>
      <c r="H47" s="13">
        <f t="shared" si="2"/>
        <v>40</v>
      </c>
      <c r="I47" s="13">
        <f t="shared" si="2"/>
        <v>0</v>
      </c>
      <c r="J47" s="13">
        <f t="shared" si="2"/>
        <v>720</v>
      </c>
      <c r="K47" s="13">
        <f t="shared" si="2"/>
        <v>48</v>
      </c>
      <c r="L47" s="13"/>
    </row>
    <row r="48" spans="1:12" ht="13.75" customHeight="1" x14ac:dyDescent="0.25">
      <c r="A48" s="25" t="s">
        <v>76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 spans="1:12" x14ac:dyDescent="0.25">
      <c r="A49" s="8">
        <v>22</v>
      </c>
      <c r="B49" s="4" t="s">
        <v>77</v>
      </c>
      <c r="C49" s="9" t="s">
        <v>78</v>
      </c>
      <c r="D49" s="6">
        <v>4</v>
      </c>
      <c r="E49" s="6" t="s">
        <v>46</v>
      </c>
      <c r="F49" s="6">
        <v>3</v>
      </c>
      <c r="G49" s="6">
        <v>2</v>
      </c>
      <c r="H49" s="6">
        <v>5</v>
      </c>
      <c r="I49" s="6">
        <v>0</v>
      </c>
      <c r="J49" s="6">
        <v>90</v>
      </c>
      <c r="K49" s="6">
        <v>6</v>
      </c>
      <c r="L49" s="6" t="s">
        <v>58</v>
      </c>
    </row>
    <row r="50" spans="1:12" x14ac:dyDescent="0.25">
      <c r="A50" s="14"/>
      <c r="B50" s="14"/>
      <c r="C50" s="14" t="s">
        <v>79</v>
      </c>
      <c r="D50" s="14"/>
      <c r="E50" s="14"/>
      <c r="F50" s="13">
        <f>SUM(F49)</f>
        <v>3</v>
      </c>
      <c r="G50" s="13">
        <f t="shared" ref="G50:K50" si="3">SUM(G49)</f>
        <v>2</v>
      </c>
      <c r="H50" s="13">
        <f t="shared" si="3"/>
        <v>5</v>
      </c>
      <c r="I50" s="13">
        <f t="shared" si="3"/>
        <v>0</v>
      </c>
      <c r="J50" s="13">
        <f t="shared" si="3"/>
        <v>90</v>
      </c>
      <c r="K50" s="13">
        <f t="shared" si="3"/>
        <v>6</v>
      </c>
      <c r="L50" s="13"/>
    </row>
    <row r="51" spans="1:12" x14ac:dyDescent="0.25">
      <c r="A51" s="31"/>
      <c r="B51" s="31"/>
      <c r="C51" s="32" t="s">
        <v>80</v>
      </c>
      <c r="D51" s="32"/>
      <c r="E51" s="32"/>
      <c r="F51" s="18">
        <f>F50+F47+F37+F28</f>
        <v>57</v>
      </c>
      <c r="G51" s="18">
        <f t="shared" ref="G51:K51" si="4">G50+G47+G37+G28</f>
        <v>45</v>
      </c>
      <c r="H51" s="18">
        <f t="shared" si="4"/>
        <v>102</v>
      </c>
      <c r="I51" s="18">
        <f t="shared" si="4"/>
        <v>32</v>
      </c>
      <c r="J51" s="18">
        <f t="shared" si="4"/>
        <v>1868</v>
      </c>
      <c r="K51" s="18">
        <f t="shared" si="4"/>
        <v>120</v>
      </c>
      <c r="L51" s="19"/>
    </row>
    <row r="52" spans="1:12" x14ac:dyDescent="0.25">
      <c r="A52" s="34" t="s">
        <v>81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ht="13.75" customHeight="1" x14ac:dyDescent="0.25">
      <c r="A53" s="25" t="s">
        <v>27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1:12" ht="14.95" x14ac:dyDescent="0.25">
      <c r="A54" s="6">
        <v>23</v>
      </c>
      <c r="B54" s="4" t="s">
        <v>82</v>
      </c>
      <c r="C54" s="11" t="s">
        <v>83</v>
      </c>
      <c r="D54" s="8">
        <v>6</v>
      </c>
      <c r="E54" s="8" t="s">
        <v>30</v>
      </c>
      <c r="F54" s="8">
        <v>1</v>
      </c>
      <c r="G54" s="8">
        <v>2</v>
      </c>
      <c r="H54" s="8">
        <v>3</v>
      </c>
      <c r="I54" s="8">
        <v>16</v>
      </c>
      <c r="J54" s="8">
        <v>70</v>
      </c>
      <c r="K54" s="8">
        <v>4</v>
      </c>
      <c r="L54" s="8" t="s">
        <v>32</v>
      </c>
    </row>
    <row r="55" spans="1:12" ht="27.2" x14ac:dyDescent="0.25">
      <c r="A55" s="14"/>
      <c r="B55" s="14"/>
      <c r="C55" s="21" t="s">
        <v>42</v>
      </c>
      <c r="D55" s="14"/>
      <c r="E55" s="14"/>
      <c r="F55" s="13">
        <f>SUM(F54)</f>
        <v>1</v>
      </c>
      <c r="G55" s="13">
        <f t="shared" ref="G55:K55" si="5">SUM(G54)</f>
        <v>2</v>
      </c>
      <c r="H55" s="13">
        <f t="shared" si="5"/>
        <v>3</v>
      </c>
      <c r="I55" s="13">
        <f t="shared" si="5"/>
        <v>16</v>
      </c>
      <c r="J55" s="13">
        <f t="shared" si="5"/>
        <v>70</v>
      </c>
      <c r="K55" s="13">
        <f t="shared" si="5"/>
        <v>4</v>
      </c>
      <c r="L55" s="13"/>
    </row>
    <row r="56" spans="1:12" ht="13.75" customHeight="1" x14ac:dyDescent="0.25">
      <c r="A56" s="2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1:12" x14ac:dyDescent="0.25">
      <c r="A57" s="6">
        <v>24</v>
      </c>
      <c r="B57" s="10" t="s">
        <v>84</v>
      </c>
      <c r="C57" s="7" t="s">
        <v>85</v>
      </c>
      <c r="D57" s="8">
        <v>5</v>
      </c>
      <c r="E57" s="8" t="s">
        <v>46</v>
      </c>
      <c r="F57" s="6">
        <v>3</v>
      </c>
      <c r="G57" s="6">
        <v>2</v>
      </c>
      <c r="H57" s="6">
        <v>5</v>
      </c>
      <c r="I57" s="6">
        <v>0</v>
      </c>
      <c r="J57" s="6">
        <v>90</v>
      </c>
      <c r="K57" s="6">
        <v>6</v>
      </c>
      <c r="L57" s="8" t="s">
        <v>56</v>
      </c>
    </row>
    <row r="58" spans="1:12" x14ac:dyDescent="0.25">
      <c r="A58" s="14"/>
      <c r="B58" s="14"/>
      <c r="C58" s="14" t="s">
        <v>59</v>
      </c>
      <c r="D58" s="14"/>
      <c r="E58" s="14"/>
      <c r="F58" s="13">
        <f>SUM(F57)</f>
        <v>3</v>
      </c>
      <c r="G58" s="13">
        <f t="shared" ref="G58:K58" si="6">SUM(G57)</f>
        <v>2</v>
      </c>
      <c r="H58" s="13">
        <f t="shared" si="6"/>
        <v>5</v>
      </c>
      <c r="I58" s="13">
        <f t="shared" si="6"/>
        <v>0</v>
      </c>
      <c r="J58" s="13">
        <f t="shared" si="6"/>
        <v>90</v>
      </c>
      <c r="K58" s="13">
        <f t="shared" si="6"/>
        <v>6</v>
      </c>
      <c r="L58" s="13"/>
    </row>
    <row r="59" spans="1:12" ht="13.75" customHeight="1" x14ac:dyDescent="0.25">
      <c r="A59" s="25" t="s">
        <v>60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1:12" ht="27.2" x14ac:dyDescent="0.25">
      <c r="A60" s="8">
        <v>25</v>
      </c>
      <c r="B60" s="4" t="s">
        <v>86</v>
      </c>
      <c r="C60" s="7" t="s">
        <v>87</v>
      </c>
      <c r="D60" s="8">
        <v>5</v>
      </c>
      <c r="E60" s="8" t="s">
        <v>46</v>
      </c>
      <c r="F60" s="6">
        <v>2</v>
      </c>
      <c r="G60" s="6">
        <v>3</v>
      </c>
      <c r="H60" s="6">
        <v>5</v>
      </c>
      <c r="I60" s="6">
        <v>0</v>
      </c>
      <c r="J60" s="6">
        <v>90</v>
      </c>
      <c r="K60" s="6">
        <v>6</v>
      </c>
      <c r="L60" s="8" t="s">
        <v>88</v>
      </c>
    </row>
    <row r="61" spans="1:12" x14ac:dyDescent="0.25">
      <c r="A61" s="8">
        <v>26</v>
      </c>
      <c r="B61" s="10" t="s">
        <v>89</v>
      </c>
      <c r="C61" s="7" t="s">
        <v>90</v>
      </c>
      <c r="D61" s="8">
        <v>5</v>
      </c>
      <c r="E61" s="8" t="s">
        <v>46</v>
      </c>
      <c r="F61" s="6">
        <v>3</v>
      </c>
      <c r="G61" s="6">
        <v>2</v>
      </c>
      <c r="H61" s="6">
        <v>5</v>
      </c>
      <c r="I61" s="6">
        <v>0</v>
      </c>
      <c r="J61" s="6">
        <v>90</v>
      </c>
      <c r="K61" s="6">
        <v>6</v>
      </c>
      <c r="L61" s="8" t="s">
        <v>58</v>
      </c>
    </row>
    <row r="62" spans="1:12" x14ac:dyDescent="0.25">
      <c r="A62" s="8">
        <v>27</v>
      </c>
      <c r="B62" s="10" t="s">
        <v>91</v>
      </c>
      <c r="C62" s="7" t="s">
        <v>92</v>
      </c>
      <c r="D62" s="8">
        <v>6</v>
      </c>
      <c r="E62" s="8" t="s">
        <v>46</v>
      </c>
      <c r="F62" s="6">
        <v>3</v>
      </c>
      <c r="G62" s="6">
        <v>2</v>
      </c>
      <c r="H62" s="6">
        <v>5</v>
      </c>
      <c r="I62" s="6">
        <v>0</v>
      </c>
      <c r="J62" s="6">
        <v>90</v>
      </c>
      <c r="K62" s="6">
        <v>6</v>
      </c>
      <c r="L62" s="8" t="s">
        <v>86</v>
      </c>
    </row>
    <row r="63" spans="1:12" x14ac:dyDescent="0.25">
      <c r="A63" s="8">
        <v>28</v>
      </c>
      <c r="B63" s="4" t="s">
        <v>93</v>
      </c>
      <c r="C63" s="7" t="s">
        <v>94</v>
      </c>
      <c r="D63" s="8">
        <v>6</v>
      </c>
      <c r="E63" s="8" t="s">
        <v>46</v>
      </c>
      <c r="F63" s="6">
        <v>3</v>
      </c>
      <c r="G63" s="6">
        <v>2</v>
      </c>
      <c r="H63" s="6">
        <v>5</v>
      </c>
      <c r="I63" s="6">
        <v>0</v>
      </c>
      <c r="J63" s="6">
        <v>90</v>
      </c>
      <c r="K63" s="6">
        <v>6</v>
      </c>
      <c r="L63" s="8" t="s">
        <v>71</v>
      </c>
    </row>
    <row r="64" spans="1:12" x14ac:dyDescent="0.25">
      <c r="A64" s="8">
        <v>29</v>
      </c>
      <c r="B64" s="10" t="s">
        <v>95</v>
      </c>
      <c r="C64" s="7" t="s">
        <v>96</v>
      </c>
      <c r="D64" s="8">
        <v>6</v>
      </c>
      <c r="E64" s="8" t="s">
        <v>46</v>
      </c>
      <c r="F64" s="6">
        <v>3</v>
      </c>
      <c r="G64" s="6">
        <v>2</v>
      </c>
      <c r="H64" s="6">
        <v>5</v>
      </c>
      <c r="I64" s="6">
        <v>0</v>
      </c>
      <c r="J64" s="6">
        <v>90</v>
      </c>
      <c r="K64" s="6">
        <v>6</v>
      </c>
      <c r="L64" s="8" t="s">
        <v>89</v>
      </c>
    </row>
    <row r="65" spans="1:12" x14ac:dyDescent="0.25">
      <c r="A65" s="8">
        <v>30</v>
      </c>
      <c r="B65" s="10" t="s">
        <v>97</v>
      </c>
      <c r="C65" s="7" t="s">
        <v>98</v>
      </c>
      <c r="D65" s="8">
        <v>6</v>
      </c>
      <c r="E65" s="8" t="s">
        <v>46</v>
      </c>
      <c r="F65" s="6">
        <v>3</v>
      </c>
      <c r="G65" s="6">
        <v>2</v>
      </c>
      <c r="H65" s="6">
        <v>5</v>
      </c>
      <c r="I65" s="6">
        <v>0</v>
      </c>
      <c r="J65" s="6">
        <v>90</v>
      </c>
      <c r="K65" s="6">
        <v>6</v>
      </c>
      <c r="L65" s="8" t="s">
        <v>73</v>
      </c>
    </row>
    <row r="66" spans="1:12" x14ac:dyDescent="0.25">
      <c r="A66" s="8">
        <v>31</v>
      </c>
      <c r="B66" s="4" t="s">
        <v>99</v>
      </c>
      <c r="C66" s="7" t="s">
        <v>100</v>
      </c>
      <c r="D66" s="8">
        <v>7</v>
      </c>
      <c r="E66" s="8" t="s">
        <v>46</v>
      </c>
      <c r="F66" s="6">
        <v>2</v>
      </c>
      <c r="G66" s="6">
        <v>3</v>
      </c>
      <c r="H66" s="6">
        <v>5</v>
      </c>
      <c r="I66" s="6">
        <v>0</v>
      </c>
      <c r="J66" s="6">
        <v>90</v>
      </c>
      <c r="K66" s="6">
        <v>6</v>
      </c>
      <c r="L66" s="8" t="s">
        <v>91</v>
      </c>
    </row>
    <row r="67" spans="1:12" x14ac:dyDescent="0.25">
      <c r="A67" s="8">
        <v>32</v>
      </c>
      <c r="B67" s="10" t="s">
        <v>101</v>
      </c>
      <c r="C67" s="7" t="s">
        <v>102</v>
      </c>
      <c r="D67" s="8">
        <v>7</v>
      </c>
      <c r="E67" s="8" t="s">
        <v>46</v>
      </c>
      <c r="F67" s="6">
        <v>3</v>
      </c>
      <c r="G67" s="6">
        <v>2</v>
      </c>
      <c r="H67" s="6">
        <v>5</v>
      </c>
      <c r="I67" s="6">
        <v>0</v>
      </c>
      <c r="J67" s="6">
        <v>90</v>
      </c>
      <c r="K67" s="6">
        <v>6</v>
      </c>
      <c r="L67" s="8" t="s">
        <v>93</v>
      </c>
    </row>
    <row r="68" spans="1:12" x14ac:dyDescent="0.25">
      <c r="A68" s="8">
        <v>33</v>
      </c>
      <c r="B68" s="10" t="s">
        <v>103</v>
      </c>
      <c r="C68" s="7" t="s">
        <v>104</v>
      </c>
      <c r="D68" s="8">
        <v>7</v>
      </c>
      <c r="E68" s="8" t="s">
        <v>46</v>
      </c>
      <c r="F68" s="6">
        <v>3</v>
      </c>
      <c r="G68" s="6">
        <v>2</v>
      </c>
      <c r="H68" s="6">
        <v>5</v>
      </c>
      <c r="I68" s="6">
        <v>0</v>
      </c>
      <c r="J68" s="6">
        <v>90</v>
      </c>
      <c r="K68" s="6">
        <v>6</v>
      </c>
      <c r="L68" s="8" t="s">
        <v>95</v>
      </c>
    </row>
    <row r="69" spans="1:12" x14ac:dyDescent="0.25">
      <c r="A69" s="8">
        <v>34</v>
      </c>
      <c r="B69" s="10" t="s">
        <v>105</v>
      </c>
      <c r="C69" s="7" t="s">
        <v>106</v>
      </c>
      <c r="D69" s="8">
        <v>8</v>
      </c>
      <c r="E69" s="8" t="s">
        <v>46</v>
      </c>
      <c r="F69" s="6">
        <v>3</v>
      </c>
      <c r="G69" s="6">
        <v>2</v>
      </c>
      <c r="H69" s="6">
        <v>5</v>
      </c>
      <c r="I69" s="6">
        <v>0</v>
      </c>
      <c r="J69" s="6">
        <v>90</v>
      </c>
      <c r="K69" s="6">
        <v>6</v>
      </c>
      <c r="L69" s="8" t="s">
        <v>84</v>
      </c>
    </row>
    <row r="70" spans="1:12" x14ac:dyDescent="0.25">
      <c r="A70" s="8">
        <v>35</v>
      </c>
      <c r="B70" s="10" t="s">
        <v>107</v>
      </c>
      <c r="C70" s="7" t="s">
        <v>108</v>
      </c>
      <c r="D70" s="8">
        <v>9</v>
      </c>
      <c r="E70" s="8" t="s">
        <v>46</v>
      </c>
      <c r="F70" s="6">
        <v>3</v>
      </c>
      <c r="G70" s="6">
        <v>2</v>
      </c>
      <c r="H70" s="6">
        <v>5</v>
      </c>
      <c r="I70" s="6">
        <v>0</v>
      </c>
      <c r="J70" s="6">
        <v>90</v>
      </c>
      <c r="K70" s="6">
        <v>6</v>
      </c>
      <c r="L70" s="8" t="s">
        <v>99</v>
      </c>
    </row>
    <row r="71" spans="1:12" ht="27.2" x14ac:dyDescent="0.25">
      <c r="A71" s="8">
        <v>36</v>
      </c>
      <c r="B71" s="10" t="s">
        <v>109</v>
      </c>
      <c r="C71" s="7" t="s">
        <v>110</v>
      </c>
      <c r="D71" s="8">
        <v>8</v>
      </c>
      <c r="E71" s="8" t="s">
        <v>46</v>
      </c>
      <c r="F71" s="6">
        <v>3</v>
      </c>
      <c r="G71" s="6">
        <v>2</v>
      </c>
      <c r="H71" s="6">
        <v>5</v>
      </c>
      <c r="I71" s="6">
        <v>0</v>
      </c>
      <c r="J71" s="6">
        <v>90</v>
      </c>
      <c r="K71" s="6">
        <v>6</v>
      </c>
      <c r="L71" s="8" t="s">
        <v>99</v>
      </c>
    </row>
    <row r="72" spans="1:12" ht="27.2" x14ac:dyDescent="0.25">
      <c r="A72" s="14"/>
      <c r="B72" s="14"/>
      <c r="C72" s="21" t="s">
        <v>75</v>
      </c>
      <c r="D72" s="14"/>
      <c r="E72" s="14"/>
      <c r="F72" s="13">
        <f>SUM(F60:F71)</f>
        <v>34</v>
      </c>
      <c r="G72" s="13">
        <f t="shared" ref="G72:K72" si="7">SUM(G60:G71)</f>
        <v>26</v>
      </c>
      <c r="H72" s="13">
        <f t="shared" si="7"/>
        <v>60</v>
      </c>
      <c r="I72" s="13">
        <f t="shared" si="7"/>
        <v>0</v>
      </c>
      <c r="J72" s="13">
        <f t="shared" si="7"/>
        <v>1080</v>
      </c>
      <c r="K72" s="13">
        <f t="shared" si="7"/>
        <v>72</v>
      </c>
      <c r="L72" s="13"/>
    </row>
    <row r="73" spans="1:12" ht="13.75" customHeight="1" x14ac:dyDescent="0.25">
      <c r="A73" s="25" t="s">
        <v>76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x14ac:dyDescent="0.25">
      <c r="A74" s="8">
        <v>37</v>
      </c>
      <c r="B74" s="4" t="s">
        <v>111</v>
      </c>
      <c r="C74" s="7" t="s">
        <v>112</v>
      </c>
      <c r="D74" s="8">
        <v>5</v>
      </c>
      <c r="E74" s="8" t="s">
        <v>46</v>
      </c>
      <c r="F74" s="6">
        <v>3</v>
      </c>
      <c r="G74" s="6">
        <v>2</v>
      </c>
      <c r="H74" s="6">
        <v>5</v>
      </c>
      <c r="I74" s="6">
        <v>0</v>
      </c>
      <c r="J74" s="6">
        <v>90</v>
      </c>
      <c r="K74" s="6">
        <v>6</v>
      </c>
      <c r="L74" s="8" t="s">
        <v>53</v>
      </c>
    </row>
    <row r="75" spans="1:12" x14ac:dyDescent="0.25">
      <c r="A75" s="8">
        <v>38</v>
      </c>
      <c r="B75" s="4" t="s">
        <v>113</v>
      </c>
      <c r="C75" s="7" t="s">
        <v>114</v>
      </c>
      <c r="D75" s="8">
        <v>5</v>
      </c>
      <c r="E75" s="8" t="s">
        <v>46</v>
      </c>
      <c r="F75" s="6">
        <v>2</v>
      </c>
      <c r="G75" s="6">
        <v>3</v>
      </c>
      <c r="H75" s="6">
        <v>5</v>
      </c>
      <c r="I75" s="6">
        <v>0</v>
      </c>
      <c r="J75" s="6">
        <v>90</v>
      </c>
      <c r="K75" s="6">
        <v>6</v>
      </c>
      <c r="L75" s="8" t="s">
        <v>58</v>
      </c>
    </row>
    <row r="76" spans="1:12" x14ac:dyDescent="0.25">
      <c r="A76" s="8">
        <v>39</v>
      </c>
      <c r="B76" s="4" t="s">
        <v>115</v>
      </c>
      <c r="C76" s="7" t="s">
        <v>116</v>
      </c>
      <c r="D76" s="8">
        <v>6</v>
      </c>
      <c r="E76" s="8" t="s">
        <v>46</v>
      </c>
      <c r="F76" s="6">
        <v>3</v>
      </c>
      <c r="G76" s="6">
        <v>2</v>
      </c>
      <c r="H76" s="6">
        <v>5</v>
      </c>
      <c r="I76" s="6">
        <v>0</v>
      </c>
      <c r="J76" s="6">
        <v>90</v>
      </c>
      <c r="K76" s="6">
        <v>6</v>
      </c>
      <c r="L76" s="8" t="s">
        <v>111</v>
      </c>
    </row>
    <row r="77" spans="1:12" x14ac:dyDescent="0.25">
      <c r="A77" s="14"/>
      <c r="B77" s="14"/>
      <c r="C77" s="14" t="s">
        <v>79</v>
      </c>
      <c r="D77" s="14"/>
      <c r="E77" s="14"/>
      <c r="F77" s="13">
        <f>SUM(F74:F76)</f>
        <v>8</v>
      </c>
      <c r="G77" s="13">
        <f t="shared" ref="G77:K77" si="8">SUM(G74:G76)</f>
        <v>7</v>
      </c>
      <c r="H77" s="13">
        <f t="shared" si="8"/>
        <v>15</v>
      </c>
      <c r="I77" s="13">
        <f t="shared" si="8"/>
        <v>0</v>
      </c>
      <c r="J77" s="13">
        <f t="shared" si="8"/>
        <v>270</v>
      </c>
      <c r="K77" s="13">
        <f t="shared" si="8"/>
        <v>18</v>
      </c>
      <c r="L77" s="13"/>
    </row>
    <row r="78" spans="1:12" ht="13.75" customHeight="1" x14ac:dyDescent="0.25">
      <c r="A78" s="25" t="s">
        <v>117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1:12" x14ac:dyDescent="0.25">
      <c r="A79" s="33"/>
      <c r="B79" s="33"/>
      <c r="C79" s="38" t="s">
        <v>118</v>
      </c>
      <c r="D79" s="38"/>
      <c r="E79" s="38"/>
      <c r="F79" s="38"/>
      <c r="G79" s="38"/>
      <c r="H79" s="38"/>
      <c r="I79" s="38"/>
      <c r="J79" s="38"/>
      <c r="K79" s="38"/>
      <c r="L79" s="38"/>
    </row>
    <row r="80" spans="1:12" x14ac:dyDescent="0.25">
      <c r="A80" s="6">
        <v>40</v>
      </c>
      <c r="B80" s="4" t="s">
        <v>119</v>
      </c>
      <c r="C80" s="11" t="s">
        <v>120</v>
      </c>
      <c r="D80" s="8">
        <v>5</v>
      </c>
      <c r="E80" s="8" t="s">
        <v>46</v>
      </c>
      <c r="F80" s="6">
        <v>3</v>
      </c>
      <c r="G80" s="6">
        <v>2</v>
      </c>
      <c r="H80" s="6">
        <v>5</v>
      </c>
      <c r="I80" s="6">
        <v>0</v>
      </c>
      <c r="J80" s="6">
        <v>90</v>
      </c>
      <c r="K80" s="6">
        <v>6</v>
      </c>
      <c r="L80" s="8" t="s">
        <v>58</v>
      </c>
    </row>
    <row r="81" spans="1:12" x14ac:dyDescent="0.25">
      <c r="A81" s="6">
        <v>41</v>
      </c>
      <c r="B81" s="10" t="s">
        <v>121</v>
      </c>
      <c r="C81" s="7" t="s">
        <v>122</v>
      </c>
      <c r="D81" s="8">
        <v>8</v>
      </c>
      <c r="E81" s="8" t="s">
        <v>46</v>
      </c>
      <c r="F81" s="6">
        <v>3</v>
      </c>
      <c r="G81" s="6">
        <v>2</v>
      </c>
      <c r="H81" s="6">
        <v>5</v>
      </c>
      <c r="I81" s="6">
        <v>16</v>
      </c>
      <c r="J81" s="6">
        <v>106</v>
      </c>
      <c r="K81" s="6">
        <v>7</v>
      </c>
      <c r="L81" s="8" t="s">
        <v>119</v>
      </c>
    </row>
    <row r="82" spans="1:12" ht="14.95" x14ac:dyDescent="0.25">
      <c r="A82" s="8">
        <v>42</v>
      </c>
      <c r="B82" s="4" t="s">
        <v>123</v>
      </c>
      <c r="C82" s="7" t="s">
        <v>124</v>
      </c>
      <c r="D82" s="8">
        <v>7</v>
      </c>
      <c r="E82" s="8" t="s">
        <v>46</v>
      </c>
      <c r="F82" s="6">
        <v>1</v>
      </c>
      <c r="G82" s="6">
        <v>2</v>
      </c>
      <c r="H82" s="6">
        <v>3</v>
      </c>
      <c r="I82" s="15" t="s">
        <v>159</v>
      </c>
      <c r="J82" s="6">
        <v>86</v>
      </c>
      <c r="K82" s="6">
        <v>5</v>
      </c>
      <c r="L82" s="8" t="s">
        <v>115</v>
      </c>
    </row>
    <row r="83" spans="1:12" x14ac:dyDescent="0.25">
      <c r="A83" s="33"/>
      <c r="B83" s="33"/>
      <c r="C83" s="38" t="s">
        <v>125</v>
      </c>
      <c r="D83" s="38"/>
      <c r="E83" s="38"/>
      <c r="F83" s="38"/>
      <c r="G83" s="38"/>
      <c r="H83" s="38"/>
      <c r="I83" s="38"/>
      <c r="J83" s="38"/>
      <c r="K83" s="38"/>
      <c r="L83" s="38"/>
    </row>
    <row r="84" spans="1:12" x14ac:dyDescent="0.25">
      <c r="A84" s="6">
        <v>43</v>
      </c>
      <c r="B84" s="10" t="s">
        <v>126</v>
      </c>
      <c r="C84" s="11" t="s">
        <v>127</v>
      </c>
      <c r="D84" s="8">
        <v>8</v>
      </c>
      <c r="E84" s="8" t="s">
        <v>46</v>
      </c>
      <c r="F84" s="6">
        <v>1</v>
      </c>
      <c r="G84" s="6">
        <v>3</v>
      </c>
      <c r="H84" s="6">
        <v>4</v>
      </c>
      <c r="I84" s="6">
        <v>0</v>
      </c>
      <c r="J84" s="6">
        <v>72</v>
      </c>
      <c r="K84" s="6">
        <v>4</v>
      </c>
      <c r="L84" s="8" t="s">
        <v>128</v>
      </c>
    </row>
    <row r="85" spans="1:12" x14ac:dyDescent="0.25">
      <c r="A85" s="6">
        <v>44</v>
      </c>
      <c r="B85" s="10" t="s">
        <v>129</v>
      </c>
      <c r="C85" s="11" t="s">
        <v>130</v>
      </c>
      <c r="D85" s="8">
        <v>9</v>
      </c>
      <c r="E85" s="8" t="s">
        <v>46</v>
      </c>
      <c r="F85" s="37">
        <v>0</v>
      </c>
      <c r="G85" s="37">
        <v>0</v>
      </c>
      <c r="H85" s="37">
        <v>0</v>
      </c>
      <c r="I85" s="37">
        <v>0</v>
      </c>
      <c r="J85" s="6">
        <v>250</v>
      </c>
      <c r="K85" s="6">
        <v>15</v>
      </c>
      <c r="L85" s="8" t="s">
        <v>126</v>
      </c>
    </row>
    <row r="86" spans="1:12" ht="27.2" x14ac:dyDescent="0.25">
      <c r="A86" s="14"/>
      <c r="B86" s="14"/>
      <c r="C86" s="21" t="s">
        <v>131</v>
      </c>
      <c r="D86" s="14"/>
      <c r="E86" s="14"/>
      <c r="F86" s="13">
        <f>F84+F82+F81+F80</f>
        <v>8</v>
      </c>
      <c r="G86" s="13">
        <f t="shared" ref="G86" si="9">G84+G82+G81+G80</f>
        <v>9</v>
      </c>
      <c r="H86" s="13">
        <f>H84+H82+H81+H80</f>
        <v>17</v>
      </c>
      <c r="I86" s="13">
        <f>I84+32+I81+I80</f>
        <v>48</v>
      </c>
      <c r="J86" s="13">
        <f>J84+J82+J81+J80+J85</f>
        <v>604</v>
      </c>
      <c r="K86" s="13">
        <f>K84+K82+K81+K80+K85</f>
        <v>37</v>
      </c>
      <c r="L86" s="13"/>
    </row>
    <row r="87" spans="1:12" ht="13.75" customHeight="1" x14ac:dyDescent="0.25">
      <c r="A87" s="25" t="s">
        <v>132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1:12" ht="27.2" x14ac:dyDescent="0.25">
      <c r="A88" s="8">
        <v>45</v>
      </c>
      <c r="B88" s="12"/>
      <c r="C88" s="7" t="s">
        <v>133</v>
      </c>
      <c r="D88" s="8">
        <v>7</v>
      </c>
      <c r="E88" s="8" t="s">
        <v>46</v>
      </c>
      <c r="F88" s="6">
        <v>3</v>
      </c>
      <c r="G88" s="6">
        <v>2</v>
      </c>
      <c r="H88" s="6">
        <v>5</v>
      </c>
      <c r="I88" s="6">
        <v>0</v>
      </c>
      <c r="J88" s="6">
        <v>90</v>
      </c>
      <c r="K88" s="6">
        <v>6</v>
      </c>
      <c r="L88" s="8" t="s">
        <v>134</v>
      </c>
    </row>
    <row r="89" spans="1:12" ht="27.2" x14ac:dyDescent="0.25">
      <c r="A89" s="8">
        <v>46</v>
      </c>
      <c r="B89" s="12"/>
      <c r="C89" s="7" t="s">
        <v>135</v>
      </c>
      <c r="D89" s="8">
        <v>7</v>
      </c>
      <c r="E89" s="8" t="s">
        <v>46</v>
      </c>
      <c r="F89" s="6">
        <v>3</v>
      </c>
      <c r="G89" s="6">
        <v>2</v>
      </c>
      <c r="H89" s="6">
        <v>5</v>
      </c>
      <c r="I89" s="6">
        <v>0</v>
      </c>
      <c r="J89" s="6">
        <v>90</v>
      </c>
      <c r="K89" s="6">
        <v>6</v>
      </c>
      <c r="L89" s="8" t="s">
        <v>134</v>
      </c>
    </row>
    <row r="90" spans="1:12" ht="27.2" x14ac:dyDescent="0.25">
      <c r="A90" s="8">
        <v>47</v>
      </c>
      <c r="B90" s="12"/>
      <c r="C90" s="7" t="s">
        <v>136</v>
      </c>
      <c r="D90" s="8">
        <v>8</v>
      </c>
      <c r="E90" s="8" t="s">
        <v>46</v>
      </c>
      <c r="F90" s="6">
        <v>3</v>
      </c>
      <c r="G90" s="6">
        <v>2</v>
      </c>
      <c r="H90" s="6">
        <v>5</v>
      </c>
      <c r="I90" s="6">
        <v>0</v>
      </c>
      <c r="J90" s="6">
        <v>90</v>
      </c>
      <c r="K90" s="6">
        <v>6</v>
      </c>
      <c r="L90" s="8" t="s">
        <v>134</v>
      </c>
    </row>
    <row r="91" spans="1:12" ht="27.2" x14ac:dyDescent="0.25">
      <c r="A91" s="8">
        <v>48</v>
      </c>
      <c r="B91" s="12"/>
      <c r="C91" s="7" t="s">
        <v>137</v>
      </c>
      <c r="D91" s="8">
        <v>8</v>
      </c>
      <c r="E91" s="8" t="s">
        <v>46</v>
      </c>
      <c r="F91" s="6">
        <v>3</v>
      </c>
      <c r="G91" s="6">
        <v>2</v>
      </c>
      <c r="H91" s="6">
        <v>5</v>
      </c>
      <c r="I91" s="6">
        <v>0</v>
      </c>
      <c r="J91" s="6">
        <v>90</v>
      </c>
      <c r="K91" s="6">
        <v>6</v>
      </c>
      <c r="L91" s="8" t="s">
        <v>134</v>
      </c>
    </row>
    <row r="92" spans="1:12" ht="27.2" x14ac:dyDescent="0.25">
      <c r="A92" s="6">
        <v>49</v>
      </c>
      <c r="B92" s="12"/>
      <c r="C92" s="7" t="s">
        <v>138</v>
      </c>
      <c r="D92" s="8">
        <v>9</v>
      </c>
      <c r="E92" s="8" t="s">
        <v>46</v>
      </c>
      <c r="F92" s="6">
        <v>3</v>
      </c>
      <c r="G92" s="6">
        <v>2</v>
      </c>
      <c r="H92" s="6">
        <v>5</v>
      </c>
      <c r="I92" s="6">
        <v>0</v>
      </c>
      <c r="J92" s="6">
        <v>90</v>
      </c>
      <c r="K92" s="6">
        <v>6</v>
      </c>
      <c r="L92" s="8" t="s">
        <v>134</v>
      </c>
    </row>
    <row r="93" spans="1:12" x14ac:dyDescent="0.25">
      <c r="A93" s="14"/>
      <c r="B93" s="14"/>
      <c r="C93" s="14" t="s">
        <v>139</v>
      </c>
      <c r="D93" s="14"/>
      <c r="E93" s="14"/>
      <c r="F93" s="13">
        <f>SUM(F88:F92)</f>
        <v>15</v>
      </c>
      <c r="G93" s="13">
        <f t="shared" ref="G93:J93" si="10">SUM(G88:G92)</f>
        <v>10</v>
      </c>
      <c r="H93" s="13">
        <f t="shared" si="10"/>
        <v>25</v>
      </c>
      <c r="I93" s="13">
        <f t="shared" si="10"/>
        <v>0</v>
      </c>
      <c r="J93" s="13">
        <f t="shared" si="10"/>
        <v>450</v>
      </c>
      <c r="K93" s="13">
        <f>SUM(K88:K92)</f>
        <v>30</v>
      </c>
      <c r="L93" s="13"/>
    </row>
    <row r="94" spans="1:12" x14ac:dyDescent="0.25">
      <c r="A94" s="36"/>
      <c r="B94" s="36"/>
      <c r="C94" s="32" t="s">
        <v>140</v>
      </c>
      <c r="D94" s="32"/>
      <c r="E94" s="32"/>
      <c r="F94" s="18">
        <f t="shared" ref="F94:J94" si="11">F93+F86+F77+F72+F58+F55</f>
        <v>69</v>
      </c>
      <c r="G94" s="18">
        <f t="shared" si="11"/>
        <v>56</v>
      </c>
      <c r="H94" s="18">
        <f t="shared" si="11"/>
        <v>125</v>
      </c>
      <c r="I94" s="18">
        <f t="shared" si="11"/>
        <v>64</v>
      </c>
      <c r="J94" s="18">
        <f t="shared" si="11"/>
        <v>2564</v>
      </c>
      <c r="K94" s="18">
        <f>K93+K86+K77+K72+K58+K55</f>
        <v>167</v>
      </c>
      <c r="L94" s="20"/>
    </row>
    <row r="95" spans="1:12" x14ac:dyDescent="0.25">
      <c r="A95" s="35" t="s">
        <v>141</v>
      </c>
      <c r="B95" s="35"/>
      <c r="C95" s="35"/>
      <c r="D95" s="35"/>
      <c r="E95" s="35"/>
      <c r="F95" s="16">
        <f t="shared" ref="F95:K95" si="12">F94+F51</f>
        <v>126</v>
      </c>
      <c r="G95" s="16">
        <f t="shared" si="12"/>
        <v>101</v>
      </c>
      <c r="H95" s="16">
        <f t="shared" si="12"/>
        <v>227</v>
      </c>
      <c r="I95" s="16">
        <f t="shared" si="12"/>
        <v>96</v>
      </c>
      <c r="J95" s="16">
        <f t="shared" si="12"/>
        <v>4432</v>
      </c>
      <c r="K95" s="16">
        <f t="shared" si="12"/>
        <v>287</v>
      </c>
      <c r="L95" s="17"/>
    </row>
    <row r="96" spans="1:12" ht="13.75" customHeight="1" x14ac:dyDescent="0.25">
      <c r="A96" s="25" t="s">
        <v>142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1:12" ht="27.2" x14ac:dyDescent="0.25">
      <c r="A97" s="8">
        <v>50</v>
      </c>
      <c r="B97" s="12"/>
      <c r="C97" s="7" t="s">
        <v>133</v>
      </c>
      <c r="D97" s="8">
        <v>6</v>
      </c>
      <c r="E97" s="8" t="s">
        <v>46</v>
      </c>
      <c r="F97" s="8" t="s">
        <v>143</v>
      </c>
      <c r="G97" s="8" t="s">
        <v>143</v>
      </c>
      <c r="H97" s="8" t="s">
        <v>144</v>
      </c>
      <c r="I97" s="8">
        <v>0</v>
      </c>
      <c r="J97" s="8" t="s">
        <v>145</v>
      </c>
      <c r="K97" s="8" t="s">
        <v>146</v>
      </c>
      <c r="L97" s="8" t="s">
        <v>134</v>
      </c>
    </row>
    <row r="98" spans="1:12" ht="27.2" x14ac:dyDescent="0.25">
      <c r="A98" s="8">
        <v>51</v>
      </c>
      <c r="B98" s="12"/>
      <c r="C98" s="7" t="s">
        <v>135</v>
      </c>
      <c r="D98" s="8">
        <v>7</v>
      </c>
      <c r="E98" s="8" t="s">
        <v>46</v>
      </c>
      <c r="F98" s="8" t="s">
        <v>143</v>
      </c>
      <c r="G98" s="8" t="s">
        <v>143</v>
      </c>
      <c r="H98" s="8" t="s">
        <v>144</v>
      </c>
      <c r="I98" s="8">
        <v>0</v>
      </c>
      <c r="J98" s="8" t="s">
        <v>145</v>
      </c>
      <c r="K98" s="8" t="s">
        <v>146</v>
      </c>
      <c r="L98" s="8" t="s">
        <v>134</v>
      </c>
    </row>
    <row r="99" spans="1:12" ht="27.2" x14ac:dyDescent="0.25">
      <c r="A99" s="8">
        <v>52</v>
      </c>
      <c r="B99" s="12"/>
      <c r="C99" s="7" t="s">
        <v>136</v>
      </c>
      <c r="D99" s="8">
        <v>8</v>
      </c>
      <c r="E99" s="8" t="s">
        <v>46</v>
      </c>
      <c r="F99" s="8" t="s">
        <v>143</v>
      </c>
      <c r="G99" s="8" t="s">
        <v>143</v>
      </c>
      <c r="H99" s="8" t="s">
        <v>144</v>
      </c>
      <c r="I99" s="8">
        <v>0</v>
      </c>
      <c r="J99" s="8" t="s">
        <v>145</v>
      </c>
      <c r="K99" s="8" t="s">
        <v>146</v>
      </c>
      <c r="L99" s="8" t="s">
        <v>134</v>
      </c>
    </row>
    <row r="100" spans="1:12" ht="27.2" x14ac:dyDescent="0.25">
      <c r="A100" s="8">
        <v>53</v>
      </c>
      <c r="B100" s="12"/>
      <c r="C100" s="7" t="s">
        <v>137</v>
      </c>
      <c r="D100" s="8">
        <v>9</v>
      </c>
      <c r="E100" s="8" t="s">
        <v>46</v>
      </c>
      <c r="F100" s="8" t="s">
        <v>143</v>
      </c>
      <c r="G100" s="8" t="s">
        <v>143</v>
      </c>
      <c r="H100" s="8" t="s">
        <v>144</v>
      </c>
      <c r="I100" s="8">
        <v>0</v>
      </c>
      <c r="J100" s="8" t="s">
        <v>145</v>
      </c>
      <c r="K100" s="8" t="s">
        <v>146</v>
      </c>
      <c r="L100" s="8" t="s">
        <v>134</v>
      </c>
    </row>
    <row r="101" spans="1:12" ht="28.2" customHeight="1" x14ac:dyDescent="0.25">
      <c r="A101" s="14"/>
      <c r="B101" s="14"/>
      <c r="C101" s="21" t="s">
        <v>162</v>
      </c>
      <c r="D101" s="14"/>
      <c r="E101" s="14"/>
      <c r="F101" s="13" t="s">
        <v>147</v>
      </c>
      <c r="G101" s="13" t="s">
        <v>147</v>
      </c>
      <c r="H101" s="13" t="s">
        <v>148</v>
      </c>
      <c r="I101" s="13">
        <v>0</v>
      </c>
      <c r="J101" s="13" t="s">
        <v>149</v>
      </c>
      <c r="K101" s="13" t="s">
        <v>150</v>
      </c>
      <c r="L101" s="13"/>
    </row>
    <row r="102" spans="1:12" x14ac:dyDescent="0.25">
      <c r="A102" s="35" t="s">
        <v>151</v>
      </c>
      <c r="B102" s="35"/>
      <c r="C102" s="35"/>
      <c r="D102" s="35"/>
      <c r="E102" s="35"/>
      <c r="F102" s="39" t="s">
        <v>165</v>
      </c>
      <c r="G102" s="39" t="s">
        <v>166</v>
      </c>
      <c r="H102" s="16" t="s">
        <v>152</v>
      </c>
      <c r="I102" s="16">
        <v>96</v>
      </c>
      <c r="J102" s="16" t="s">
        <v>153</v>
      </c>
      <c r="K102" s="16" t="s">
        <v>154</v>
      </c>
      <c r="L102" s="17"/>
    </row>
    <row r="104" spans="1:12" ht="14.95" x14ac:dyDescent="0.25">
      <c r="B104" s="3" t="s">
        <v>156</v>
      </c>
    </row>
    <row r="105" spans="1:12" ht="14.95" x14ac:dyDescent="0.25">
      <c r="B105" s="3" t="s">
        <v>157</v>
      </c>
    </row>
    <row r="106" spans="1:12" ht="14.95" x14ac:dyDescent="0.25">
      <c r="B106" s="3" t="s">
        <v>158</v>
      </c>
    </row>
    <row r="107" spans="1:12" x14ac:dyDescent="0.25">
      <c r="B107" s="3"/>
    </row>
  </sheetData>
  <mergeCells count="51">
    <mergeCell ref="F85:I85"/>
    <mergeCell ref="C79:L79"/>
    <mergeCell ref="C83:L83"/>
    <mergeCell ref="A59:L59"/>
    <mergeCell ref="A78:L78"/>
    <mergeCell ref="A83:B83"/>
    <mergeCell ref="A102:E102"/>
    <mergeCell ref="A94:B94"/>
    <mergeCell ref="C94:E94"/>
    <mergeCell ref="A96:L96"/>
    <mergeCell ref="A87:L87"/>
    <mergeCell ref="A95:E95"/>
    <mergeCell ref="A51:B51"/>
    <mergeCell ref="C51:E51"/>
    <mergeCell ref="A79:B79"/>
    <mergeCell ref="A73:L73"/>
    <mergeCell ref="A53:L53"/>
    <mergeCell ref="A56:L56"/>
    <mergeCell ref="A52:L52"/>
    <mergeCell ref="A48:L48"/>
    <mergeCell ref="A16:L16"/>
    <mergeCell ref="F18:G18"/>
    <mergeCell ref="J18:J19"/>
    <mergeCell ref="K18:K19"/>
    <mergeCell ref="L18:L19"/>
    <mergeCell ref="I18:I19"/>
    <mergeCell ref="H18:H19"/>
    <mergeCell ref="D18:D19"/>
    <mergeCell ref="A29:L29"/>
    <mergeCell ref="A38:L38"/>
    <mergeCell ref="A5:L5"/>
    <mergeCell ref="A1:L1"/>
    <mergeCell ref="A2:L2"/>
    <mergeCell ref="A3:L3"/>
    <mergeCell ref="A4:L4"/>
    <mergeCell ref="B12:L12"/>
    <mergeCell ref="A20:L20"/>
    <mergeCell ref="A21:L21"/>
    <mergeCell ref="A6:L6"/>
    <mergeCell ref="A7:L7"/>
    <mergeCell ref="A8:L8"/>
    <mergeCell ref="A9:L9"/>
    <mergeCell ref="B11:L11"/>
    <mergeCell ref="B10:L10"/>
    <mergeCell ref="A13:L13"/>
    <mergeCell ref="A18:A19"/>
    <mergeCell ref="B18:B19"/>
    <mergeCell ref="C18:C19"/>
    <mergeCell ref="E18:E19"/>
    <mergeCell ref="A14:L14"/>
    <mergeCell ref="A15:L15"/>
  </mergeCells>
  <phoneticPr fontId="5" type="noConversion"/>
  <printOptions horizontalCentered="1"/>
  <pageMargins left="0.23622047244094491" right="0.23622047244094491" top="0.55118110236220474" bottom="0.55118110236220474" header="0.31496062992125984" footer="0.31496062992125984"/>
  <pageSetup scale="7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Props1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3203D5-7EE9-4FC6-BAB4-14ECB5C6D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Malla curricular</vt:lpstr>
      <vt:lpstr>'Malla curricular'!Área_de_impresión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GOMEZ - HERRERA MARGARITA</cp:lastModifiedBy>
  <cp:revision/>
  <cp:lastPrinted>2024-11-26T21:53:18Z</cp:lastPrinted>
  <dcterms:created xsi:type="dcterms:W3CDTF">2023-06-12T22:25:45Z</dcterms:created>
  <dcterms:modified xsi:type="dcterms:W3CDTF">2025-01-08T20:50:41Z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