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Cs. de la Computación/"/>
    </mc:Choice>
  </mc:AlternateContent>
  <xr:revisionPtr revIDLastSave="3" documentId="13_ncr:1_{A4A07FA7-D467-413B-A9FC-E0C884365501}" xr6:coauthVersionLast="47" xr6:coauthVersionMax="47" xr10:uidLastSave="{C6C32E2B-7CE0-4A59-8AA2-9E5B3DADD9F1}"/>
  <bookViews>
    <workbookView xWindow="-109" yWindow="-109" windowWidth="26301" windowHeight="14169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curricular'!$A$19:$M$98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+eybsbQmQswgoFMU7c3mfx8e/VPMc/N4TJn4WC3pXY="/>
    </ext>
  </extLst>
</workbook>
</file>

<file path=xl/calcChain.xml><?xml version="1.0" encoding="utf-8"?>
<calcChain xmlns="http://schemas.openxmlformats.org/spreadsheetml/2006/main">
  <c r="F46" i="1" l="1"/>
  <c r="F39" i="1"/>
  <c r="G89" i="1"/>
  <c r="H89" i="1"/>
  <c r="I89" i="1"/>
  <c r="J89" i="1"/>
  <c r="K89" i="1"/>
  <c r="F89" i="1"/>
  <c r="G76" i="1"/>
  <c r="H76" i="1"/>
  <c r="I76" i="1"/>
  <c r="J76" i="1"/>
  <c r="K76" i="1"/>
  <c r="F76" i="1"/>
  <c r="G64" i="1"/>
  <c r="H64" i="1"/>
  <c r="I64" i="1"/>
  <c r="J64" i="1"/>
  <c r="K64" i="1"/>
  <c r="F64" i="1"/>
  <c r="G61" i="1"/>
  <c r="H61" i="1"/>
  <c r="I61" i="1"/>
  <c r="J61" i="1"/>
  <c r="K61" i="1"/>
  <c r="F61" i="1"/>
  <c r="G58" i="1"/>
  <c r="H58" i="1"/>
  <c r="I58" i="1"/>
  <c r="J58" i="1"/>
  <c r="K58" i="1"/>
  <c r="F58" i="1"/>
  <c r="G52" i="1"/>
  <c r="H52" i="1"/>
  <c r="I52" i="1"/>
  <c r="J52" i="1"/>
  <c r="K52" i="1"/>
  <c r="F52" i="1"/>
  <c r="G46" i="1"/>
  <c r="H46" i="1"/>
  <c r="I46" i="1"/>
  <c r="J46" i="1"/>
  <c r="K46" i="1"/>
  <c r="G39" i="1"/>
  <c r="H39" i="1"/>
  <c r="I39" i="1"/>
  <c r="J39" i="1"/>
  <c r="K39" i="1"/>
  <c r="G27" i="1"/>
  <c r="H27" i="1"/>
  <c r="I27" i="1"/>
  <c r="J27" i="1"/>
  <c r="K27" i="1"/>
  <c r="F27" i="1"/>
  <c r="J90" i="1" l="1"/>
  <c r="J53" i="1"/>
  <c r="I53" i="1"/>
  <c r="H90" i="1"/>
  <c r="K53" i="1"/>
  <c r="G90" i="1"/>
  <c r="F90" i="1"/>
  <c r="K90" i="1"/>
  <c r="H53" i="1"/>
  <c r="G53" i="1"/>
  <c r="I90" i="1"/>
  <c r="F53" i="1"/>
  <c r="J91" i="1" l="1"/>
  <c r="H91" i="1"/>
  <c r="F91" i="1"/>
  <c r="G91" i="1"/>
  <c r="K91" i="1"/>
  <c r="I91" i="1"/>
</calcChain>
</file>

<file path=xl/sharedStrings.xml><?xml version="1.0" encoding="utf-8"?>
<sst xmlns="http://schemas.openxmlformats.org/spreadsheetml/2006/main" count="283" uniqueCount="168">
  <si>
    <t xml:space="preserve"> Vicerrectoría de Docencia</t>
  </si>
  <si>
    <t>Malla curricular: Relación de Asignaturas por Niveles de Formación, Horas Teoría, Práctica y de Trabajo Independiente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</si>
  <si>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</si>
  <si>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</si>
  <si>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</si>
  <si>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</si>
  <si>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</si>
  <si>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</si>
  <si>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</si>
  <si>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</si>
  <si>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</si>
  <si>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</si>
  <si>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</si>
  <si>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</si>
  <si>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Introducción a la Formación General Universitaria</t>
  </si>
  <si>
    <t>S/R</t>
  </si>
  <si>
    <t>Inglés I</t>
  </si>
  <si>
    <t>Inglés II</t>
  </si>
  <si>
    <t>Inglés III</t>
  </si>
  <si>
    <t>Subtotal Área de Formación General Universitaria</t>
  </si>
  <si>
    <t>Área de Ciencias Básicas</t>
  </si>
  <si>
    <t>Componentes Físicos y Conectores</t>
  </si>
  <si>
    <t>P</t>
  </si>
  <si>
    <t>Introducción a las Redes</t>
  </si>
  <si>
    <t>Introducción a las Matemáticas</t>
  </si>
  <si>
    <t>Introducción a los Sistemas Programables</t>
  </si>
  <si>
    <t>Cálculo Superior</t>
  </si>
  <si>
    <t>Matemáticas Computacionales</t>
  </si>
  <si>
    <t>Servicio de Redes</t>
  </si>
  <si>
    <t>Monitoreo y Defensa de Sistemas</t>
  </si>
  <si>
    <t>Matemáticas para el Cifrado</t>
  </si>
  <si>
    <t>Subtotal Área de Ciencias Básicas</t>
  </si>
  <si>
    <t>Área de Tecnología</t>
  </si>
  <si>
    <t>Introducción a la Programación</t>
  </si>
  <si>
    <t>Lenguajes y Paradigmas de Programación</t>
  </si>
  <si>
    <t>Desarrollo de Aplicaciones</t>
  </si>
  <si>
    <t>Programación Segura</t>
  </si>
  <si>
    <t>Modelado de Procesos de Sistemas</t>
  </si>
  <si>
    <t>Subtotal Área de Tecnología</t>
  </si>
  <si>
    <t>Área de Ciberseguridad</t>
  </si>
  <si>
    <t>Introducción a la Ciberseguridad</t>
  </si>
  <si>
    <t>Seguridad de la Información</t>
  </si>
  <si>
    <t>Manejo de Datos para la Ciberseguridad</t>
  </si>
  <si>
    <t>Subtotal Área de Ciberseguridad</t>
  </si>
  <si>
    <t>Total Nivel Básico</t>
  </si>
  <si>
    <t>Nivel Formativo</t>
  </si>
  <si>
    <t>Formación General Disciplinaria</t>
  </si>
  <si>
    <t>Formación General Profesional</t>
  </si>
  <si>
    <t>Computación en la Niebla y en la Nube</t>
  </si>
  <si>
    <t>Control y Acceso de Sistemas</t>
  </si>
  <si>
    <t>Privacidad y Seguridad de Datos Personales</t>
  </si>
  <si>
    <t>Ciberseguridad Forense</t>
  </si>
  <si>
    <t>Hacking Ético</t>
  </si>
  <si>
    <t>Criptografía</t>
  </si>
  <si>
    <t>Internet de las Cosas</t>
  </si>
  <si>
    <t>Hacking Ético Avanzado</t>
  </si>
  <si>
    <t>Respuesta a Incidentes de Ciberseguridad</t>
  </si>
  <si>
    <t>Aspectos Legales de Ciberseguridad</t>
  </si>
  <si>
    <t>Gestión de Sistemas de Ciberseguridad</t>
  </si>
  <si>
    <t xml:space="preserve">Área de Integración Disciplinaria </t>
  </si>
  <si>
    <t>Asignaturas Integradoras</t>
  </si>
  <si>
    <t>Gestión de la Seguridad Informática</t>
  </si>
  <si>
    <t>Auditoría Informática</t>
  </si>
  <si>
    <t>Gestión de Proyectos Innovadores</t>
  </si>
  <si>
    <t>Práctica Profesional Crítica</t>
  </si>
  <si>
    <t>Práctica Profesional</t>
  </si>
  <si>
    <t>Vinculación e Integración Social</t>
  </si>
  <si>
    <t>Subtotal Área de Integración Disciplinaria</t>
  </si>
  <si>
    <t>Área de Optativas Disciplinarias</t>
  </si>
  <si>
    <t>Optativa I</t>
  </si>
  <si>
    <t>Optativa II</t>
  </si>
  <si>
    <t>Subtotal Área de Optativas Disciplinarias</t>
  </si>
  <si>
    <t>Total  Nivel Formativo</t>
  </si>
  <si>
    <t>Totales Mínimos</t>
  </si>
  <si>
    <t>Área de Optativas Complementarias</t>
  </si>
  <si>
    <t>0 a 5</t>
  </si>
  <si>
    <t>3 a 5</t>
  </si>
  <si>
    <t>54 a 90</t>
  </si>
  <si>
    <t>3 a 6</t>
  </si>
  <si>
    <t>Subtotal Área de Optativas Complementarias</t>
  </si>
  <si>
    <t>Totales Máximos</t>
  </si>
  <si>
    <t>Benemérita Universidad Autónoma de Puebla</t>
  </si>
  <si>
    <t>FGMA 004</t>
  </si>
  <si>
    <t>ICSA 001</t>
  </si>
  <si>
    <t>ICSA 002</t>
  </si>
  <si>
    <t>FCCA 004</t>
  </si>
  <si>
    <t>FCCA 005</t>
  </si>
  <si>
    <t>ICSA 003</t>
  </si>
  <si>
    <t>Plan de Estudios: Licenciatura en Ingeniería en Ciberseguridad</t>
  </si>
  <si>
    <t>Periodicidad: 4.5 años (9 semestres)</t>
  </si>
  <si>
    <t xml:space="preserve">Vigencia: A partir de agosto 2024 </t>
  </si>
  <si>
    <t>Modalidad educativa: Escolarizada</t>
  </si>
  <si>
    <t>Los definidos por la Unidad Académica</t>
  </si>
  <si>
    <t>Diseño de Base de Datos</t>
  </si>
  <si>
    <t>Probabilidad y Estadística</t>
  </si>
  <si>
    <t>Ingeniería de Software I</t>
  </si>
  <si>
    <t>216 a 360</t>
  </si>
  <si>
    <t>12 a 24</t>
  </si>
  <si>
    <t>4288 a 4432</t>
  </si>
  <si>
    <t>275 a 287</t>
  </si>
  <si>
    <t>FGMA 001</t>
  </si>
  <si>
    <t>FGMA 005</t>
  </si>
  <si>
    <t>FGMA 006</t>
  </si>
  <si>
    <t>FGMA 007</t>
  </si>
  <si>
    <t>FGMA 002</t>
  </si>
  <si>
    <t>FGMA 003</t>
  </si>
  <si>
    <t>FCCA 010</t>
  </si>
  <si>
    <t>FCCA 015</t>
  </si>
  <si>
    <t>FCCA 011</t>
  </si>
  <si>
    <t>ICSA 004</t>
  </si>
  <si>
    <t>ICSA 005</t>
  </si>
  <si>
    <t>ICSA 006</t>
  </si>
  <si>
    <t>ICSA 007</t>
  </si>
  <si>
    <t>ICSA 008</t>
  </si>
  <si>
    <t>ICSA 009</t>
  </si>
  <si>
    <t>ICSA 010</t>
  </si>
  <si>
    <t>ICSA 011</t>
  </si>
  <si>
    <t>ICSA 012</t>
  </si>
  <si>
    <t>ICSA 013</t>
  </si>
  <si>
    <t>ICSA 250</t>
  </si>
  <si>
    <t>ICSA 251</t>
  </si>
  <si>
    <t>ICSA 252</t>
  </si>
  <si>
    <t>ICSA 253</t>
  </si>
  <si>
    <t>ICSA 254</t>
  </si>
  <si>
    <t>ICSA 255</t>
  </si>
  <si>
    <t>ICSA 256</t>
  </si>
  <si>
    <t>ICSA 257</t>
  </si>
  <si>
    <t>ICSA 258</t>
  </si>
  <si>
    <t>ICSA 259</t>
  </si>
  <si>
    <t>ICSA 260</t>
  </si>
  <si>
    <t>219 a 227</t>
  </si>
  <si>
    <t>FCCA 024</t>
  </si>
  <si>
    <t>ICSA 014</t>
  </si>
  <si>
    <t>0 a 20</t>
  </si>
  <si>
    <t>12 a 20</t>
  </si>
  <si>
    <t>122 a 142</t>
  </si>
  <si>
    <t>85 a 105</t>
  </si>
  <si>
    <t>PPCS 501</t>
  </si>
  <si>
    <t>IACS 200</t>
  </si>
  <si>
    <t>IACS 201</t>
  </si>
  <si>
    <t>ICU2 200</t>
  </si>
  <si>
    <t>VSCS 500</t>
  </si>
  <si>
    <t>70% de créditos</t>
  </si>
  <si>
    <t>ICSA 005
FCCA 015</t>
  </si>
  <si>
    <t>ICSA 004
ICSA 006</t>
  </si>
  <si>
    <t>ICSA 008
ICSA 252</t>
  </si>
  <si>
    <t>FCCA 011
IACS 200</t>
  </si>
  <si>
    <t>ICSA 257
ICSA 259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</si>
  <si>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</si>
  <si>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263/287</t>
    </r>
  </si>
  <si>
    <r>
      <t>Tiempo Mínimo y Máximo:</t>
    </r>
    <r>
      <rPr>
        <b/>
        <sz val="10"/>
        <rFont val="Source Sans Pro"/>
        <family val="2"/>
      </rPr>
      <t xml:space="preserve"> 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</si>
  <si>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4072/4432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</si>
  <si>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</si>
  <si>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Licenciado (a) en Ingeniería en Ciberseguridad</t>
    </r>
  </si>
  <si>
    <r>
      <t>Certificado que se otorga:</t>
    </r>
    <r>
      <rPr>
        <b/>
        <sz val="10"/>
        <rFont val="Source Sans Pro"/>
        <family val="2"/>
      </rPr>
      <t xml:space="preserve"> Licenciado (a) en Ingeniería en Ciberseguridad</t>
    </r>
  </si>
  <si>
    <r>
      <t xml:space="preserve">Unidad Académica: </t>
    </r>
    <r>
      <rPr>
        <b/>
        <sz val="10"/>
        <rFont val="Source Sans Pro"/>
        <family val="2"/>
      </rPr>
      <t>Facultad de Ciencias de la Computación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</si>
  <si>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</si>
  <si>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</si>
  <si>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</si>
  <si>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</si>
  <si>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Optativa III</t>
  </si>
  <si>
    <t>Optativa IV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</si>
  <si>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</si>
  <si>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</si>
  <si>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</si>
  <si>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Duración del Plan</t>
  </si>
  <si>
    <r>
      <t>32</t>
    </r>
    <r>
      <rPr>
        <vertAlign val="superscript"/>
        <sz val="10"/>
        <rFont val="Source Sans Pro"/>
        <family val="2"/>
      </rPr>
      <t>3</t>
    </r>
  </si>
  <si>
    <t>Inglés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</si>
</sst>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name val="Source Sans Pro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theme="1"/>
        <bgColor rgb="FF2E75B5"/>
      </patternFill>
    </fill>
    <fill>
      <patternFill patternType="solid">
        <fgColor rgb="FF80C4E8"/>
        <bgColor rgb="FF9CC2E5"/>
      </patternFill>
    </fill>
    <fill>
      <patternFill patternType="lightDown">
        <fgColor theme="9" tint="-0.499984740745262"/>
        <bgColor indexed="6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8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 wrapText="1"/>
    </xf>
    <xf numFmtId="0" fontId="8" fillId="10" borderId="6" xfId="0" applyFont="1" applyFill="1" applyBorder="1" applyAlignment="1">
      <alignment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left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10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13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horizontal="right" vertical="center"/>
    </xf>
    <xf numFmtId="0" fontId="5" fillId="5" borderId="6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</cellXfs>
  <cellStyles count="4">
    <cellStyle name="Excel Built-in Normal" xfId="1" xr:uid="{59D4F123-F4E7-48C0-B0E2-AAAD6D4C7EBA}"/>
    <cellStyle name="Normal" xfId="0" builtinId="0"/>
    <cellStyle name="Normal 2" xfId="2" xr:uid="{E63303E3-EA16-483E-987F-170CA294FF9F}"/>
    <cellStyle name="Normal 2 2" xfId="3" xr:uid="{6212AF66-E543-4336-8140-30EE02C0D1E7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showGridLines="0" tabSelected="1" zoomScaleNormal="100" zoomScaleSheetLayoutView="100" workbookViewId="0">
      <selection sqref="A1:L1"/>
    </sheetView>
  </sheetViews>
  <sheetFormatPr baseColWidth="10" defaultColWidth="14.375" defaultRowHeight="13.6" x14ac:dyDescent="0.25"/>
  <cols>
    <col min="1" max="1" width="3.625" style="1" bestFit="1" customWidth="1"/>
    <col min="2" max="2" width="9.625" style="23" customWidth="1"/>
    <col min="3" max="3" width="35.25" style="1" customWidth="1"/>
    <col min="4" max="4" width="8.875" style="1" hidden="1" customWidth="1"/>
    <col min="5" max="5" width="10.75" style="1" hidden="1" customWidth="1"/>
    <col min="6" max="6" width="8.125" style="1" customWidth="1"/>
    <col min="7" max="7" width="8.625" style="1" bestFit="1" customWidth="1"/>
    <col min="8" max="8" width="11.125" style="1" customWidth="1"/>
    <col min="9" max="9" width="15" style="1" customWidth="1"/>
    <col min="10" max="10" width="10.25" style="1" customWidth="1"/>
    <col min="11" max="11" width="7.875" style="1" customWidth="1"/>
    <col min="12" max="12" width="16" style="1" bestFit="1" customWidth="1"/>
    <col min="13" max="16384" width="14.375" style="1"/>
  </cols>
  <sheetData>
    <row r="1" spans="1:12" x14ac:dyDescent="0.25">
      <c r="A1" s="51" t="s">
        <v>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5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x14ac:dyDescent="0.25">
      <c r="A4" s="51" t="s">
        <v>88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</row>
    <row r="5" spans="1:12" x14ac:dyDescent="0.25">
      <c r="A5" s="51" t="s">
        <v>91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x14ac:dyDescent="0.25">
      <c r="A6" s="51" t="s">
        <v>89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x14ac:dyDescent="0.25">
      <c r="A7" s="51" t="s">
        <v>90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</row>
    <row r="8" spans="1:12" x14ac:dyDescent="0.25">
      <c r="A8" s="47" t="s">
        <v>148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1:12" x14ac:dyDescent="0.25">
      <c r="A9" s="47" t="s">
        <v>165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1:12" x14ac:dyDescent="0.25">
      <c r="A10" s="2"/>
      <c r="B10" s="47" t="s">
        <v>149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1" spans="1:12" x14ac:dyDescent="0.25">
      <c r="A11" s="2"/>
      <c r="B11" s="47" t="s">
        <v>150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1:12" x14ac:dyDescent="0.25">
      <c r="A12" s="2"/>
      <c r="B12" s="47" t="s">
        <v>151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1:12" x14ac:dyDescent="0.25">
      <c r="A13" s="47" t="s">
        <v>152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1:12" x14ac:dyDescent="0.25">
      <c r="A14" s="47" t="s">
        <v>153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2" x14ac:dyDescent="0.25">
      <c r="A15" s="47" t="s">
        <v>154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1:12" x14ac:dyDescent="0.25">
      <c r="A16" s="47" t="s">
        <v>155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28.55" customHeight="1" x14ac:dyDescent="0.25">
      <c r="A18" s="48" t="s">
        <v>2</v>
      </c>
      <c r="B18" s="43" t="s">
        <v>3</v>
      </c>
      <c r="C18" s="43" t="s">
        <v>4</v>
      </c>
      <c r="D18" s="43" t="s">
        <v>5</v>
      </c>
      <c r="E18" s="43" t="s">
        <v>157</v>
      </c>
      <c r="F18" s="43" t="s">
        <v>6</v>
      </c>
      <c r="G18" s="43"/>
      <c r="H18" s="49" t="s">
        <v>7</v>
      </c>
      <c r="I18" s="43" t="s">
        <v>8</v>
      </c>
      <c r="J18" s="43" t="s">
        <v>9</v>
      </c>
      <c r="K18" s="43" t="s">
        <v>10</v>
      </c>
      <c r="L18" s="43" t="s">
        <v>11</v>
      </c>
    </row>
    <row r="19" spans="1:12" ht="14.95" x14ac:dyDescent="0.25">
      <c r="A19" s="48"/>
      <c r="B19" s="43"/>
      <c r="C19" s="43"/>
      <c r="D19" s="43"/>
      <c r="E19" s="43"/>
      <c r="F19" s="25" t="s">
        <v>158</v>
      </c>
      <c r="G19" s="25" t="s">
        <v>159</v>
      </c>
      <c r="H19" s="50"/>
      <c r="I19" s="43"/>
      <c r="J19" s="43"/>
      <c r="K19" s="43"/>
      <c r="L19" s="43"/>
    </row>
    <row r="20" spans="1:12" x14ac:dyDescent="0.25">
      <c r="A20" s="44" t="s"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3.75" customHeight="1" x14ac:dyDescent="0.25">
      <c r="A21" s="37" t="s">
        <v>13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ht="27.2" x14ac:dyDescent="0.25">
      <c r="A22" s="3">
        <v>1</v>
      </c>
      <c r="B22" s="4" t="s">
        <v>100</v>
      </c>
      <c r="C22" s="5" t="s">
        <v>14</v>
      </c>
      <c r="D22" s="3">
        <v>3</v>
      </c>
      <c r="E22" s="3" t="s">
        <v>156</v>
      </c>
      <c r="F22" s="3">
        <v>1</v>
      </c>
      <c r="G22" s="3">
        <v>2</v>
      </c>
      <c r="H22" s="3">
        <v>3</v>
      </c>
      <c r="I22" s="3">
        <v>16</v>
      </c>
      <c r="J22" s="3">
        <v>70</v>
      </c>
      <c r="K22" s="6">
        <v>4</v>
      </c>
      <c r="L22" s="3" t="s">
        <v>15</v>
      </c>
    </row>
    <row r="23" spans="1:12" ht="14.95" x14ac:dyDescent="0.25">
      <c r="A23" s="3">
        <v>2</v>
      </c>
      <c r="B23" s="4" t="s">
        <v>82</v>
      </c>
      <c r="C23" s="5" t="s">
        <v>16</v>
      </c>
      <c r="D23" s="3">
        <v>1</v>
      </c>
      <c r="E23" s="3" t="s">
        <v>156</v>
      </c>
      <c r="F23" s="3">
        <v>2</v>
      </c>
      <c r="G23" s="3">
        <v>2</v>
      </c>
      <c r="H23" s="3">
        <v>4</v>
      </c>
      <c r="I23" s="3">
        <v>0</v>
      </c>
      <c r="J23" s="3">
        <v>72</v>
      </c>
      <c r="K23" s="3">
        <v>4</v>
      </c>
      <c r="L23" s="3" t="s">
        <v>15</v>
      </c>
    </row>
    <row r="24" spans="1:12" ht="14.95" x14ac:dyDescent="0.25">
      <c r="A24" s="3">
        <v>3</v>
      </c>
      <c r="B24" s="4" t="s">
        <v>101</v>
      </c>
      <c r="C24" s="5" t="s">
        <v>17</v>
      </c>
      <c r="D24" s="7">
        <v>2</v>
      </c>
      <c r="E24" s="3" t="s">
        <v>156</v>
      </c>
      <c r="F24" s="7">
        <v>2</v>
      </c>
      <c r="G24" s="7">
        <v>2</v>
      </c>
      <c r="H24" s="3">
        <v>4</v>
      </c>
      <c r="I24" s="7">
        <v>0</v>
      </c>
      <c r="J24" s="3">
        <v>72</v>
      </c>
      <c r="K24" s="7">
        <v>4</v>
      </c>
      <c r="L24" s="3" t="s">
        <v>82</v>
      </c>
    </row>
    <row r="25" spans="1:12" ht="14.95" x14ac:dyDescent="0.25">
      <c r="A25" s="3">
        <v>4</v>
      </c>
      <c r="B25" s="4" t="s">
        <v>102</v>
      </c>
      <c r="C25" s="8" t="s">
        <v>18</v>
      </c>
      <c r="D25" s="3">
        <v>3</v>
      </c>
      <c r="E25" s="3" t="s">
        <v>156</v>
      </c>
      <c r="F25" s="3">
        <v>2</v>
      </c>
      <c r="G25" s="3">
        <v>2</v>
      </c>
      <c r="H25" s="3">
        <v>4</v>
      </c>
      <c r="I25" s="3">
        <v>0</v>
      </c>
      <c r="J25" s="3">
        <v>72</v>
      </c>
      <c r="K25" s="3">
        <v>4</v>
      </c>
      <c r="L25" s="7" t="s">
        <v>101</v>
      </c>
    </row>
    <row r="26" spans="1:12" ht="14.95" x14ac:dyDescent="0.25">
      <c r="A26" s="3">
        <v>5</v>
      </c>
      <c r="B26" s="4" t="s">
        <v>103</v>
      </c>
      <c r="C26" s="5" t="s">
        <v>167</v>
      </c>
      <c r="D26" s="3">
        <v>4</v>
      </c>
      <c r="E26" s="3" t="s">
        <v>156</v>
      </c>
      <c r="F26" s="3">
        <v>2</v>
      </c>
      <c r="G26" s="3">
        <v>2</v>
      </c>
      <c r="H26" s="3">
        <v>4</v>
      </c>
      <c r="I26" s="3">
        <v>0</v>
      </c>
      <c r="J26" s="3">
        <v>72</v>
      </c>
      <c r="K26" s="3">
        <v>4</v>
      </c>
      <c r="L26" s="3" t="s">
        <v>102</v>
      </c>
    </row>
    <row r="27" spans="1:12" ht="26.5" customHeight="1" x14ac:dyDescent="0.25">
      <c r="A27" s="38"/>
      <c r="B27" s="39"/>
      <c r="C27" s="40" t="s">
        <v>19</v>
      </c>
      <c r="D27" s="40"/>
      <c r="E27" s="40"/>
      <c r="F27" s="26">
        <f>SUM(F22:F26)</f>
        <v>9</v>
      </c>
      <c r="G27" s="26">
        <f t="shared" ref="G27:K27" si="0">SUM(G22:G26)</f>
        <v>10</v>
      </c>
      <c r="H27" s="26">
        <f t="shared" si="0"/>
        <v>19</v>
      </c>
      <c r="I27" s="26">
        <f t="shared" si="0"/>
        <v>16</v>
      </c>
      <c r="J27" s="26">
        <f t="shared" si="0"/>
        <v>358</v>
      </c>
      <c r="K27" s="26">
        <f t="shared" si="0"/>
        <v>20</v>
      </c>
      <c r="L27" s="26"/>
    </row>
    <row r="28" spans="1:12" ht="13.75" customHeight="1" x14ac:dyDescent="0.25">
      <c r="A28" s="37" t="s">
        <v>20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5">
      <c r="A29" s="3">
        <v>6</v>
      </c>
      <c r="B29" s="4" t="s">
        <v>83</v>
      </c>
      <c r="C29" s="5" t="s">
        <v>21</v>
      </c>
      <c r="D29" s="3">
        <v>1</v>
      </c>
      <c r="E29" s="3" t="s">
        <v>22</v>
      </c>
      <c r="F29" s="3">
        <v>3</v>
      </c>
      <c r="G29" s="3">
        <v>2</v>
      </c>
      <c r="H29" s="3">
        <v>5</v>
      </c>
      <c r="I29" s="3">
        <v>0</v>
      </c>
      <c r="J29" s="3">
        <v>90</v>
      </c>
      <c r="K29" s="3">
        <v>6</v>
      </c>
      <c r="L29" s="3" t="s">
        <v>15</v>
      </c>
    </row>
    <row r="30" spans="1:12" x14ac:dyDescent="0.25">
      <c r="A30" s="3">
        <v>7</v>
      </c>
      <c r="B30" s="4" t="s">
        <v>84</v>
      </c>
      <c r="C30" s="5" t="s">
        <v>23</v>
      </c>
      <c r="D30" s="3">
        <v>1</v>
      </c>
      <c r="E30" s="3" t="s">
        <v>22</v>
      </c>
      <c r="F30" s="3">
        <v>3</v>
      </c>
      <c r="G30" s="3">
        <v>2</v>
      </c>
      <c r="H30" s="3">
        <v>5</v>
      </c>
      <c r="I30" s="3">
        <v>0</v>
      </c>
      <c r="J30" s="3">
        <v>90</v>
      </c>
      <c r="K30" s="3">
        <v>6</v>
      </c>
      <c r="L30" s="3" t="s">
        <v>15</v>
      </c>
    </row>
    <row r="31" spans="1:12" x14ac:dyDescent="0.25">
      <c r="A31" s="3">
        <v>8</v>
      </c>
      <c r="B31" s="4" t="s">
        <v>85</v>
      </c>
      <c r="C31" s="5" t="s">
        <v>24</v>
      </c>
      <c r="D31" s="3">
        <v>1</v>
      </c>
      <c r="E31" s="3" t="s">
        <v>22</v>
      </c>
      <c r="F31" s="3">
        <v>3</v>
      </c>
      <c r="G31" s="3">
        <v>2</v>
      </c>
      <c r="H31" s="3">
        <v>5</v>
      </c>
      <c r="I31" s="3">
        <v>0</v>
      </c>
      <c r="J31" s="3">
        <v>90</v>
      </c>
      <c r="K31" s="3">
        <v>6</v>
      </c>
      <c r="L31" s="3" t="s">
        <v>15</v>
      </c>
    </row>
    <row r="32" spans="1:12" x14ac:dyDescent="0.25">
      <c r="A32" s="3">
        <v>9</v>
      </c>
      <c r="B32" s="4" t="s">
        <v>109</v>
      </c>
      <c r="C32" s="5" t="s">
        <v>25</v>
      </c>
      <c r="D32" s="3">
        <v>2</v>
      </c>
      <c r="E32" s="3" t="s">
        <v>22</v>
      </c>
      <c r="F32" s="3">
        <v>3</v>
      </c>
      <c r="G32" s="3">
        <v>2</v>
      </c>
      <c r="H32" s="3">
        <v>5</v>
      </c>
      <c r="I32" s="3">
        <v>0</v>
      </c>
      <c r="J32" s="3">
        <v>90</v>
      </c>
      <c r="K32" s="3">
        <v>6</v>
      </c>
      <c r="L32" s="3" t="s">
        <v>83</v>
      </c>
    </row>
    <row r="33" spans="1:13" x14ac:dyDescent="0.25">
      <c r="A33" s="3">
        <v>10</v>
      </c>
      <c r="B33" s="4" t="s">
        <v>131</v>
      </c>
      <c r="C33" s="5" t="s">
        <v>26</v>
      </c>
      <c r="D33" s="3">
        <v>2</v>
      </c>
      <c r="E33" s="3" t="s">
        <v>22</v>
      </c>
      <c r="F33" s="3">
        <v>3</v>
      </c>
      <c r="G33" s="3">
        <v>2</v>
      </c>
      <c r="H33" s="3">
        <v>5</v>
      </c>
      <c r="I33" s="3">
        <v>0</v>
      </c>
      <c r="J33" s="3">
        <v>90</v>
      </c>
      <c r="K33" s="3">
        <v>6</v>
      </c>
      <c r="L33" s="3" t="s">
        <v>85</v>
      </c>
    </row>
    <row r="34" spans="1:13" x14ac:dyDescent="0.25">
      <c r="A34" s="3">
        <v>11</v>
      </c>
      <c r="B34" s="4" t="s">
        <v>110</v>
      </c>
      <c r="C34" s="5" t="s">
        <v>27</v>
      </c>
      <c r="D34" s="3">
        <v>2</v>
      </c>
      <c r="E34" s="3" t="s">
        <v>22</v>
      </c>
      <c r="F34" s="3">
        <v>4</v>
      </c>
      <c r="G34" s="3">
        <v>1</v>
      </c>
      <c r="H34" s="3">
        <v>5</v>
      </c>
      <c r="I34" s="3">
        <v>0</v>
      </c>
      <c r="J34" s="3">
        <v>90</v>
      </c>
      <c r="K34" s="3">
        <v>6</v>
      </c>
      <c r="L34" s="3" t="s">
        <v>15</v>
      </c>
    </row>
    <row r="35" spans="1:13" x14ac:dyDescent="0.25">
      <c r="A35" s="3">
        <v>12</v>
      </c>
      <c r="B35" s="4" t="s">
        <v>111</v>
      </c>
      <c r="C35" s="5" t="s">
        <v>28</v>
      </c>
      <c r="D35" s="3">
        <v>3</v>
      </c>
      <c r="E35" s="3" t="s">
        <v>22</v>
      </c>
      <c r="F35" s="7">
        <v>3</v>
      </c>
      <c r="G35" s="7">
        <v>2</v>
      </c>
      <c r="H35" s="3">
        <v>5</v>
      </c>
      <c r="I35" s="3">
        <v>0</v>
      </c>
      <c r="J35" s="3">
        <v>90</v>
      </c>
      <c r="K35" s="3">
        <v>6</v>
      </c>
      <c r="L35" s="3" t="s">
        <v>84</v>
      </c>
    </row>
    <row r="36" spans="1:13" x14ac:dyDescent="0.25">
      <c r="A36" s="3">
        <v>13</v>
      </c>
      <c r="B36" s="4" t="s">
        <v>107</v>
      </c>
      <c r="C36" s="5" t="s">
        <v>94</v>
      </c>
      <c r="D36" s="3">
        <v>3</v>
      </c>
      <c r="E36" s="9" t="s">
        <v>22</v>
      </c>
      <c r="F36" s="10">
        <v>3</v>
      </c>
      <c r="G36" s="10">
        <v>2</v>
      </c>
      <c r="H36" s="11">
        <v>5</v>
      </c>
      <c r="I36" s="3">
        <v>0</v>
      </c>
      <c r="J36" s="3">
        <v>90</v>
      </c>
      <c r="K36" s="3">
        <v>6</v>
      </c>
      <c r="L36" s="3" t="s">
        <v>131</v>
      </c>
    </row>
    <row r="37" spans="1:13" x14ac:dyDescent="0.25">
      <c r="A37" s="3">
        <v>14</v>
      </c>
      <c r="B37" s="4" t="s">
        <v>112</v>
      </c>
      <c r="C37" s="5" t="s">
        <v>29</v>
      </c>
      <c r="D37" s="3">
        <v>4</v>
      </c>
      <c r="E37" s="3" t="s">
        <v>22</v>
      </c>
      <c r="F37" s="12">
        <v>3</v>
      </c>
      <c r="G37" s="12">
        <v>2</v>
      </c>
      <c r="H37" s="3">
        <v>5</v>
      </c>
      <c r="I37" s="3">
        <v>0</v>
      </c>
      <c r="J37" s="3">
        <v>90</v>
      </c>
      <c r="K37" s="3">
        <v>6</v>
      </c>
      <c r="L37" s="3" t="s">
        <v>111</v>
      </c>
    </row>
    <row r="38" spans="1:13" ht="27.2" x14ac:dyDescent="0.25">
      <c r="A38" s="3">
        <v>15</v>
      </c>
      <c r="B38" s="4" t="s">
        <v>113</v>
      </c>
      <c r="C38" s="5" t="s">
        <v>30</v>
      </c>
      <c r="D38" s="3">
        <v>4</v>
      </c>
      <c r="E38" s="3" t="s">
        <v>22</v>
      </c>
      <c r="F38" s="3">
        <v>4</v>
      </c>
      <c r="G38" s="3">
        <v>1</v>
      </c>
      <c r="H38" s="3">
        <v>5</v>
      </c>
      <c r="I38" s="3">
        <v>0</v>
      </c>
      <c r="J38" s="3">
        <v>90</v>
      </c>
      <c r="K38" s="3">
        <v>6</v>
      </c>
      <c r="L38" s="3" t="s">
        <v>143</v>
      </c>
      <c r="M38" s="13"/>
    </row>
    <row r="39" spans="1:13" x14ac:dyDescent="0.25">
      <c r="A39" s="38"/>
      <c r="B39" s="39"/>
      <c r="C39" s="40" t="s">
        <v>31</v>
      </c>
      <c r="D39" s="40"/>
      <c r="E39" s="40"/>
      <c r="F39" s="26">
        <f>SUM(F29:F38)</f>
        <v>32</v>
      </c>
      <c r="G39" s="26">
        <f t="shared" ref="G39:K39" si="1">SUM(G29:G38)</f>
        <v>18</v>
      </c>
      <c r="H39" s="26">
        <f t="shared" si="1"/>
        <v>50</v>
      </c>
      <c r="I39" s="26">
        <f t="shared" si="1"/>
        <v>0</v>
      </c>
      <c r="J39" s="26">
        <f t="shared" si="1"/>
        <v>900</v>
      </c>
      <c r="K39" s="26">
        <f t="shared" si="1"/>
        <v>60</v>
      </c>
      <c r="L39" s="26"/>
    </row>
    <row r="40" spans="1:13" ht="13.75" customHeight="1" x14ac:dyDescent="0.25">
      <c r="A40" s="37" t="s">
        <v>32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  <row r="41" spans="1:13" x14ac:dyDescent="0.25">
      <c r="A41" s="3">
        <v>16</v>
      </c>
      <c r="B41" s="4" t="s">
        <v>86</v>
      </c>
      <c r="C41" s="5" t="s">
        <v>33</v>
      </c>
      <c r="D41" s="3">
        <v>1</v>
      </c>
      <c r="E41" s="3" t="s">
        <v>22</v>
      </c>
      <c r="F41" s="3">
        <v>3</v>
      </c>
      <c r="G41" s="3">
        <v>2</v>
      </c>
      <c r="H41" s="3">
        <v>5</v>
      </c>
      <c r="I41" s="3">
        <v>0</v>
      </c>
      <c r="J41" s="3">
        <v>90</v>
      </c>
      <c r="K41" s="3">
        <v>6</v>
      </c>
      <c r="L41" s="3" t="s">
        <v>15</v>
      </c>
    </row>
    <row r="42" spans="1:13" x14ac:dyDescent="0.25">
      <c r="A42" s="3">
        <v>17</v>
      </c>
      <c r="B42" s="4" t="s">
        <v>114</v>
      </c>
      <c r="C42" s="5" t="s">
        <v>34</v>
      </c>
      <c r="D42" s="3">
        <v>2</v>
      </c>
      <c r="E42" s="3" t="s">
        <v>22</v>
      </c>
      <c r="F42" s="3">
        <v>3</v>
      </c>
      <c r="G42" s="3">
        <v>2</v>
      </c>
      <c r="H42" s="3">
        <v>5</v>
      </c>
      <c r="I42" s="3">
        <v>0</v>
      </c>
      <c r="J42" s="3">
        <v>90</v>
      </c>
      <c r="K42" s="3">
        <v>6</v>
      </c>
      <c r="L42" s="3" t="s">
        <v>86</v>
      </c>
    </row>
    <row r="43" spans="1:13" x14ac:dyDescent="0.25">
      <c r="A43" s="3">
        <v>18</v>
      </c>
      <c r="B43" s="4" t="s">
        <v>115</v>
      </c>
      <c r="C43" s="5" t="s">
        <v>35</v>
      </c>
      <c r="D43" s="3">
        <v>3</v>
      </c>
      <c r="E43" s="3" t="s">
        <v>22</v>
      </c>
      <c r="F43" s="3">
        <v>3</v>
      </c>
      <c r="G43" s="3">
        <v>2</v>
      </c>
      <c r="H43" s="3">
        <v>5</v>
      </c>
      <c r="I43" s="3">
        <v>0</v>
      </c>
      <c r="J43" s="3">
        <v>90</v>
      </c>
      <c r="K43" s="3">
        <v>6</v>
      </c>
      <c r="L43" s="3" t="s">
        <v>114</v>
      </c>
    </row>
    <row r="44" spans="1:13" x14ac:dyDescent="0.25">
      <c r="A44" s="3">
        <v>19</v>
      </c>
      <c r="B44" s="4" t="s">
        <v>116</v>
      </c>
      <c r="C44" s="5" t="s">
        <v>36</v>
      </c>
      <c r="D44" s="3">
        <v>4</v>
      </c>
      <c r="E44" s="3" t="s">
        <v>22</v>
      </c>
      <c r="F44" s="3">
        <v>3</v>
      </c>
      <c r="G44" s="3">
        <v>2</v>
      </c>
      <c r="H44" s="3">
        <v>5</v>
      </c>
      <c r="I44" s="3">
        <v>0</v>
      </c>
      <c r="J44" s="3">
        <v>90</v>
      </c>
      <c r="K44" s="3">
        <v>6</v>
      </c>
      <c r="L44" s="3" t="s">
        <v>115</v>
      </c>
    </row>
    <row r="45" spans="1:13" x14ac:dyDescent="0.25">
      <c r="A45" s="3">
        <v>20</v>
      </c>
      <c r="B45" s="4" t="s">
        <v>117</v>
      </c>
      <c r="C45" s="5" t="s">
        <v>37</v>
      </c>
      <c r="D45" s="3">
        <v>3</v>
      </c>
      <c r="E45" s="3" t="s">
        <v>22</v>
      </c>
      <c r="F45" s="3">
        <v>4</v>
      </c>
      <c r="G45" s="3">
        <v>1</v>
      </c>
      <c r="H45" s="3">
        <v>5</v>
      </c>
      <c r="I45" s="3">
        <v>0</v>
      </c>
      <c r="J45" s="3">
        <v>90</v>
      </c>
      <c r="K45" s="3">
        <v>6</v>
      </c>
      <c r="L45" s="3" t="s">
        <v>86</v>
      </c>
    </row>
    <row r="46" spans="1:13" x14ac:dyDescent="0.25">
      <c r="A46" s="38"/>
      <c r="B46" s="39"/>
      <c r="C46" s="40" t="s">
        <v>38</v>
      </c>
      <c r="D46" s="40"/>
      <c r="E46" s="40"/>
      <c r="F46" s="26">
        <f>SUM(F41:F45)</f>
        <v>16</v>
      </c>
      <c r="G46" s="26">
        <f t="shared" ref="G46:K46" si="2">SUM(G41:G45)</f>
        <v>9</v>
      </c>
      <c r="H46" s="26">
        <f t="shared" si="2"/>
        <v>25</v>
      </c>
      <c r="I46" s="26">
        <f t="shared" si="2"/>
        <v>0</v>
      </c>
      <c r="J46" s="26">
        <f t="shared" si="2"/>
        <v>450</v>
      </c>
      <c r="K46" s="26">
        <f t="shared" si="2"/>
        <v>30</v>
      </c>
      <c r="L46" s="26"/>
    </row>
    <row r="47" spans="1:13" ht="13.75" customHeight="1" x14ac:dyDescent="0.25">
      <c r="A47" s="37" t="s">
        <v>39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3" x14ac:dyDescent="0.25">
      <c r="A48" s="3">
        <v>21</v>
      </c>
      <c r="B48" s="4" t="s">
        <v>87</v>
      </c>
      <c r="C48" s="5" t="s">
        <v>40</v>
      </c>
      <c r="D48" s="3">
        <v>1</v>
      </c>
      <c r="E48" s="3" t="s">
        <v>22</v>
      </c>
      <c r="F48" s="3">
        <v>4</v>
      </c>
      <c r="G48" s="3">
        <v>1</v>
      </c>
      <c r="H48" s="3">
        <v>5</v>
      </c>
      <c r="I48" s="3">
        <v>0</v>
      </c>
      <c r="J48" s="3">
        <v>90</v>
      </c>
      <c r="K48" s="3">
        <v>6</v>
      </c>
      <c r="L48" s="3" t="s">
        <v>15</v>
      </c>
    </row>
    <row r="49" spans="1:13" x14ac:dyDescent="0.25">
      <c r="A49" s="3">
        <v>22</v>
      </c>
      <c r="B49" s="4" t="s">
        <v>118</v>
      </c>
      <c r="C49" s="5" t="s">
        <v>41</v>
      </c>
      <c r="D49" s="3">
        <v>2</v>
      </c>
      <c r="E49" s="3" t="s">
        <v>22</v>
      </c>
      <c r="F49" s="3">
        <v>3</v>
      </c>
      <c r="G49" s="3">
        <v>2</v>
      </c>
      <c r="H49" s="3">
        <v>5</v>
      </c>
      <c r="I49" s="3">
        <v>0</v>
      </c>
      <c r="J49" s="3">
        <v>90</v>
      </c>
      <c r="K49" s="3">
        <v>6</v>
      </c>
      <c r="L49" s="3" t="s">
        <v>87</v>
      </c>
    </row>
    <row r="50" spans="1:13" x14ac:dyDescent="0.25">
      <c r="A50" s="3">
        <v>23</v>
      </c>
      <c r="B50" s="14" t="s">
        <v>106</v>
      </c>
      <c r="C50" s="5" t="s">
        <v>93</v>
      </c>
      <c r="D50" s="3">
        <v>4</v>
      </c>
      <c r="E50" s="3" t="s">
        <v>22</v>
      </c>
      <c r="F50" s="3">
        <v>3</v>
      </c>
      <c r="G50" s="3">
        <v>2</v>
      </c>
      <c r="H50" s="3">
        <v>5</v>
      </c>
      <c r="I50" s="3">
        <v>0</v>
      </c>
      <c r="J50" s="3">
        <v>90</v>
      </c>
      <c r="K50" s="3">
        <v>6</v>
      </c>
      <c r="L50" s="3" t="s">
        <v>117</v>
      </c>
    </row>
    <row r="51" spans="1:13" x14ac:dyDescent="0.25">
      <c r="A51" s="3">
        <v>24</v>
      </c>
      <c r="B51" s="4" t="s">
        <v>132</v>
      </c>
      <c r="C51" s="5" t="s">
        <v>42</v>
      </c>
      <c r="D51" s="3">
        <v>4</v>
      </c>
      <c r="E51" s="3" t="s">
        <v>22</v>
      </c>
      <c r="F51" s="3">
        <v>3</v>
      </c>
      <c r="G51" s="3">
        <v>2</v>
      </c>
      <c r="H51" s="3">
        <v>5</v>
      </c>
      <c r="I51" s="3">
        <v>0</v>
      </c>
      <c r="J51" s="3">
        <v>90</v>
      </c>
      <c r="K51" s="3">
        <v>6</v>
      </c>
      <c r="L51" s="3" t="s">
        <v>118</v>
      </c>
    </row>
    <row r="52" spans="1:13" x14ac:dyDescent="0.25">
      <c r="A52" s="38"/>
      <c r="B52" s="39"/>
      <c r="C52" s="40" t="s">
        <v>43</v>
      </c>
      <c r="D52" s="40"/>
      <c r="E52" s="40"/>
      <c r="F52" s="26">
        <f>SUM(F48:F51)</f>
        <v>13</v>
      </c>
      <c r="G52" s="26">
        <f t="shared" ref="G52:K52" si="3">SUM(G48:G51)</f>
        <v>7</v>
      </c>
      <c r="H52" s="26">
        <f t="shared" si="3"/>
        <v>20</v>
      </c>
      <c r="I52" s="26">
        <f t="shared" si="3"/>
        <v>0</v>
      </c>
      <c r="J52" s="26">
        <f t="shared" si="3"/>
        <v>360</v>
      </c>
      <c r="K52" s="26">
        <f t="shared" si="3"/>
        <v>24</v>
      </c>
      <c r="L52" s="26"/>
    </row>
    <row r="53" spans="1:13" x14ac:dyDescent="0.25">
      <c r="A53" s="41"/>
      <c r="B53" s="42"/>
      <c r="C53" s="45" t="s">
        <v>44</v>
      </c>
      <c r="D53" s="46"/>
      <c r="E53" s="42"/>
      <c r="F53" s="27">
        <f>F52+F46+F39+F27</f>
        <v>70</v>
      </c>
      <c r="G53" s="27">
        <f t="shared" ref="G53:K53" si="4">G52+G46+G39+G27</f>
        <v>44</v>
      </c>
      <c r="H53" s="27">
        <f t="shared" si="4"/>
        <v>114</v>
      </c>
      <c r="I53" s="27">
        <f t="shared" si="4"/>
        <v>16</v>
      </c>
      <c r="J53" s="27">
        <f t="shared" si="4"/>
        <v>2068</v>
      </c>
      <c r="K53" s="27">
        <f t="shared" si="4"/>
        <v>134</v>
      </c>
      <c r="L53" s="28"/>
    </row>
    <row r="54" spans="1:13" x14ac:dyDescent="0.25">
      <c r="A54" s="44" t="s">
        <v>45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3" ht="13.75" customHeight="1" x14ac:dyDescent="0.25">
      <c r="A55" s="37" t="s">
        <v>13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3" ht="14.95" x14ac:dyDescent="0.25">
      <c r="A56" s="3">
        <v>25</v>
      </c>
      <c r="B56" s="4" t="s">
        <v>104</v>
      </c>
      <c r="C56" s="5" t="s">
        <v>46</v>
      </c>
      <c r="D56" s="3">
        <v>5</v>
      </c>
      <c r="E56" s="3" t="s">
        <v>156</v>
      </c>
      <c r="F56" s="3">
        <v>1</v>
      </c>
      <c r="G56" s="3">
        <v>2</v>
      </c>
      <c r="H56" s="3">
        <v>3</v>
      </c>
      <c r="I56" s="3">
        <v>16</v>
      </c>
      <c r="J56" s="3">
        <v>70</v>
      </c>
      <c r="K56" s="6">
        <v>4</v>
      </c>
      <c r="L56" s="3" t="s">
        <v>100</v>
      </c>
    </row>
    <row r="57" spans="1:13" ht="14.95" x14ac:dyDescent="0.25">
      <c r="A57" s="7">
        <v>26</v>
      </c>
      <c r="B57" s="4" t="s">
        <v>105</v>
      </c>
      <c r="C57" s="8" t="s">
        <v>47</v>
      </c>
      <c r="D57" s="7">
        <v>6</v>
      </c>
      <c r="E57" s="3" t="s">
        <v>156</v>
      </c>
      <c r="F57" s="7">
        <v>1</v>
      </c>
      <c r="G57" s="7">
        <v>2</v>
      </c>
      <c r="H57" s="3">
        <v>3</v>
      </c>
      <c r="I57" s="7">
        <v>16</v>
      </c>
      <c r="J57" s="7">
        <v>70</v>
      </c>
      <c r="K57" s="7">
        <v>4</v>
      </c>
      <c r="L57" s="3" t="s">
        <v>104</v>
      </c>
    </row>
    <row r="58" spans="1:13" ht="28.55" customHeight="1" x14ac:dyDescent="0.25">
      <c r="A58" s="38"/>
      <c r="B58" s="39"/>
      <c r="C58" s="40" t="s">
        <v>19</v>
      </c>
      <c r="D58" s="40"/>
      <c r="E58" s="40"/>
      <c r="F58" s="26">
        <f>SUM(F56:F57)</f>
        <v>2</v>
      </c>
      <c r="G58" s="26">
        <f t="shared" ref="G58:K58" si="5">SUM(G56:G57)</f>
        <v>4</v>
      </c>
      <c r="H58" s="26">
        <f t="shared" si="5"/>
        <v>6</v>
      </c>
      <c r="I58" s="26">
        <f t="shared" si="5"/>
        <v>32</v>
      </c>
      <c r="J58" s="26">
        <f t="shared" si="5"/>
        <v>140</v>
      </c>
      <c r="K58" s="26">
        <f t="shared" si="5"/>
        <v>8</v>
      </c>
      <c r="L58" s="26"/>
    </row>
    <row r="59" spans="1:13" ht="13.75" customHeight="1" x14ac:dyDescent="0.25">
      <c r="A59" s="37" t="s">
        <v>20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3" ht="27.2" x14ac:dyDescent="0.25">
      <c r="A60" s="15">
        <v>27</v>
      </c>
      <c r="B60" s="16" t="s">
        <v>119</v>
      </c>
      <c r="C60" s="5" t="s">
        <v>48</v>
      </c>
      <c r="D60" s="3">
        <v>5</v>
      </c>
      <c r="E60" s="3" t="s">
        <v>22</v>
      </c>
      <c r="F60" s="15">
        <v>3</v>
      </c>
      <c r="G60" s="15">
        <v>2</v>
      </c>
      <c r="H60" s="3">
        <v>5</v>
      </c>
      <c r="I60" s="15">
        <v>0</v>
      </c>
      <c r="J60" s="15">
        <v>90</v>
      </c>
      <c r="K60" s="15">
        <v>6</v>
      </c>
      <c r="L60" s="3" t="s">
        <v>144</v>
      </c>
      <c r="M60" s="13"/>
    </row>
    <row r="61" spans="1:13" x14ac:dyDescent="0.25">
      <c r="A61" s="38"/>
      <c r="B61" s="39"/>
      <c r="C61" s="40" t="s">
        <v>31</v>
      </c>
      <c r="D61" s="40"/>
      <c r="E61" s="40"/>
      <c r="F61" s="26">
        <f>SUM(F60)</f>
        <v>3</v>
      </c>
      <c r="G61" s="26">
        <f t="shared" ref="G61:K61" si="6">SUM(G60)</f>
        <v>2</v>
      </c>
      <c r="H61" s="26">
        <f t="shared" si="6"/>
        <v>5</v>
      </c>
      <c r="I61" s="26">
        <f t="shared" si="6"/>
        <v>0</v>
      </c>
      <c r="J61" s="26">
        <f t="shared" si="6"/>
        <v>90</v>
      </c>
      <c r="K61" s="26">
        <f t="shared" si="6"/>
        <v>6</v>
      </c>
      <c r="L61" s="26"/>
    </row>
    <row r="62" spans="1:13" ht="13.75" customHeight="1" x14ac:dyDescent="0.25">
      <c r="A62" s="37" t="s">
        <v>32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3" x14ac:dyDescent="0.25">
      <c r="A63" s="15">
        <v>28</v>
      </c>
      <c r="B63" s="4" t="s">
        <v>108</v>
      </c>
      <c r="C63" s="5" t="s">
        <v>95</v>
      </c>
      <c r="D63" s="3">
        <v>5</v>
      </c>
      <c r="E63" s="3" t="s">
        <v>22</v>
      </c>
      <c r="F63" s="3">
        <v>3</v>
      </c>
      <c r="G63" s="3">
        <v>2</v>
      </c>
      <c r="H63" s="3">
        <v>5</v>
      </c>
      <c r="I63" s="3">
        <v>0</v>
      </c>
      <c r="J63" s="3">
        <v>90</v>
      </c>
      <c r="K63" s="3">
        <v>6</v>
      </c>
      <c r="L63" s="3" t="s">
        <v>106</v>
      </c>
      <c r="M63" s="13"/>
    </row>
    <row r="64" spans="1:13" x14ac:dyDescent="0.25">
      <c r="A64" s="38"/>
      <c r="B64" s="39"/>
      <c r="C64" s="40" t="s">
        <v>38</v>
      </c>
      <c r="D64" s="40"/>
      <c r="E64" s="40"/>
      <c r="F64" s="26">
        <f>SUM(F63)</f>
        <v>3</v>
      </c>
      <c r="G64" s="26">
        <f t="shared" ref="G64:K64" si="7">SUM(G63)</f>
        <v>2</v>
      </c>
      <c r="H64" s="26">
        <f t="shared" si="7"/>
        <v>5</v>
      </c>
      <c r="I64" s="26">
        <f t="shared" si="7"/>
        <v>0</v>
      </c>
      <c r="J64" s="26">
        <f t="shared" si="7"/>
        <v>90</v>
      </c>
      <c r="K64" s="26">
        <f t="shared" si="7"/>
        <v>6</v>
      </c>
      <c r="L64" s="26"/>
    </row>
    <row r="65" spans="1:13" ht="13.75" customHeight="1" x14ac:dyDescent="0.25">
      <c r="A65" s="37" t="s">
        <v>39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3" x14ac:dyDescent="0.25">
      <c r="A66" s="15">
        <v>29</v>
      </c>
      <c r="B66" s="4" t="s">
        <v>120</v>
      </c>
      <c r="C66" s="5" t="s">
        <v>49</v>
      </c>
      <c r="D66" s="3">
        <v>5</v>
      </c>
      <c r="E66" s="3" t="s">
        <v>22</v>
      </c>
      <c r="F66" s="3">
        <v>3</v>
      </c>
      <c r="G66" s="3">
        <v>2</v>
      </c>
      <c r="H66" s="3">
        <v>5</v>
      </c>
      <c r="I66" s="3">
        <v>0</v>
      </c>
      <c r="J66" s="3">
        <v>90</v>
      </c>
      <c r="K66" s="3">
        <v>6</v>
      </c>
      <c r="L66" s="3" t="s">
        <v>132</v>
      </c>
    </row>
    <row r="67" spans="1:13" x14ac:dyDescent="0.25">
      <c r="A67" s="15">
        <v>30</v>
      </c>
      <c r="B67" s="4" t="s">
        <v>121</v>
      </c>
      <c r="C67" s="5" t="s">
        <v>50</v>
      </c>
      <c r="D67" s="3">
        <v>5</v>
      </c>
      <c r="E67" s="3" t="s">
        <v>22</v>
      </c>
      <c r="F67" s="3">
        <v>3</v>
      </c>
      <c r="G67" s="3">
        <v>2</v>
      </c>
      <c r="H67" s="3">
        <v>5</v>
      </c>
      <c r="I67" s="3">
        <v>0</v>
      </c>
      <c r="J67" s="3">
        <v>90</v>
      </c>
      <c r="K67" s="3">
        <v>6</v>
      </c>
      <c r="L67" s="3" t="s">
        <v>132</v>
      </c>
    </row>
    <row r="68" spans="1:13" x14ac:dyDescent="0.25">
      <c r="A68" s="15">
        <v>31</v>
      </c>
      <c r="B68" s="4" t="s">
        <v>122</v>
      </c>
      <c r="C68" s="5" t="s">
        <v>51</v>
      </c>
      <c r="D68" s="3">
        <v>6</v>
      </c>
      <c r="E68" s="3" t="s">
        <v>22</v>
      </c>
      <c r="F68" s="3">
        <v>3</v>
      </c>
      <c r="G68" s="3">
        <v>2</v>
      </c>
      <c r="H68" s="3">
        <v>5</v>
      </c>
      <c r="I68" s="3">
        <v>0</v>
      </c>
      <c r="J68" s="3">
        <v>90</v>
      </c>
      <c r="K68" s="3">
        <v>6</v>
      </c>
      <c r="L68" s="3" t="s">
        <v>112</v>
      </c>
    </row>
    <row r="69" spans="1:13" x14ac:dyDescent="0.25">
      <c r="A69" s="15">
        <v>32</v>
      </c>
      <c r="B69" s="4" t="s">
        <v>123</v>
      </c>
      <c r="C69" s="5" t="s">
        <v>52</v>
      </c>
      <c r="D69" s="3">
        <v>6</v>
      </c>
      <c r="E69" s="3" t="s">
        <v>22</v>
      </c>
      <c r="F69" s="3">
        <v>3</v>
      </c>
      <c r="G69" s="3">
        <v>2</v>
      </c>
      <c r="H69" s="3">
        <v>5</v>
      </c>
      <c r="I69" s="3">
        <v>0</v>
      </c>
      <c r="J69" s="3">
        <v>90</v>
      </c>
      <c r="K69" s="3">
        <v>6</v>
      </c>
      <c r="L69" s="3" t="s">
        <v>112</v>
      </c>
    </row>
    <row r="70" spans="1:13" ht="27.2" x14ac:dyDescent="0.25">
      <c r="A70" s="15">
        <v>33</v>
      </c>
      <c r="B70" s="4" t="s">
        <v>124</v>
      </c>
      <c r="C70" s="5" t="s">
        <v>53</v>
      </c>
      <c r="D70" s="3">
        <v>6</v>
      </c>
      <c r="E70" s="3" t="s">
        <v>22</v>
      </c>
      <c r="F70" s="3">
        <v>3</v>
      </c>
      <c r="G70" s="3">
        <v>2</v>
      </c>
      <c r="H70" s="3">
        <v>5</v>
      </c>
      <c r="I70" s="3">
        <v>0</v>
      </c>
      <c r="J70" s="3">
        <v>90</v>
      </c>
      <c r="K70" s="3">
        <v>6</v>
      </c>
      <c r="L70" s="3" t="s">
        <v>145</v>
      </c>
      <c r="M70" s="13"/>
    </row>
    <row r="71" spans="1:13" x14ac:dyDescent="0.25">
      <c r="A71" s="15">
        <v>34</v>
      </c>
      <c r="B71" s="4" t="s">
        <v>125</v>
      </c>
      <c r="C71" s="5" t="s">
        <v>54</v>
      </c>
      <c r="D71" s="3">
        <v>6</v>
      </c>
      <c r="E71" s="3" t="s">
        <v>22</v>
      </c>
      <c r="F71" s="3">
        <v>3</v>
      </c>
      <c r="G71" s="3">
        <v>2</v>
      </c>
      <c r="H71" s="3">
        <v>5</v>
      </c>
      <c r="I71" s="3">
        <v>0</v>
      </c>
      <c r="J71" s="3">
        <v>90</v>
      </c>
      <c r="K71" s="3">
        <v>6</v>
      </c>
      <c r="L71" s="3" t="s">
        <v>119</v>
      </c>
    </row>
    <row r="72" spans="1:13" x14ac:dyDescent="0.25">
      <c r="A72" s="15">
        <v>35</v>
      </c>
      <c r="B72" s="4" t="s">
        <v>126</v>
      </c>
      <c r="C72" s="5" t="s">
        <v>55</v>
      </c>
      <c r="D72" s="3">
        <v>7</v>
      </c>
      <c r="E72" s="3" t="s">
        <v>22</v>
      </c>
      <c r="F72" s="3">
        <v>3</v>
      </c>
      <c r="G72" s="3">
        <v>2</v>
      </c>
      <c r="H72" s="3">
        <v>5</v>
      </c>
      <c r="I72" s="3">
        <v>0</v>
      </c>
      <c r="J72" s="3">
        <v>90</v>
      </c>
      <c r="K72" s="3">
        <v>6</v>
      </c>
      <c r="L72" s="3" t="s">
        <v>123</v>
      </c>
    </row>
    <row r="73" spans="1:13" x14ac:dyDescent="0.25">
      <c r="A73" s="15">
        <v>36</v>
      </c>
      <c r="B73" s="4" t="s">
        <v>127</v>
      </c>
      <c r="C73" s="5" t="s">
        <v>56</v>
      </c>
      <c r="D73" s="3">
        <v>7</v>
      </c>
      <c r="E73" s="3" t="s">
        <v>22</v>
      </c>
      <c r="F73" s="3">
        <v>3</v>
      </c>
      <c r="G73" s="3">
        <v>2</v>
      </c>
      <c r="H73" s="3">
        <v>5</v>
      </c>
      <c r="I73" s="3">
        <v>0</v>
      </c>
      <c r="J73" s="3">
        <v>90</v>
      </c>
      <c r="K73" s="3">
        <v>6</v>
      </c>
      <c r="L73" s="3" t="s">
        <v>122</v>
      </c>
    </row>
    <row r="74" spans="1:13" x14ac:dyDescent="0.25">
      <c r="A74" s="15">
        <v>37</v>
      </c>
      <c r="B74" s="4" t="s">
        <v>128</v>
      </c>
      <c r="C74" s="5" t="s">
        <v>57</v>
      </c>
      <c r="D74" s="3">
        <v>7</v>
      </c>
      <c r="E74" s="3" t="s">
        <v>22</v>
      </c>
      <c r="F74" s="3">
        <v>3</v>
      </c>
      <c r="G74" s="3">
        <v>2</v>
      </c>
      <c r="H74" s="3">
        <v>5</v>
      </c>
      <c r="I74" s="3">
        <v>0</v>
      </c>
      <c r="J74" s="3">
        <v>90</v>
      </c>
      <c r="K74" s="3">
        <v>6</v>
      </c>
      <c r="L74" s="3" t="s">
        <v>123</v>
      </c>
    </row>
    <row r="75" spans="1:13" ht="27.2" x14ac:dyDescent="0.25">
      <c r="A75" s="15">
        <v>38</v>
      </c>
      <c r="B75" s="4" t="s">
        <v>129</v>
      </c>
      <c r="C75" s="5" t="s">
        <v>58</v>
      </c>
      <c r="D75" s="3">
        <v>8</v>
      </c>
      <c r="E75" s="3" t="s">
        <v>22</v>
      </c>
      <c r="F75" s="3">
        <v>3</v>
      </c>
      <c r="G75" s="3">
        <v>2</v>
      </c>
      <c r="H75" s="3">
        <v>5</v>
      </c>
      <c r="I75" s="3">
        <v>0</v>
      </c>
      <c r="J75" s="3">
        <v>90</v>
      </c>
      <c r="K75" s="3">
        <v>6</v>
      </c>
      <c r="L75" s="3" t="s">
        <v>146</v>
      </c>
      <c r="M75" s="13"/>
    </row>
    <row r="76" spans="1:13" x14ac:dyDescent="0.25">
      <c r="A76" s="38"/>
      <c r="B76" s="39"/>
      <c r="C76" s="40" t="s">
        <v>43</v>
      </c>
      <c r="D76" s="40"/>
      <c r="E76" s="40"/>
      <c r="F76" s="26">
        <f>SUM(F66:F75)</f>
        <v>30</v>
      </c>
      <c r="G76" s="26">
        <f t="shared" ref="G76:K76" si="8">SUM(G66:G75)</f>
        <v>20</v>
      </c>
      <c r="H76" s="26">
        <f t="shared" si="8"/>
        <v>50</v>
      </c>
      <c r="I76" s="26">
        <f t="shared" si="8"/>
        <v>0</v>
      </c>
      <c r="J76" s="26">
        <f t="shared" si="8"/>
        <v>900</v>
      </c>
      <c r="K76" s="26">
        <f t="shared" si="8"/>
        <v>60</v>
      </c>
      <c r="L76" s="26"/>
    </row>
    <row r="77" spans="1:13" ht="13.75" customHeight="1" x14ac:dyDescent="0.25">
      <c r="A77" s="37" t="s">
        <v>59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3" x14ac:dyDescent="0.25">
      <c r="A78" s="64"/>
      <c r="B78" s="65"/>
      <c r="C78" s="53" t="s">
        <v>60</v>
      </c>
      <c r="D78" s="54"/>
      <c r="E78" s="54"/>
      <c r="F78" s="54"/>
      <c r="G78" s="54"/>
      <c r="H78" s="54"/>
      <c r="I78" s="54"/>
      <c r="J78" s="54"/>
      <c r="K78" s="54"/>
      <c r="L78" s="55"/>
    </row>
    <row r="79" spans="1:13" x14ac:dyDescent="0.25">
      <c r="A79" s="15">
        <v>39</v>
      </c>
      <c r="B79" s="16" t="s">
        <v>138</v>
      </c>
      <c r="C79" s="5" t="s">
        <v>61</v>
      </c>
      <c r="D79" s="3">
        <v>7</v>
      </c>
      <c r="E79" s="3" t="s">
        <v>22</v>
      </c>
      <c r="F79" s="3">
        <v>3</v>
      </c>
      <c r="G79" s="3">
        <v>2</v>
      </c>
      <c r="H79" s="3">
        <v>5</v>
      </c>
      <c r="I79" s="3">
        <v>16</v>
      </c>
      <c r="J79" s="3">
        <v>106</v>
      </c>
      <c r="K79" s="3">
        <v>7</v>
      </c>
      <c r="L79" s="3" t="s">
        <v>122</v>
      </c>
    </row>
    <row r="80" spans="1:13" ht="27.2" x14ac:dyDescent="0.25">
      <c r="A80" s="15">
        <v>40</v>
      </c>
      <c r="B80" s="16" t="s">
        <v>139</v>
      </c>
      <c r="C80" s="5" t="s">
        <v>62</v>
      </c>
      <c r="D80" s="3">
        <v>8</v>
      </c>
      <c r="E80" s="3" t="s">
        <v>22</v>
      </c>
      <c r="F80" s="3">
        <v>3</v>
      </c>
      <c r="G80" s="3">
        <v>2</v>
      </c>
      <c r="H80" s="3">
        <v>5</v>
      </c>
      <c r="I80" s="3">
        <v>0</v>
      </c>
      <c r="J80" s="3">
        <v>90</v>
      </c>
      <c r="K80" s="3">
        <v>6</v>
      </c>
      <c r="L80" s="3" t="s">
        <v>147</v>
      </c>
      <c r="M80" s="13"/>
    </row>
    <row r="81" spans="1:12" ht="14.95" x14ac:dyDescent="0.25">
      <c r="A81" s="15">
        <v>41</v>
      </c>
      <c r="B81" s="4" t="s">
        <v>140</v>
      </c>
      <c r="C81" s="5" t="s">
        <v>63</v>
      </c>
      <c r="D81" s="3">
        <v>8</v>
      </c>
      <c r="E81" s="3" t="s">
        <v>22</v>
      </c>
      <c r="F81" s="3">
        <v>1</v>
      </c>
      <c r="G81" s="3">
        <v>2</v>
      </c>
      <c r="H81" s="3">
        <v>3</v>
      </c>
      <c r="I81" s="17" t="s">
        <v>166</v>
      </c>
      <c r="J81" s="3">
        <v>86</v>
      </c>
      <c r="K81" s="3">
        <v>5</v>
      </c>
      <c r="L81" s="3" t="s">
        <v>138</v>
      </c>
    </row>
    <row r="82" spans="1:12" x14ac:dyDescent="0.25">
      <c r="A82" s="64"/>
      <c r="B82" s="65"/>
      <c r="C82" s="53" t="s">
        <v>64</v>
      </c>
      <c r="D82" s="54"/>
      <c r="E82" s="54"/>
      <c r="F82" s="54"/>
      <c r="G82" s="54"/>
      <c r="H82" s="54"/>
      <c r="I82" s="54"/>
      <c r="J82" s="54"/>
      <c r="K82" s="54"/>
      <c r="L82" s="55"/>
    </row>
    <row r="83" spans="1:12" x14ac:dyDescent="0.25">
      <c r="A83" s="15">
        <v>42</v>
      </c>
      <c r="B83" s="16" t="s">
        <v>141</v>
      </c>
      <c r="C83" s="18" t="s">
        <v>66</v>
      </c>
      <c r="D83" s="19">
        <v>7</v>
      </c>
      <c r="E83" s="19" t="s">
        <v>22</v>
      </c>
      <c r="F83" s="20">
        <v>1</v>
      </c>
      <c r="G83" s="20">
        <v>3</v>
      </c>
      <c r="H83" s="20">
        <v>4</v>
      </c>
      <c r="I83" s="20">
        <v>0</v>
      </c>
      <c r="J83" s="20">
        <v>72</v>
      </c>
      <c r="K83" s="19">
        <v>4</v>
      </c>
      <c r="L83" s="19" t="s">
        <v>142</v>
      </c>
    </row>
    <row r="84" spans="1:12" x14ac:dyDescent="0.25">
      <c r="A84" s="15">
        <v>43</v>
      </c>
      <c r="B84" s="16" t="s">
        <v>137</v>
      </c>
      <c r="C84" s="21" t="s">
        <v>65</v>
      </c>
      <c r="D84" s="10">
        <v>9</v>
      </c>
      <c r="E84" s="10" t="s">
        <v>22</v>
      </c>
      <c r="F84" s="52">
        <v>0</v>
      </c>
      <c r="G84" s="52">
        <v>0</v>
      </c>
      <c r="H84" s="52">
        <v>0</v>
      </c>
      <c r="I84" s="52">
        <v>0</v>
      </c>
      <c r="J84" s="22">
        <v>250</v>
      </c>
      <c r="K84" s="22">
        <v>15</v>
      </c>
      <c r="L84" s="3" t="s">
        <v>141</v>
      </c>
    </row>
    <row r="85" spans="1:12" ht="29.25" customHeight="1" x14ac:dyDescent="0.25">
      <c r="A85" s="38"/>
      <c r="B85" s="39"/>
      <c r="C85" s="40" t="s">
        <v>67</v>
      </c>
      <c r="D85" s="40"/>
      <c r="E85" s="40"/>
      <c r="F85" s="26">
        <v>8</v>
      </c>
      <c r="G85" s="26">
        <v>9</v>
      </c>
      <c r="H85" s="26">
        <v>17</v>
      </c>
      <c r="I85" s="26">
        <v>48</v>
      </c>
      <c r="J85" s="26">
        <v>604</v>
      </c>
      <c r="K85" s="26">
        <v>37</v>
      </c>
      <c r="L85" s="26"/>
    </row>
    <row r="86" spans="1:12" ht="13.75" customHeight="1" x14ac:dyDescent="0.25">
      <c r="A86" s="37" t="s">
        <v>68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 ht="27.2" x14ac:dyDescent="0.25">
      <c r="A87" s="3">
        <v>44</v>
      </c>
      <c r="B87" s="36"/>
      <c r="C87" s="5" t="s">
        <v>69</v>
      </c>
      <c r="D87" s="3">
        <v>8</v>
      </c>
      <c r="E87" s="3" t="s">
        <v>22</v>
      </c>
      <c r="F87" s="15">
        <v>3</v>
      </c>
      <c r="G87" s="15">
        <v>2</v>
      </c>
      <c r="H87" s="3">
        <v>5</v>
      </c>
      <c r="I87" s="15">
        <v>0</v>
      </c>
      <c r="J87" s="15">
        <v>90</v>
      </c>
      <c r="K87" s="15">
        <v>6</v>
      </c>
      <c r="L87" s="3" t="s">
        <v>92</v>
      </c>
    </row>
    <row r="88" spans="1:12" ht="27.2" x14ac:dyDescent="0.25">
      <c r="A88" s="3">
        <v>45</v>
      </c>
      <c r="B88" s="36"/>
      <c r="C88" s="5" t="s">
        <v>70</v>
      </c>
      <c r="D88" s="3">
        <v>9</v>
      </c>
      <c r="E88" s="3" t="s">
        <v>22</v>
      </c>
      <c r="F88" s="15">
        <v>3</v>
      </c>
      <c r="G88" s="15">
        <v>2</v>
      </c>
      <c r="H88" s="3">
        <v>5</v>
      </c>
      <c r="I88" s="15">
        <v>0</v>
      </c>
      <c r="J88" s="15">
        <v>90</v>
      </c>
      <c r="K88" s="15">
        <v>6</v>
      </c>
      <c r="L88" s="3" t="s">
        <v>92</v>
      </c>
    </row>
    <row r="89" spans="1:12" ht="13.75" customHeight="1" x14ac:dyDescent="0.25">
      <c r="A89" s="38"/>
      <c r="B89" s="39"/>
      <c r="C89" s="40" t="s">
        <v>71</v>
      </c>
      <c r="D89" s="40"/>
      <c r="E89" s="40"/>
      <c r="F89" s="26">
        <f>SUM(F87:F88)</f>
        <v>6</v>
      </c>
      <c r="G89" s="26">
        <f t="shared" ref="G89:K89" si="9">SUM(G87:G88)</f>
        <v>4</v>
      </c>
      <c r="H89" s="26">
        <f t="shared" si="9"/>
        <v>10</v>
      </c>
      <c r="I89" s="26">
        <f t="shared" si="9"/>
        <v>0</v>
      </c>
      <c r="J89" s="26">
        <f t="shared" si="9"/>
        <v>180</v>
      </c>
      <c r="K89" s="26">
        <f t="shared" si="9"/>
        <v>12</v>
      </c>
      <c r="L89" s="26"/>
    </row>
    <row r="90" spans="1:12" x14ac:dyDescent="0.25">
      <c r="A90" s="41"/>
      <c r="B90" s="46"/>
      <c r="C90" s="29" t="s">
        <v>72</v>
      </c>
      <c r="D90" s="30"/>
      <c r="E90" s="31"/>
      <c r="F90" s="32">
        <f t="shared" ref="F90:K90" si="10">F89+F85+F76+F64+F61+F58</f>
        <v>52</v>
      </c>
      <c r="G90" s="32">
        <f t="shared" si="10"/>
        <v>41</v>
      </c>
      <c r="H90" s="32">
        <f t="shared" si="10"/>
        <v>93</v>
      </c>
      <c r="I90" s="32">
        <f t="shared" si="10"/>
        <v>80</v>
      </c>
      <c r="J90" s="32">
        <f t="shared" si="10"/>
        <v>2004</v>
      </c>
      <c r="K90" s="32">
        <f t="shared" si="10"/>
        <v>129</v>
      </c>
      <c r="L90" s="33"/>
    </row>
    <row r="91" spans="1:12" x14ac:dyDescent="0.25">
      <c r="A91" s="61" t="s">
        <v>73</v>
      </c>
      <c r="B91" s="62"/>
      <c r="C91" s="62"/>
      <c r="D91" s="62"/>
      <c r="E91" s="63"/>
      <c r="F91" s="34">
        <f t="shared" ref="F91:K91" si="11">F90+F53</f>
        <v>122</v>
      </c>
      <c r="G91" s="34">
        <f t="shared" si="11"/>
        <v>85</v>
      </c>
      <c r="H91" s="34">
        <f t="shared" si="11"/>
        <v>207</v>
      </c>
      <c r="I91" s="34">
        <f t="shared" si="11"/>
        <v>96</v>
      </c>
      <c r="J91" s="34">
        <f t="shared" si="11"/>
        <v>4072</v>
      </c>
      <c r="K91" s="34">
        <f t="shared" si="11"/>
        <v>263</v>
      </c>
      <c r="L91" s="35"/>
    </row>
    <row r="92" spans="1:12" ht="13.75" customHeight="1" x14ac:dyDescent="0.25">
      <c r="A92" s="37" t="s">
        <v>74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 ht="27.2" x14ac:dyDescent="0.25">
      <c r="A93" s="3">
        <v>46</v>
      </c>
      <c r="B93" s="36"/>
      <c r="C93" s="5" t="s">
        <v>69</v>
      </c>
      <c r="D93" s="3">
        <v>6</v>
      </c>
      <c r="E93" s="3" t="s">
        <v>22</v>
      </c>
      <c r="F93" s="3" t="s">
        <v>75</v>
      </c>
      <c r="G93" s="3" t="s">
        <v>75</v>
      </c>
      <c r="H93" s="3" t="s">
        <v>76</v>
      </c>
      <c r="I93" s="3">
        <v>0</v>
      </c>
      <c r="J93" s="3" t="s">
        <v>77</v>
      </c>
      <c r="K93" s="3" t="s">
        <v>78</v>
      </c>
      <c r="L93" s="3" t="s">
        <v>92</v>
      </c>
    </row>
    <row r="94" spans="1:12" ht="27.2" x14ac:dyDescent="0.25">
      <c r="A94" s="3">
        <v>47</v>
      </c>
      <c r="B94" s="36"/>
      <c r="C94" s="5" t="s">
        <v>70</v>
      </c>
      <c r="D94" s="3">
        <v>7</v>
      </c>
      <c r="E94" s="3" t="s">
        <v>22</v>
      </c>
      <c r="F94" s="3" t="s">
        <v>75</v>
      </c>
      <c r="G94" s="3" t="s">
        <v>75</v>
      </c>
      <c r="H94" s="3" t="s">
        <v>76</v>
      </c>
      <c r="I94" s="3">
        <v>0</v>
      </c>
      <c r="J94" s="3" t="s">
        <v>77</v>
      </c>
      <c r="K94" s="3" t="s">
        <v>78</v>
      </c>
      <c r="L94" s="3" t="s">
        <v>92</v>
      </c>
    </row>
    <row r="95" spans="1:12" ht="27.2" x14ac:dyDescent="0.25">
      <c r="A95" s="3">
        <v>48</v>
      </c>
      <c r="B95" s="36"/>
      <c r="C95" s="5" t="s">
        <v>160</v>
      </c>
      <c r="D95" s="3">
        <v>8</v>
      </c>
      <c r="E95" s="3" t="s">
        <v>22</v>
      </c>
      <c r="F95" s="9" t="s">
        <v>75</v>
      </c>
      <c r="G95" s="9" t="s">
        <v>75</v>
      </c>
      <c r="H95" s="3" t="s">
        <v>76</v>
      </c>
      <c r="I95" s="3">
        <v>0</v>
      </c>
      <c r="J95" s="3" t="s">
        <v>77</v>
      </c>
      <c r="K95" s="3" t="s">
        <v>78</v>
      </c>
      <c r="L95" s="3" t="s">
        <v>92</v>
      </c>
    </row>
    <row r="96" spans="1:12" ht="27.2" x14ac:dyDescent="0.25">
      <c r="A96" s="3">
        <v>49</v>
      </c>
      <c r="B96" s="36"/>
      <c r="C96" s="5" t="s">
        <v>161</v>
      </c>
      <c r="D96" s="3">
        <v>9</v>
      </c>
      <c r="E96" s="3" t="s">
        <v>22</v>
      </c>
      <c r="F96" s="9" t="s">
        <v>75</v>
      </c>
      <c r="G96" s="9" t="s">
        <v>75</v>
      </c>
      <c r="H96" s="3" t="s">
        <v>76</v>
      </c>
      <c r="I96" s="3">
        <v>0</v>
      </c>
      <c r="J96" s="3" t="s">
        <v>77</v>
      </c>
      <c r="K96" s="3" t="s">
        <v>78</v>
      </c>
      <c r="L96" s="3" t="s">
        <v>92</v>
      </c>
    </row>
    <row r="97" spans="1:12" ht="26" customHeight="1" x14ac:dyDescent="0.25">
      <c r="A97" s="56"/>
      <c r="B97" s="57"/>
      <c r="C97" s="58" t="s">
        <v>79</v>
      </c>
      <c r="D97" s="59"/>
      <c r="E97" s="60"/>
      <c r="F97" s="26" t="s">
        <v>133</v>
      </c>
      <c r="G97" s="26" t="s">
        <v>133</v>
      </c>
      <c r="H97" s="26" t="s">
        <v>134</v>
      </c>
      <c r="I97" s="26">
        <v>0</v>
      </c>
      <c r="J97" s="26" t="s">
        <v>96</v>
      </c>
      <c r="K97" s="26" t="s">
        <v>97</v>
      </c>
      <c r="L97" s="26"/>
    </row>
    <row r="98" spans="1:12" x14ac:dyDescent="0.25">
      <c r="A98" s="61" t="s">
        <v>80</v>
      </c>
      <c r="B98" s="62"/>
      <c r="C98" s="62"/>
      <c r="D98" s="62"/>
      <c r="E98" s="63"/>
      <c r="F98" s="34" t="s">
        <v>135</v>
      </c>
      <c r="G98" s="34" t="s">
        <v>136</v>
      </c>
      <c r="H98" s="34" t="s">
        <v>130</v>
      </c>
      <c r="I98" s="34">
        <v>96</v>
      </c>
      <c r="J98" s="34" t="s">
        <v>98</v>
      </c>
      <c r="K98" s="34" t="s">
        <v>99</v>
      </c>
      <c r="L98" s="35"/>
    </row>
    <row r="99" spans="1:12" x14ac:dyDescent="0.25">
      <c r="C99" s="13"/>
      <c r="D99" s="24"/>
      <c r="E99" s="24"/>
      <c r="L99" s="13"/>
    </row>
    <row r="100" spans="1:12" ht="14.95" x14ac:dyDescent="0.25">
      <c r="B100" s="2" t="s">
        <v>162</v>
      </c>
      <c r="C100" s="13"/>
      <c r="D100" s="24"/>
      <c r="E100" s="24"/>
      <c r="L100" s="13"/>
    </row>
    <row r="101" spans="1:12" ht="14.95" x14ac:dyDescent="0.25">
      <c r="B101" s="2" t="s">
        <v>163</v>
      </c>
      <c r="C101" s="13"/>
      <c r="D101" s="24"/>
      <c r="E101" s="24"/>
      <c r="L101" s="13"/>
    </row>
    <row r="102" spans="1:12" ht="14.95" x14ac:dyDescent="0.25">
      <c r="B102" s="2" t="s">
        <v>164</v>
      </c>
      <c r="C102" s="13"/>
      <c r="D102" s="24"/>
      <c r="E102" s="24"/>
      <c r="L102" s="13"/>
    </row>
  </sheetData>
  <mergeCells count="72">
    <mergeCell ref="A64:B64"/>
    <mergeCell ref="C64:E64"/>
    <mergeCell ref="A76:B76"/>
    <mergeCell ref="C76:E76"/>
    <mergeCell ref="A77:L77"/>
    <mergeCell ref="A65:L65"/>
    <mergeCell ref="F84:I84"/>
    <mergeCell ref="C78:L78"/>
    <mergeCell ref="A97:B97"/>
    <mergeCell ref="C97:E97"/>
    <mergeCell ref="A98:E98"/>
    <mergeCell ref="A85:B85"/>
    <mergeCell ref="C85:E85"/>
    <mergeCell ref="A86:L86"/>
    <mergeCell ref="A89:B89"/>
    <mergeCell ref="C89:E89"/>
    <mergeCell ref="A91:E91"/>
    <mergeCell ref="A92:L92"/>
    <mergeCell ref="A90:B90"/>
    <mergeCell ref="C82:L82"/>
    <mergeCell ref="A78:B78"/>
    <mergeCell ref="A82:B82"/>
    <mergeCell ref="A6:L6"/>
    <mergeCell ref="A7:L7"/>
    <mergeCell ref="A8:L8"/>
    <mergeCell ref="A9:L9"/>
    <mergeCell ref="B11:L11"/>
    <mergeCell ref="A1:L1"/>
    <mergeCell ref="A2:L2"/>
    <mergeCell ref="A3:L3"/>
    <mergeCell ref="A4:L4"/>
    <mergeCell ref="A5:L5"/>
    <mergeCell ref="A16:L16"/>
    <mergeCell ref="A13:L13"/>
    <mergeCell ref="B10:L10"/>
    <mergeCell ref="B12:L12"/>
    <mergeCell ref="F18:G18"/>
    <mergeCell ref="E18:E19"/>
    <mergeCell ref="A14:L14"/>
    <mergeCell ref="A15:L15"/>
    <mergeCell ref="A18:A19"/>
    <mergeCell ref="B18:B19"/>
    <mergeCell ref="C18:C19"/>
    <mergeCell ref="D18:D19"/>
    <mergeCell ref="H18:H19"/>
    <mergeCell ref="I18:I19"/>
    <mergeCell ref="J18:J19"/>
    <mergeCell ref="K18:K19"/>
    <mergeCell ref="A62:L62"/>
    <mergeCell ref="C46:E46"/>
    <mergeCell ref="A47:L47"/>
    <mergeCell ref="A52:B52"/>
    <mergeCell ref="L18:L19"/>
    <mergeCell ref="A20:L20"/>
    <mergeCell ref="A21:L21"/>
    <mergeCell ref="A27:B27"/>
    <mergeCell ref="C27:E27"/>
    <mergeCell ref="C39:E39"/>
    <mergeCell ref="A40:L40"/>
    <mergeCell ref="A58:B58"/>
    <mergeCell ref="C58:E58"/>
    <mergeCell ref="C52:E52"/>
    <mergeCell ref="C53:E53"/>
    <mergeCell ref="A54:L54"/>
    <mergeCell ref="A28:L28"/>
    <mergeCell ref="A39:B39"/>
    <mergeCell ref="A61:B61"/>
    <mergeCell ref="C61:E61"/>
    <mergeCell ref="A46:B46"/>
    <mergeCell ref="A59:L59"/>
    <mergeCell ref="A55:L55"/>
    <mergeCell ref="A53:B53"/>
  </mergeCells>
  <phoneticPr fontId="6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  <rowBreaks count="1" manualBreakCount="1">
    <brk id="5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3EF389-A9D9-4F6F-995A-E4C5E7EEA3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995A21-66A6-466A-A24F-32EB13AC437C}">
  <ds:schemaRefs>
    <ds:schemaRef ds:uri="20bbb512-1571-4e07-b6d1-58a2f7b56e94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3ba8f61-b463-4306-8171-955c033565e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791259-224B-4A01-9E83-1504D846F4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2024-11-26T22:33:06Z</cp:lastPrinted>
  <dcterms:created xsi:type="dcterms:W3CDTF">2023-06-12T22:25:45Z</dcterms:created>
  <dcterms:modified xsi:type="dcterms:W3CDTF">2025-02-05T15:45:13Z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