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correobuap-my.sharepoint.com/personal/marlenne_lopez_correo_buap_mx/Documents/CGDC/DGDC - SGC/Repositorio Virtual/Planes de Estudio/Planes de Estudio 2024/Mallas Curriculares 2024/Fac. de Ingeniería/"/>
    </mc:Choice>
  </mc:AlternateContent>
  <xr:revisionPtr revIDLastSave="800" documentId="13_ncr:1_{B0B7D8F4-AE8C-4CC1-87D5-72441B2CB497}" xr6:coauthVersionLast="47" xr6:coauthVersionMax="47" xr10:uidLastSave="{E7B275F5-E73F-43C6-8474-54CF31589FFB}"/>
  <bookViews>
    <workbookView xWindow="-109" yWindow="-109" windowWidth="26301" windowHeight="14169" xr2:uid="{7EAF93A8-A0B1-46BB-AB92-0A11A7412218}"/>
  </bookViews>
  <sheets>
    <sheet name="Malla curricular" sheetId="2" r:id="rId1"/>
  </sheets>
  <definedNames>
    <definedName name="__xlnm.Print_Titles">#REF!</definedName>
    <definedName name="_xlnm._FilterDatabase" localSheetId="0" hidden="1">'Malla curricular'!$A$19:$M$19</definedName>
    <definedName name="_xlnm.Print_Titles" localSheetId="0">'Malla curricular'!$18:$19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0" i="2" l="1"/>
  <c r="K100" i="2"/>
  <c r="J100" i="2"/>
  <c r="G100" i="2"/>
  <c r="H100" i="2"/>
  <c r="F100" i="2"/>
  <c r="G106" i="2" l="1"/>
  <c r="H106" i="2"/>
  <c r="I106" i="2"/>
  <c r="J106" i="2"/>
  <c r="K106" i="2"/>
  <c r="F106" i="2"/>
  <c r="G93" i="2"/>
  <c r="H93" i="2"/>
  <c r="I93" i="2"/>
  <c r="J93" i="2"/>
  <c r="K93" i="2"/>
  <c r="F93" i="2"/>
  <c r="G82" i="2"/>
  <c r="H82" i="2"/>
  <c r="I82" i="2"/>
  <c r="J82" i="2"/>
  <c r="K82" i="2"/>
  <c r="F82" i="2"/>
  <c r="G72" i="2"/>
  <c r="H72" i="2"/>
  <c r="I72" i="2"/>
  <c r="J72" i="2"/>
  <c r="K72" i="2"/>
  <c r="F72" i="2"/>
  <c r="G64" i="2"/>
  <c r="H64" i="2"/>
  <c r="I64" i="2"/>
  <c r="J64" i="2"/>
  <c r="K64" i="2"/>
  <c r="F64" i="2"/>
  <c r="G52" i="2"/>
  <c r="H52" i="2"/>
  <c r="I52" i="2"/>
  <c r="J52" i="2"/>
  <c r="K52" i="2"/>
  <c r="F52" i="2"/>
  <c r="G47" i="2"/>
  <c r="H47" i="2"/>
  <c r="I47" i="2"/>
  <c r="J47" i="2"/>
  <c r="K47" i="2"/>
  <c r="F47" i="2"/>
  <c r="G39" i="2"/>
  <c r="H39" i="2"/>
  <c r="I39" i="2"/>
  <c r="J39" i="2"/>
  <c r="K39" i="2"/>
  <c r="F39" i="2"/>
  <c r="G28" i="2"/>
  <c r="H28" i="2"/>
  <c r="I28" i="2"/>
  <c r="J28" i="2"/>
  <c r="K28" i="2"/>
  <c r="F28" i="2"/>
  <c r="I107" i="2" l="1"/>
  <c r="J107" i="2"/>
  <c r="K107" i="2"/>
  <c r="J48" i="2"/>
  <c r="H107" i="2"/>
  <c r="I48" i="2"/>
  <c r="H48" i="2"/>
  <c r="G48" i="2"/>
  <c r="F48" i="2"/>
  <c r="F107" i="2"/>
  <c r="K48" i="2"/>
  <c r="G107" i="2"/>
  <c r="J108" i="2" l="1"/>
  <c r="K108" i="2"/>
  <c r="G108" i="2"/>
  <c r="F108" i="2"/>
  <c r="H108" i="2"/>
  <c r="I108" i="2"/>
</calcChain>
</file>

<file path=xl/sharedStrings.xml><?xml version="1.0" encoding="utf-8"?>
<sst xmlns="http://schemas.openxmlformats.org/spreadsheetml/2006/main" count="349" uniqueCount="202">
  <si>
    <t>Benemérita Universidad Autónoma de Puebla</t>
  </si>
  <si>
    <t xml:space="preserve"> Vicerrectoría de Docencia</t>
  </si>
  <si>
    <t>Malla curricular: Relación de Asignaturas por Niveles de Formación, Horas Teoría, Práctica y de Trabajo Independiente</t>
  </si>
  <si>
    <t xml:space="preserve"> Plan de Estudios: Licenciatura en Ingeniería Civil</t>
  </si>
  <si>
    <t>Modalidad: Escolarizada</t>
  </si>
  <si>
    <t>Periodicidad: 5 años (10 semestres)</t>
  </si>
  <si>
    <t xml:space="preserve">Vigencia: A partir de agosto 2024 </t>
  </si>
  <si>
    <t>No.</t>
  </si>
  <si>
    <t>Clave</t>
  </si>
  <si>
    <t>Nombre de la Asignatura</t>
  </si>
  <si>
    <t>Semestre</t>
  </si>
  <si>
    <t>Horas de Mediación Docente</t>
  </si>
  <si>
    <t>Horas Totales por Semana</t>
  </si>
  <si>
    <t>Horas de Trabajo Independiente por Periodo</t>
  </si>
  <si>
    <t>Total de Horas por Periodo</t>
  </si>
  <si>
    <t>Total de Créditos</t>
  </si>
  <si>
    <t>Requisitos</t>
  </si>
  <si>
    <t>Nivel Básico</t>
  </si>
  <si>
    <t>Área de Formación General Universitaria</t>
  </si>
  <si>
    <t>Introducción a la Formación General Universitaria</t>
  </si>
  <si>
    <t>P</t>
  </si>
  <si>
    <t>S/R</t>
  </si>
  <si>
    <t xml:space="preserve">Formación General Disciplinaria </t>
  </si>
  <si>
    <t>FGMA 004</t>
  </si>
  <si>
    <t>Inglés I</t>
  </si>
  <si>
    <t>Inglés II</t>
  </si>
  <si>
    <t>Inglés III</t>
  </si>
  <si>
    <t>Inglés IV</t>
  </si>
  <si>
    <t>p</t>
  </si>
  <si>
    <t>Subtotal Área de Formación General Universitaria</t>
  </si>
  <si>
    <t xml:space="preserve">Área de Ciencias Básicas </t>
  </si>
  <si>
    <t>INGA 002</t>
  </si>
  <si>
    <t>Álgebra lineal</t>
  </si>
  <si>
    <t>INGA 001</t>
  </si>
  <si>
    <t>Precálculo</t>
  </si>
  <si>
    <t>INGA 003</t>
  </si>
  <si>
    <t>Informática y Programación</t>
  </si>
  <si>
    <t>INGA 004</t>
  </si>
  <si>
    <t>Probabilidad y Estadística</t>
  </si>
  <si>
    <t>Cálculo Diferencial e Integral</t>
  </si>
  <si>
    <t>Cálculo de Varias Variables</t>
  </si>
  <si>
    <t>Metodología de la Investigación</t>
  </si>
  <si>
    <t>Ecuaciones Diferenciales</t>
  </si>
  <si>
    <t>Subtotal Área de Ciencias básicas</t>
  </si>
  <si>
    <t>Área de Ciencias Básicas de Ingeniería Civil</t>
  </si>
  <si>
    <t>ICVA 001</t>
  </si>
  <si>
    <t>Física Conceptual con Laboratorio</t>
  </si>
  <si>
    <t>ICVA 002</t>
  </si>
  <si>
    <t>Dibujo Técnico Asistido por Computadora</t>
  </si>
  <si>
    <t>Estática</t>
  </si>
  <si>
    <t>Cinemática y Dinámica</t>
  </si>
  <si>
    <t>Mecánica de Sólidos I</t>
  </si>
  <si>
    <t>Mecánica de Sólidos II</t>
  </si>
  <si>
    <t xml:space="preserve">Formación General Profesional </t>
  </si>
  <si>
    <t>Subtotal  Área de Formación General Universitaria</t>
  </si>
  <si>
    <t>Área de Estructuras</t>
  </si>
  <si>
    <t>Análisis y Comportamiento Estructural en el Plano</t>
  </si>
  <si>
    <t>Análisis y Comportamiento Estructural en el Espacio</t>
  </si>
  <si>
    <t>Tecnología del Concreto con Laboratorio</t>
  </si>
  <si>
    <t>Diseño de Elementos de Concreto I</t>
  </si>
  <si>
    <t>Diseño de Elementos de Concreto II</t>
  </si>
  <si>
    <t>Diseño Estructural I</t>
  </si>
  <si>
    <t>Análisis Sísmico de Edificios</t>
  </si>
  <si>
    <t>Laboratorio de Elementos Estructurales</t>
  </si>
  <si>
    <t>Diseño Estructural II</t>
  </si>
  <si>
    <t>Subtotal Área de Estructuras</t>
  </si>
  <si>
    <t>Área de Geotecnia</t>
  </si>
  <si>
    <t>Geología con Laboratorio</t>
  </si>
  <si>
    <t>Mecánica de Suelos I con Laboratorio</t>
  </si>
  <si>
    <t>Mecánica de Suelos II con Laboratorio</t>
  </si>
  <si>
    <t>Diseño Geotécnico de Cimentaciones</t>
  </si>
  <si>
    <t>Vías Terrestres I con Laboratorio y Movilidad</t>
  </si>
  <si>
    <t>Vías Terrestres II con Laboratorio</t>
  </si>
  <si>
    <t>Subtotal Área de Geotecnia</t>
  </si>
  <si>
    <t>Área de Construcción</t>
  </si>
  <si>
    <t>Topografía General y Prácticas con Laboratorio</t>
  </si>
  <si>
    <t>Edificación</t>
  </si>
  <si>
    <t>Infraestructura</t>
  </si>
  <si>
    <t>Maquinaria de Construcción</t>
  </si>
  <si>
    <t>Ingeniería de Costos</t>
  </si>
  <si>
    <t>Formulación y Evaluación de proyectos</t>
  </si>
  <si>
    <t>Gerencia de Proyectos</t>
  </si>
  <si>
    <t>Subtotal Área de Construcción</t>
  </si>
  <si>
    <t>Área de Hidráulica</t>
  </si>
  <si>
    <t>Hidráulica I con Laboratorio</t>
  </si>
  <si>
    <t>Hidráulica II con Laboratorio</t>
  </si>
  <si>
    <t>Hidrología con Laboratorio</t>
  </si>
  <si>
    <t>Obras Hidráulicas</t>
  </si>
  <si>
    <t>Instalaciones Hidrosanitarias y de Gas en Edificaciones</t>
  </si>
  <si>
    <t>Alcantarillado Sanitario y Pluvial</t>
  </si>
  <si>
    <t>Abastecimiento de Agua Potable</t>
  </si>
  <si>
    <t>Fundamentos de Ingeniería Ambiental</t>
  </si>
  <si>
    <t>Tratamiento de Agua Residual y Potabilización con Laboratorio</t>
  </si>
  <si>
    <t>Subtotal Área de Hidráulica</t>
  </si>
  <si>
    <t>Área de Integración Disciplinaria</t>
  </si>
  <si>
    <t>Asignaturas Integradoras</t>
  </si>
  <si>
    <t>Práctica Profesional Crítica</t>
  </si>
  <si>
    <t>Vinculación e Integración Social</t>
  </si>
  <si>
    <t>Práctica Profesional</t>
  </si>
  <si>
    <t>Subtotal Área de Integración Disciplinaria</t>
  </si>
  <si>
    <t>Optativa I</t>
  </si>
  <si>
    <t>Optativa II</t>
  </si>
  <si>
    <t>Optativa III</t>
  </si>
  <si>
    <t>Optativa IV</t>
  </si>
  <si>
    <t>Subtotal Optativas disciplinarias</t>
  </si>
  <si>
    <t>Área de Optativas  Complementarías</t>
  </si>
  <si>
    <t>0 a 5</t>
  </si>
  <si>
    <t>3 a 5</t>
  </si>
  <si>
    <t>54 a 90</t>
  </si>
  <si>
    <t>3 a 6</t>
  </si>
  <si>
    <t xml:space="preserve">Subtotal Optativas Complementarias </t>
  </si>
  <si>
    <t>0 a 20</t>
  </si>
  <si>
    <t>12 a 20</t>
  </si>
  <si>
    <t>216 a 360</t>
  </si>
  <si>
    <t>12 a 24</t>
  </si>
  <si>
    <t>182 a 202</t>
  </si>
  <si>
    <t>132 a 152</t>
  </si>
  <si>
    <t>6198 a 6342</t>
  </si>
  <si>
    <t>397 a 409</t>
  </si>
  <si>
    <t>Organización de Obras</t>
  </si>
  <si>
    <t>FGMA 001</t>
  </si>
  <si>
    <t>FGMA 002</t>
  </si>
  <si>
    <t>FGMA 005</t>
  </si>
  <si>
    <t>FGMA 006</t>
  </si>
  <si>
    <t>FGMA 007</t>
  </si>
  <si>
    <t>INGA 009</t>
  </si>
  <si>
    <t>INGA 011</t>
  </si>
  <si>
    <t>INGA 007</t>
  </si>
  <si>
    <t>INGA 012</t>
  </si>
  <si>
    <t>Métodos Numéricos</t>
  </si>
  <si>
    <t>INGA 010</t>
  </si>
  <si>
    <t>FGMA 003</t>
  </si>
  <si>
    <t>Los definidos por la Unidad Académica</t>
  </si>
  <si>
    <t>ICVA 003</t>
  </si>
  <si>
    <t>ICVA 004</t>
  </si>
  <si>
    <t>ICVA 005</t>
  </si>
  <si>
    <t>ICVA 006</t>
  </si>
  <si>
    <t>ICVA 250</t>
  </si>
  <si>
    <t>ICVA 270</t>
  </si>
  <si>
    <t>ICVA 251</t>
  </si>
  <si>
    <t>ICVA 252</t>
  </si>
  <si>
    <t>ICVA 253</t>
  </si>
  <si>
    <t>ICVA 254</t>
  </si>
  <si>
    <t>ICVA 255</t>
  </si>
  <si>
    <t>ICVA 256</t>
  </si>
  <si>
    <t>ICVA 257</t>
  </si>
  <si>
    <t>ICVA 258</t>
  </si>
  <si>
    <t>ICVA 259</t>
  </si>
  <si>
    <t>ICVA 260</t>
  </si>
  <si>
    <t>ICVA 280</t>
  </si>
  <si>
    <t>ICVA 261</t>
  </si>
  <si>
    <t>ICVA 262</t>
  </si>
  <si>
    <t>ICVA 263</t>
  </si>
  <si>
    <t>ICVA 264</t>
  </si>
  <si>
    <t>ICVA 265</t>
  </si>
  <si>
    <t>ICVA 266</t>
  </si>
  <si>
    <t>ICVA 267</t>
  </si>
  <si>
    <t>ICVA 268</t>
  </si>
  <si>
    <t>ICVA 269</t>
  </si>
  <si>
    <t>ICVA 271</t>
  </si>
  <si>
    <t>ICVA 272</t>
  </si>
  <si>
    <t>ICVA 273</t>
  </si>
  <si>
    <t>ICVA 274</t>
  </si>
  <si>
    <t>ICVA 275</t>
  </si>
  <si>
    <t>ICVA 279</t>
  </si>
  <si>
    <t>ICVA 276</t>
  </si>
  <si>
    <t>ICVA 277</t>
  </si>
  <si>
    <t>ICVA 278</t>
  </si>
  <si>
    <t>ICVA 281</t>
  </si>
  <si>
    <t>ICVA 282</t>
  </si>
  <si>
    <t>326 a 334</t>
  </si>
  <si>
    <t>PPIC 501</t>
  </si>
  <si>
    <t>ICU2 200</t>
  </si>
  <si>
    <t>VSIC 500</t>
  </si>
  <si>
    <t>Duración del Plan</t>
  </si>
  <si>
    <r>
      <t xml:space="preserve">Nivel Educativo: </t>
    </r>
    <r>
      <rPr>
        <b/>
        <sz val="10"/>
        <rFont val="Source Sans Pro"/>
        <family val="2"/>
      </rPr>
      <t>Licenciatura</t>
    </r>
  </si>
  <si>
    <r>
      <t>Créditos mínimos y máximos para la obtención del título:</t>
    </r>
    <r>
      <rPr>
        <b/>
        <sz val="10"/>
        <rFont val="Source Sans Pro"/>
        <family val="2"/>
      </rPr>
      <t xml:space="preserve"> 385 / 409</t>
    </r>
  </si>
  <si>
    <r>
      <t xml:space="preserve">Tiempo Mínimo y Máximo: </t>
    </r>
    <r>
      <rPr>
        <b/>
        <sz val="10"/>
        <rFont val="Source Sans Pro"/>
        <family val="2"/>
      </rPr>
      <t>3.5 a 6.5  años</t>
    </r>
  </si>
  <si>
    <r>
      <t>Horas mínimas y máximas para la obtención del título:</t>
    </r>
    <r>
      <rPr>
        <b/>
        <sz val="10"/>
        <rFont val="Source Sans Pro"/>
        <family val="2"/>
      </rPr>
      <t xml:space="preserve"> 5982 / 6342</t>
    </r>
  </si>
  <si>
    <r>
      <t xml:space="preserve">Tipo de Plan de Estudios: </t>
    </r>
    <r>
      <rPr>
        <b/>
        <sz val="10"/>
        <rFont val="Source Sans Pro"/>
        <family val="2"/>
      </rPr>
      <t>Científico-Práctico</t>
    </r>
  </si>
  <si>
    <r>
      <t>Título que se otorga:</t>
    </r>
    <r>
      <rPr>
        <b/>
        <sz val="10"/>
        <rFont val="Source Sans Pro"/>
        <family val="2"/>
      </rPr>
      <t xml:space="preserve"> Licenciado(a) en Ingeniería  Civil</t>
    </r>
  </si>
  <si>
    <r>
      <t>Certificado que se otorga:</t>
    </r>
    <r>
      <rPr>
        <b/>
        <sz val="10"/>
        <rFont val="Source Sans Pro"/>
        <family val="2"/>
      </rPr>
      <t xml:space="preserve"> Licenciado (a) en Ingeniería Civil</t>
    </r>
  </si>
  <si>
    <r>
      <t xml:space="preserve">Unidad Académica: </t>
    </r>
    <r>
      <rPr>
        <b/>
        <sz val="10"/>
        <rFont val="Source Sans Pro"/>
        <family val="2"/>
      </rPr>
      <t>Facultad de Ingeniería</t>
    </r>
  </si>
  <si>
    <r>
      <t>P</t>
    </r>
    <r>
      <rPr>
        <vertAlign val="superscript"/>
        <sz val="10"/>
        <rFont val="Source Sans Pro"/>
        <family val="2"/>
      </rPr>
      <t>4</t>
    </r>
  </si>
  <si>
    <r>
      <t>Tipo de Asignatura</t>
    </r>
    <r>
      <rPr>
        <b/>
        <vertAlign val="superscript"/>
        <sz val="10"/>
        <color theme="9"/>
        <rFont val="Source Sans Pro"/>
        <family val="2"/>
      </rPr>
      <t>1</t>
    </r>
  </si>
  <si>
    <r>
      <t>HTS</t>
    </r>
    <r>
      <rPr>
        <b/>
        <vertAlign val="superscript"/>
        <sz val="10"/>
        <color theme="9"/>
        <rFont val="Source Sans Pro"/>
        <family val="2"/>
      </rPr>
      <t>1</t>
    </r>
  </si>
  <si>
    <r>
      <t>HPS</t>
    </r>
    <r>
      <rPr>
        <b/>
        <vertAlign val="superscript"/>
        <sz val="10"/>
        <color theme="9"/>
        <rFont val="Source Sans Pro"/>
        <family val="2"/>
      </rPr>
      <t>2</t>
    </r>
  </si>
  <si>
    <t>Área de Optativas Disciplinarias</t>
  </si>
  <si>
    <t>Total Nivel Básico</t>
  </si>
  <si>
    <t>Total  Nivel Formativo</t>
  </si>
  <si>
    <t>Totales Mínimos</t>
  </si>
  <si>
    <t>Totales Máximos</t>
  </si>
  <si>
    <t>70% de créditos</t>
  </si>
  <si>
    <t>80% de créditos</t>
  </si>
  <si>
    <t>ICVA 255
ICVA 257</t>
  </si>
  <si>
    <r>
      <t>32</t>
    </r>
    <r>
      <rPr>
        <vertAlign val="superscript"/>
        <sz val="10"/>
        <rFont val="Source Sans Pro"/>
        <family val="2"/>
      </rPr>
      <t>3</t>
    </r>
  </si>
  <si>
    <r>
      <rPr>
        <vertAlign val="superscript"/>
        <sz val="10"/>
        <rFont val="Source Sans Pro"/>
        <family val="2"/>
      </rPr>
      <t>1</t>
    </r>
    <r>
      <rPr>
        <sz val="10"/>
        <rFont val="Source Sans Pro"/>
        <family val="2"/>
      </rPr>
      <t xml:space="preserve"> HTS= Horas Teoría por Semana</t>
    </r>
  </si>
  <si>
    <r>
      <rPr>
        <vertAlign val="superscript"/>
        <sz val="10"/>
        <rFont val="Source Sans Pro"/>
        <family val="2"/>
      </rPr>
      <t>2</t>
    </r>
    <r>
      <rPr>
        <sz val="10"/>
        <rFont val="Source Sans Pro"/>
        <family val="2"/>
      </rPr>
      <t>HPS= Horas Prácticas por Semana</t>
    </r>
  </si>
  <si>
    <r>
      <rPr>
        <vertAlign val="superscript"/>
        <sz val="10"/>
        <rFont val="Source Sans Pro"/>
        <family val="2"/>
      </rPr>
      <t>3</t>
    </r>
    <r>
      <rPr>
        <sz val="10"/>
        <rFont val="Source Sans Pro"/>
        <family val="2"/>
      </rPr>
      <t>Corresponde a horas de Proyecto de Impacto Social</t>
    </r>
  </si>
  <si>
    <t>Subtotal Área de Ciencias básicas de Ingeniería Civil</t>
  </si>
  <si>
    <t>Diseño de Elementos de Acero</t>
  </si>
  <si>
    <t>Gestión de Proyectos Innovadores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</si>
</sst>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Source Sans Pro"/>
      <family val="2"/>
    </font>
    <font>
      <b/>
      <sz val="10"/>
      <name val="Source Sans Pro"/>
      <family val="2"/>
    </font>
    <font>
      <vertAlign val="superscript"/>
      <sz val="10"/>
      <name val="Source Sans Pro"/>
      <family val="2"/>
    </font>
    <font>
      <b/>
      <sz val="10"/>
      <color theme="9"/>
      <name val="Source Sans Pro"/>
      <family val="2"/>
    </font>
    <font>
      <b/>
      <vertAlign val="superscript"/>
      <sz val="10"/>
      <color theme="9"/>
      <name val="Source Sans Pro"/>
      <family val="2"/>
    </font>
    <font>
      <sz val="10"/>
      <color theme="9"/>
      <name val="Source Sans Pro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3B5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0C4E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lightDown">
        <fgColor theme="9" tint="-0.499984740745262"/>
        <bgColor indexed="65"/>
      </patternFill>
    </fill>
    <fill>
      <patternFill patternType="solid">
        <fgColor theme="1" tint="0.89999084444715716"/>
        <bgColor rgb="FFBDD6EE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9" tint="-0.499984740745262"/>
        <bgColor rgb="FF8EAADB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4" fillId="0" borderId="0"/>
  </cellStyleXfs>
  <cellXfs count="50">
    <xf numFmtId="0" fontId="0" fillId="0" borderId="0" xfId="0"/>
    <xf numFmtId="0" fontId="5" fillId="0" borderId="1" xfId="0" applyFont="1" applyBorder="1" applyAlignment="1">
      <alignment horizont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5" fillId="0" borderId="0" xfId="0" applyNumberFormat="1" applyFont="1" applyAlignme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vertical="center" wrapText="1"/>
    </xf>
    <xf numFmtId="0" fontId="8" fillId="4" borderId="7" xfId="0" applyFont="1" applyFill="1" applyBorder="1" applyAlignment="1">
      <alignment vertical="center" wrapText="1"/>
    </xf>
    <xf numFmtId="0" fontId="8" fillId="4" borderId="3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8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10" borderId="8" xfId="0" applyFont="1" applyFill="1" applyBorder="1" applyAlignment="1">
      <alignment horizontal="left" vertical="center" wrapText="1"/>
    </xf>
    <xf numFmtId="0" fontId="8" fillId="10" borderId="9" xfId="0" applyFont="1" applyFill="1" applyBorder="1" applyAlignment="1">
      <alignment horizontal="left" vertical="center" wrapText="1"/>
    </xf>
    <xf numFmtId="0" fontId="8" fillId="10" borderId="10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vertical="center"/>
    </xf>
    <xf numFmtId="0" fontId="6" fillId="8" borderId="4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left" vertical="center" wrapText="1"/>
    </xf>
    <xf numFmtId="0" fontId="8" fillId="4" borderId="7" xfId="0" applyFont="1" applyFill="1" applyBorder="1" applyAlignment="1">
      <alignment horizontal="left" vertical="center" wrapText="1"/>
    </xf>
    <xf numFmtId="0" fontId="8" fillId="4" borderId="3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right" vertical="center"/>
    </xf>
    <xf numFmtId="0" fontId="8" fillId="4" borderId="7" xfId="0" applyFont="1" applyFill="1" applyBorder="1" applyAlignment="1">
      <alignment horizontal="center" vertical="center" wrapText="1"/>
    </xf>
    <xf numFmtId="0" fontId="10" fillId="10" borderId="2" xfId="0" applyFont="1" applyFill="1" applyBorder="1" applyAlignment="1">
      <alignment horizontal="center" vertical="center"/>
    </xf>
    <xf numFmtId="0" fontId="10" fillId="10" borderId="3" xfId="0" applyFont="1" applyFill="1" applyBorder="1" applyAlignment="1">
      <alignment horizontal="center" vertical="center"/>
    </xf>
  </cellXfs>
  <cellStyles count="4">
    <cellStyle name="Excel Built-in Normal" xfId="3" xr:uid="{43C75C8E-AAB6-4A38-B331-96DA0D00F9A8}"/>
    <cellStyle name="Normal" xfId="0" builtinId="0"/>
    <cellStyle name="Normal 2 2" xfId="1" xr:uid="{8FFD7864-BC15-4A58-BE02-6656F3DF0F14}"/>
    <cellStyle name="Normal 3" xfId="2" xr:uid="{78359EBB-FBD9-4ED1-A725-26184CE9FB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BUAP">
      <a:dk1>
        <a:srgbClr val="003B5C"/>
      </a:dk1>
      <a:lt1>
        <a:srgbClr val="00B5E2"/>
      </a:lt1>
      <a:dk2>
        <a:srgbClr val="ED7102"/>
      </a:dk2>
      <a:lt2>
        <a:srgbClr val="E61983"/>
      </a:lt2>
      <a:accent1>
        <a:srgbClr val="FECD1B"/>
      </a:accent1>
      <a:accent2>
        <a:srgbClr val="76B72A"/>
      </a:accent2>
      <a:accent3>
        <a:srgbClr val="4DBCC6"/>
      </a:accent3>
      <a:accent4>
        <a:srgbClr val="BCBCBC"/>
      </a:accent4>
      <a:accent5>
        <a:srgbClr val="000000"/>
      </a:accent5>
      <a:accent6>
        <a:srgbClr val="FFFFFF"/>
      </a:accent6>
      <a:hlink>
        <a:srgbClr val="945F38"/>
      </a:hlink>
      <a:folHlink>
        <a:srgbClr val="6831D7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2E3C7-74F6-4B90-95BB-922504B310B2}">
  <dimension ref="A1:M121"/>
  <sheetViews>
    <sheetView showGridLines="0" tabSelected="1" topLeftCell="A80" zoomScaleNormal="100" workbookViewId="0">
      <selection activeCell="C97" sqref="C97:L97"/>
    </sheetView>
  </sheetViews>
  <sheetFormatPr baseColWidth="10" defaultColWidth="11.375" defaultRowHeight="13.6" x14ac:dyDescent="0.25"/>
  <cols>
    <col min="1" max="1" width="3.625" style="2" bestFit="1" customWidth="1"/>
    <col min="2" max="2" width="9.625" style="15" customWidth="1"/>
    <col min="3" max="3" width="35.25" style="2" customWidth="1"/>
    <col min="4" max="5" width="11.375" style="2" hidden="1" customWidth="1"/>
    <col min="6" max="6" width="8.125" style="2" customWidth="1"/>
    <col min="7" max="7" width="8.625" style="2" bestFit="1" customWidth="1"/>
    <col min="8" max="8" width="11.125" style="2" customWidth="1"/>
    <col min="9" max="9" width="15" style="2" customWidth="1"/>
    <col min="10" max="10" width="10.25" style="2" customWidth="1"/>
    <col min="11" max="11" width="7.875" style="2" customWidth="1"/>
    <col min="12" max="12" width="16" style="2" bestFit="1" customWidth="1"/>
    <col min="13" max="16384" width="11.375" style="2"/>
  </cols>
  <sheetData>
    <row r="1" spans="1:12" x14ac:dyDescent="0.2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x14ac:dyDescent="0.2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12" x14ac:dyDescent="0.25">
      <c r="A3" s="33" t="s">
        <v>2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</row>
    <row r="4" spans="1:12" x14ac:dyDescent="0.25">
      <c r="A4" s="33" t="s">
        <v>3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1:12" x14ac:dyDescent="0.25">
      <c r="A5" s="33" t="s">
        <v>4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</row>
    <row r="6" spans="1:12" x14ac:dyDescent="0.25">
      <c r="A6" s="33" t="s">
        <v>5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</row>
    <row r="7" spans="1:12" x14ac:dyDescent="0.25">
      <c r="A7" s="33" t="s">
        <v>6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</row>
    <row r="8" spans="1:12" x14ac:dyDescent="0.25">
      <c r="A8" s="26" t="s">
        <v>175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</row>
    <row r="9" spans="1:12" x14ac:dyDescent="0.25">
      <c r="A9" s="26" t="s">
        <v>174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</row>
    <row r="10" spans="1:12" x14ac:dyDescent="0.25">
      <c r="B10" s="26" t="s">
        <v>176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</row>
    <row r="11" spans="1:12" x14ac:dyDescent="0.25">
      <c r="B11" s="26" t="s">
        <v>177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</row>
    <row r="12" spans="1:12" x14ac:dyDescent="0.25">
      <c r="B12" s="26" t="s">
        <v>178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</row>
    <row r="13" spans="1:12" x14ac:dyDescent="0.25">
      <c r="A13" s="26" t="s">
        <v>179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</row>
    <row r="14" spans="1:12" x14ac:dyDescent="0.25">
      <c r="A14" s="26" t="s">
        <v>180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</row>
    <row r="15" spans="1:12" x14ac:dyDescent="0.25">
      <c r="A15" s="26" t="s">
        <v>181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</row>
    <row r="16" spans="1:12" x14ac:dyDescent="0.25">
      <c r="A16" s="26" t="s">
        <v>182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</row>
    <row r="17" spans="1:12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ht="26" customHeight="1" x14ac:dyDescent="0.25">
      <c r="A18" s="32" t="s">
        <v>7</v>
      </c>
      <c r="B18" s="27" t="s">
        <v>8</v>
      </c>
      <c r="C18" s="27" t="s">
        <v>9</v>
      </c>
      <c r="D18" s="27" t="s">
        <v>10</v>
      </c>
      <c r="E18" s="27" t="s">
        <v>184</v>
      </c>
      <c r="F18" s="27" t="s">
        <v>11</v>
      </c>
      <c r="G18" s="27"/>
      <c r="H18" s="30" t="s">
        <v>12</v>
      </c>
      <c r="I18" s="27" t="s">
        <v>13</v>
      </c>
      <c r="J18" s="27" t="s">
        <v>14</v>
      </c>
      <c r="K18" s="27" t="s">
        <v>15</v>
      </c>
      <c r="L18" s="27" t="s">
        <v>16</v>
      </c>
    </row>
    <row r="19" spans="1:12" ht="14.95" x14ac:dyDescent="0.25">
      <c r="A19" s="32"/>
      <c r="B19" s="27"/>
      <c r="C19" s="27"/>
      <c r="D19" s="27"/>
      <c r="E19" s="27"/>
      <c r="F19" s="17" t="s">
        <v>185</v>
      </c>
      <c r="G19" s="17" t="s">
        <v>186</v>
      </c>
      <c r="H19" s="31"/>
      <c r="I19" s="27"/>
      <c r="J19" s="27"/>
      <c r="K19" s="27"/>
      <c r="L19" s="27"/>
    </row>
    <row r="20" spans="1:12" x14ac:dyDescent="0.25">
      <c r="A20" s="28" t="s">
        <v>17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</row>
    <row r="21" spans="1:12" ht="13.6" customHeight="1" x14ac:dyDescent="0.25">
      <c r="A21" s="29" t="s">
        <v>18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</row>
    <row r="22" spans="1:12" ht="27.2" x14ac:dyDescent="0.25">
      <c r="A22" s="4">
        <v>1</v>
      </c>
      <c r="B22" s="5" t="s">
        <v>120</v>
      </c>
      <c r="C22" s="6" t="s">
        <v>19</v>
      </c>
      <c r="D22" s="4">
        <v>2</v>
      </c>
      <c r="E22" s="4" t="s">
        <v>183</v>
      </c>
      <c r="F22" s="4">
        <v>1</v>
      </c>
      <c r="G22" s="4">
        <v>2</v>
      </c>
      <c r="H22" s="4">
        <v>3</v>
      </c>
      <c r="I22" s="4">
        <v>16</v>
      </c>
      <c r="J22" s="4">
        <v>70</v>
      </c>
      <c r="K22" s="4">
        <v>4</v>
      </c>
      <c r="L22" s="4" t="s">
        <v>21</v>
      </c>
    </row>
    <row r="23" spans="1:12" ht="14.95" x14ac:dyDescent="0.25">
      <c r="A23" s="4">
        <v>2</v>
      </c>
      <c r="B23" s="5" t="s">
        <v>121</v>
      </c>
      <c r="C23" s="6" t="s">
        <v>22</v>
      </c>
      <c r="D23" s="4">
        <v>3</v>
      </c>
      <c r="E23" s="4" t="s">
        <v>183</v>
      </c>
      <c r="F23" s="4">
        <v>1</v>
      </c>
      <c r="G23" s="4">
        <v>2</v>
      </c>
      <c r="H23" s="4">
        <v>3</v>
      </c>
      <c r="I23" s="4">
        <v>16</v>
      </c>
      <c r="J23" s="4">
        <v>70</v>
      </c>
      <c r="K23" s="4">
        <v>4</v>
      </c>
      <c r="L23" s="4" t="s">
        <v>120</v>
      </c>
    </row>
    <row r="24" spans="1:12" ht="14.95" x14ac:dyDescent="0.25">
      <c r="A24" s="4">
        <v>3</v>
      </c>
      <c r="B24" s="7" t="s">
        <v>23</v>
      </c>
      <c r="C24" s="6" t="s">
        <v>24</v>
      </c>
      <c r="D24" s="4">
        <v>1</v>
      </c>
      <c r="E24" s="4" t="s">
        <v>183</v>
      </c>
      <c r="F24" s="4">
        <v>2</v>
      </c>
      <c r="G24" s="4">
        <v>2</v>
      </c>
      <c r="H24" s="4">
        <v>4</v>
      </c>
      <c r="I24" s="4">
        <v>0</v>
      </c>
      <c r="J24" s="4">
        <v>72</v>
      </c>
      <c r="K24" s="4">
        <v>4</v>
      </c>
      <c r="L24" s="4" t="s">
        <v>21</v>
      </c>
    </row>
    <row r="25" spans="1:12" ht="14.95" x14ac:dyDescent="0.25">
      <c r="A25" s="4">
        <v>4</v>
      </c>
      <c r="B25" s="7" t="s">
        <v>122</v>
      </c>
      <c r="C25" s="6" t="s">
        <v>25</v>
      </c>
      <c r="D25" s="4">
        <v>2</v>
      </c>
      <c r="E25" s="4" t="s">
        <v>183</v>
      </c>
      <c r="F25" s="4">
        <v>2</v>
      </c>
      <c r="G25" s="4">
        <v>2</v>
      </c>
      <c r="H25" s="4">
        <v>4</v>
      </c>
      <c r="I25" s="4">
        <v>0</v>
      </c>
      <c r="J25" s="4">
        <v>72</v>
      </c>
      <c r="K25" s="4">
        <v>4</v>
      </c>
      <c r="L25" s="4" t="s">
        <v>23</v>
      </c>
    </row>
    <row r="26" spans="1:12" ht="14.95" x14ac:dyDescent="0.25">
      <c r="A26" s="4">
        <v>5</v>
      </c>
      <c r="B26" s="7" t="s">
        <v>123</v>
      </c>
      <c r="C26" s="6" t="s">
        <v>26</v>
      </c>
      <c r="D26" s="4">
        <v>3</v>
      </c>
      <c r="E26" s="4" t="s">
        <v>183</v>
      </c>
      <c r="F26" s="4">
        <v>2</v>
      </c>
      <c r="G26" s="4">
        <v>2</v>
      </c>
      <c r="H26" s="4">
        <v>4</v>
      </c>
      <c r="I26" s="4">
        <v>0</v>
      </c>
      <c r="J26" s="4">
        <v>72</v>
      </c>
      <c r="K26" s="4">
        <v>4</v>
      </c>
      <c r="L26" s="4" t="s">
        <v>122</v>
      </c>
    </row>
    <row r="27" spans="1:12" ht="14.95" x14ac:dyDescent="0.25">
      <c r="A27" s="4">
        <v>6</v>
      </c>
      <c r="B27" s="7" t="s">
        <v>124</v>
      </c>
      <c r="C27" s="6" t="s">
        <v>27</v>
      </c>
      <c r="D27" s="4">
        <v>4</v>
      </c>
      <c r="E27" s="4" t="s">
        <v>183</v>
      </c>
      <c r="F27" s="4">
        <v>2</v>
      </c>
      <c r="G27" s="4">
        <v>2</v>
      </c>
      <c r="H27" s="4">
        <v>4</v>
      </c>
      <c r="I27" s="4">
        <v>0</v>
      </c>
      <c r="J27" s="4">
        <v>72</v>
      </c>
      <c r="K27" s="4">
        <v>4</v>
      </c>
      <c r="L27" s="4" t="s">
        <v>123</v>
      </c>
    </row>
    <row r="28" spans="1:12" ht="28.05" customHeight="1" x14ac:dyDescent="0.25">
      <c r="A28" s="38"/>
      <c r="B28" s="39"/>
      <c r="C28" s="40" t="s">
        <v>29</v>
      </c>
      <c r="D28" s="40"/>
      <c r="E28" s="40"/>
      <c r="F28" s="19">
        <f>SUM(F22:F27)</f>
        <v>10</v>
      </c>
      <c r="G28" s="19">
        <f t="shared" ref="G28:K28" si="0">SUM(G22:G27)</f>
        <v>12</v>
      </c>
      <c r="H28" s="19">
        <f t="shared" si="0"/>
        <v>22</v>
      </c>
      <c r="I28" s="19">
        <f t="shared" si="0"/>
        <v>32</v>
      </c>
      <c r="J28" s="19">
        <f t="shared" si="0"/>
        <v>428</v>
      </c>
      <c r="K28" s="19">
        <f t="shared" si="0"/>
        <v>24</v>
      </c>
      <c r="L28" s="19"/>
    </row>
    <row r="29" spans="1:12" ht="13.6" customHeight="1" x14ac:dyDescent="0.25">
      <c r="A29" s="29" t="s">
        <v>30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</row>
    <row r="30" spans="1:12" x14ac:dyDescent="0.25">
      <c r="A30" s="8">
        <v>7</v>
      </c>
      <c r="B30" s="7" t="s">
        <v>33</v>
      </c>
      <c r="C30" s="6" t="s">
        <v>34</v>
      </c>
      <c r="D30" s="4">
        <v>1</v>
      </c>
      <c r="E30" s="4" t="s">
        <v>20</v>
      </c>
      <c r="F30" s="4">
        <v>4</v>
      </c>
      <c r="G30" s="4">
        <v>1</v>
      </c>
      <c r="H30" s="4">
        <v>5</v>
      </c>
      <c r="I30" s="4">
        <v>0</v>
      </c>
      <c r="J30" s="4">
        <v>90</v>
      </c>
      <c r="K30" s="4">
        <v>6</v>
      </c>
      <c r="L30" s="4" t="s">
        <v>21</v>
      </c>
    </row>
    <row r="31" spans="1:12" x14ac:dyDescent="0.25">
      <c r="A31" s="8">
        <v>8</v>
      </c>
      <c r="B31" s="7" t="s">
        <v>31</v>
      </c>
      <c r="C31" s="6" t="s">
        <v>32</v>
      </c>
      <c r="D31" s="4">
        <v>1</v>
      </c>
      <c r="E31" s="4" t="s">
        <v>20</v>
      </c>
      <c r="F31" s="4">
        <v>4</v>
      </c>
      <c r="G31" s="4">
        <v>1</v>
      </c>
      <c r="H31" s="4">
        <v>5</v>
      </c>
      <c r="I31" s="4">
        <v>0</v>
      </c>
      <c r="J31" s="4">
        <v>90</v>
      </c>
      <c r="K31" s="4">
        <v>6</v>
      </c>
      <c r="L31" s="4" t="s">
        <v>21</v>
      </c>
    </row>
    <row r="32" spans="1:12" x14ac:dyDescent="0.25">
      <c r="A32" s="8">
        <v>9</v>
      </c>
      <c r="B32" s="7" t="s">
        <v>35</v>
      </c>
      <c r="C32" s="6" t="s">
        <v>36</v>
      </c>
      <c r="D32" s="4">
        <v>1</v>
      </c>
      <c r="E32" s="4" t="s">
        <v>20</v>
      </c>
      <c r="F32" s="4">
        <v>1</v>
      </c>
      <c r="G32" s="4">
        <v>4</v>
      </c>
      <c r="H32" s="4">
        <v>5</v>
      </c>
      <c r="I32" s="4">
        <v>0</v>
      </c>
      <c r="J32" s="4">
        <v>90</v>
      </c>
      <c r="K32" s="4">
        <v>6</v>
      </c>
      <c r="L32" s="4" t="s">
        <v>21</v>
      </c>
    </row>
    <row r="33" spans="1:12" x14ac:dyDescent="0.25">
      <c r="A33" s="8">
        <v>10</v>
      </c>
      <c r="B33" s="7" t="s">
        <v>37</v>
      </c>
      <c r="C33" s="6" t="s">
        <v>38</v>
      </c>
      <c r="D33" s="4">
        <v>1</v>
      </c>
      <c r="E33" s="4" t="s">
        <v>20</v>
      </c>
      <c r="F33" s="4">
        <v>2</v>
      </c>
      <c r="G33" s="4">
        <v>3</v>
      </c>
      <c r="H33" s="4">
        <v>5</v>
      </c>
      <c r="I33" s="4">
        <v>0</v>
      </c>
      <c r="J33" s="4">
        <v>90</v>
      </c>
      <c r="K33" s="4">
        <v>6</v>
      </c>
      <c r="L33" s="4" t="s">
        <v>21</v>
      </c>
    </row>
    <row r="34" spans="1:12" x14ac:dyDescent="0.25">
      <c r="A34" s="8">
        <v>11</v>
      </c>
      <c r="B34" s="9" t="s">
        <v>130</v>
      </c>
      <c r="C34" s="6" t="s">
        <v>129</v>
      </c>
      <c r="D34" s="4">
        <v>2</v>
      </c>
      <c r="E34" s="4" t="s">
        <v>20</v>
      </c>
      <c r="F34" s="4">
        <v>3</v>
      </c>
      <c r="G34" s="4">
        <v>2</v>
      </c>
      <c r="H34" s="4">
        <v>5</v>
      </c>
      <c r="I34" s="4">
        <v>0</v>
      </c>
      <c r="J34" s="4">
        <v>90</v>
      </c>
      <c r="K34" s="4">
        <v>6</v>
      </c>
      <c r="L34" s="4" t="s">
        <v>35</v>
      </c>
    </row>
    <row r="35" spans="1:12" x14ac:dyDescent="0.25">
      <c r="A35" s="8">
        <v>12</v>
      </c>
      <c r="B35" s="9" t="s">
        <v>125</v>
      </c>
      <c r="C35" s="6" t="s">
        <v>39</v>
      </c>
      <c r="D35" s="4">
        <v>2</v>
      </c>
      <c r="E35" s="4" t="s">
        <v>20</v>
      </c>
      <c r="F35" s="4">
        <v>4</v>
      </c>
      <c r="G35" s="4">
        <v>1</v>
      </c>
      <c r="H35" s="4">
        <v>5</v>
      </c>
      <c r="I35" s="4">
        <v>0</v>
      </c>
      <c r="J35" s="4">
        <v>90</v>
      </c>
      <c r="K35" s="4">
        <v>6</v>
      </c>
      <c r="L35" s="4" t="s">
        <v>33</v>
      </c>
    </row>
    <row r="36" spans="1:12" x14ac:dyDescent="0.25">
      <c r="A36" s="8">
        <v>13</v>
      </c>
      <c r="B36" s="9" t="s">
        <v>126</v>
      </c>
      <c r="C36" s="6" t="s">
        <v>40</v>
      </c>
      <c r="D36" s="4">
        <v>3</v>
      </c>
      <c r="E36" s="4" t="s">
        <v>20</v>
      </c>
      <c r="F36" s="4">
        <v>4</v>
      </c>
      <c r="G36" s="4">
        <v>1</v>
      </c>
      <c r="H36" s="4">
        <v>5</v>
      </c>
      <c r="I36" s="4">
        <v>0</v>
      </c>
      <c r="J36" s="4">
        <v>90</v>
      </c>
      <c r="K36" s="4">
        <v>6</v>
      </c>
      <c r="L36" s="4" t="s">
        <v>125</v>
      </c>
    </row>
    <row r="37" spans="1:12" x14ac:dyDescent="0.25">
      <c r="A37" s="8">
        <v>14</v>
      </c>
      <c r="B37" s="9" t="s">
        <v>127</v>
      </c>
      <c r="C37" s="10" t="s">
        <v>41</v>
      </c>
      <c r="D37" s="8">
        <v>3</v>
      </c>
      <c r="E37" s="8" t="s">
        <v>20</v>
      </c>
      <c r="F37" s="8">
        <v>3</v>
      </c>
      <c r="G37" s="8">
        <v>1</v>
      </c>
      <c r="H37" s="8">
        <v>4</v>
      </c>
      <c r="I37" s="8">
        <v>0</v>
      </c>
      <c r="J37" s="8">
        <v>72</v>
      </c>
      <c r="K37" s="8">
        <v>4</v>
      </c>
      <c r="L37" s="8" t="s">
        <v>21</v>
      </c>
    </row>
    <row r="38" spans="1:12" x14ac:dyDescent="0.25">
      <c r="A38" s="8">
        <v>15</v>
      </c>
      <c r="B38" s="9" t="s">
        <v>128</v>
      </c>
      <c r="C38" s="10" t="s">
        <v>42</v>
      </c>
      <c r="D38" s="8">
        <v>4</v>
      </c>
      <c r="E38" s="8" t="s">
        <v>20</v>
      </c>
      <c r="F38" s="4">
        <v>4</v>
      </c>
      <c r="G38" s="4">
        <v>1</v>
      </c>
      <c r="H38" s="4">
        <v>5</v>
      </c>
      <c r="I38" s="4">
        <v>0</v>
      </c>
      <c r="J38" s="4">
        <v>90</v>
      </c>
      <c r="K38" s="4">
        <v>6</v>
      </c>
      <c r="L38" s="4" t="s">
        <v>126</v>
      </c>
    </row>
    <row r="39" spans="1:12" x14ac:dyDescent="0.25">
      <c r="A39" s="38"/>
      <c r="B39" s="39"/>
      <c r="C39" s="40" t="s">
        <v>43</v>
      </c>
      <c r="D39" s="40"/>
      <c r="E39" s="40"/>
      <c r="F39" s="19">
        <f>SUM(F30:F38)</f>
        <v>29</v>
      </c>
      <c r="G39" s="19">
        <f t="shared" ref="G39:K39" si="1">SUM(G30:G38)</f>
        <v>15</v>
      </c>
      <c r="H39" s="19">
        <f t="shared" si="1"/>
        <v>44</v>
      </c>
      <c r="I39" s="19">
        <f t="shared" si="1"/>
        <v>0</v>
      </c>
      <c r="J39" s="19">
        <f t="shared" si="1"/>
        <v>792</v>
      </c>
      <c r="K39" s="19">
        <f t="shared" si="1"/>
        <v>52</v>
      </c>
      <c r="L39" s="19"/>
    </row>
    <row r="40" spans="1:12" ht="13.6" customHeight="1" x14ac:dyDescent="0.25">
      <c r="A40" s="29" t="s">
        <v>44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</row>
    <row r="41" spans="1:12" x14ac:dyDescent="0.25">
      <c r="A41" s="8">
        <v>16</v>
      </c>
      <c r="B41" s="7" t="s">
        <v>45</v>
      </c>
      <c r="C41" s="6" t="s">
        <v>46</v>
      </c>
      <c r="D41" s="4">
        <v>1</v>
      </c>
      <c r="E41" s="4" t="s">
        <v>20</v>
      </c>
      <c r="F41" s="4">
        <v>2</v>
      </c>
      <c r="G41" s="4">
        <v>3</v>
      </c>
      <c r="H41" s="4">
        <v>5</v>
      </c>
      <c r="I41" s="4">
        <v>0</v>
      </c>
      <c r="J41" s="4">
        <v>90</v>
      </c>
      <c r="K41" s="4">
        <v>6</v>
      </c>
      <c r="L41" s="4" t="s">
        <v>21</v>
      </c>
    </row>
    <row r="42" spans="1:12" x14ac:dyDescent="0.25">
      <c r="A42" s="8">
        <v>17</v>
      </c>
      <c r="B42" s="7" t="s">
        <v>47</v>
      </c>
      <c r="C42" s="6" t="s">
        <v>48</v>
      </c>
      <c r="D42" s="4">
        <v>1</v>
      </c>
      <c r="E42" s="4" t="s">
        <v>20</v>
      </c>
      <c r="F42" s="4">
        <v>1</v>
      </c>
      <c r="G42" s="4">
        <v>4</v>
      </c>
      <c r="H42" s="4">
        <v>5</v>
      </c>
      <c r="I42" s="4">
        <v>0</v>
      </c>
      <c r="J42" s="4">
        <v>90</v>
      </c>
      <c r="K42" s="4">
        <v>6</v>
      </c>
      <c r="L42" s="4" t="s">
        <v>21</v>
      </c>
    </row>
    <row r="43" spans="1:12" x14ac:dyDescent="0.25">
      <c r="A43" s="8">
        <v>18</v>
      </c>
      <c r="B43" s="7" t="s">
        <v>133</v>
      </c>
      <c r="C43" s="6" t="s">
        <v>49</v>
      </c>
      <c r="D43" s="4">
        <v>2</v>
      </c>
      <c r="E43" s="4" t="s">
        <v>20</v>
      </c>
      <c r="F43" s="4">
        <v>3</v>
      </c>
      <c r="G43" s="4">
        <v>2</v>
      </c>
      <c r="H43" s="4">
        <v>5</v>
      </c>
      <c r="I43" s="4">
        <v>0</v>
      </c>
      <c r="J43" s="4">
        <v>90</v>
      </c>
      <c r="K43" s="4">
        <v>6</v>
      </c>
      <c r="L43" s="4" t="s">
        <v>21</v>
      </c>
    </row>
    <row r="44" spans="1:12" x14ac:dyDescent="0.25">
      <c r="A44" s="8">
        <v>19</v>
      </c>
      <c r="B44" s="7" t="s">
        <v>134</v>
      </c>
      <c r="C44" s="6" t="s">
        <v>50</v>
      </c>
      <c r="D44" s="4">
        <v>2</v>
      </c>
      <c r="E44" s="4" t="s">
        <v>20</v>
      </c>
      <c r="F44" s="4">
        <v>3</v>
      </c>
      <c r="G44" s="4">
        <v>2</v>
      </c>
      <c r="H44" s="4">
        <v>5</v>
      </c>
      <c r="I44" s="4">
        <v>0</v>
      </c>
      <c r="J44" s="4">
        <v>90</v>
      </c>
      <c r="K44" s="4">
        <v>6</v>
      </c>
      <c r="L44" s="4" t="s">
        <v>45</v>
      </c>
    </row>
    <row r="45" spans="1:12" x14ac:dyDescent="0.25">
      <c r="A45" s="8">
        <v>20</v>
      </c>
      <c r="B45" s="7" t="s">
        <v>135</v>
      </c>
      <c r="C45" s="6" t="s">
        <v>51</v>
      </c>
      <c r="D45" s="4">
        <v>3</v>
      </c>
      <c r="E45" s="4" t="s">
        <v>20</v>
      </c>
      <c r="F45" s="4">
        <v>3</v>
      </c>
      <c r="G45" s="4">
        <v>2</v>
      </c>
      <c r="H45" s="4">
        <v>5</v>
      </c>
      <c r="I45" s="4">
        <v>0</v>
      </c>
      <c r="J45" s="4">
        <v>90</v>
      </c>
      <c r="K45" s="4">
        <v>6</v>
      </c>
      <c r="L45" s="4" t="s">
        <v>133</v>
      </c>
    </row>
    <row r="46" spans="1:12" x14ac:dyDescent="0.25">
      <c r="A46" s="8">
        <v>21</v>
      </c>
      <c r="B46" s="7" t="s">
        <v>136</v>
      </c>
      <c r="C46" s="6" t="s">
        <v>52</v>
      </c>
      <c r="D46" s="4">
        <v>4</v>
      </c>
      <c r="E46" s="4" t="s">
        <v>20</v>
      </c>
      <c r="F46" s="4">
        <v>3</v>
      </c>
      <c r="G46" s="4">
        <v>2</v>
      </c>
      <c r="H46" s="4">
        <v>5</v>
      </c>
      <c r="I46" s="4">
        <v>0</v>
      </c>
      <c r="J46" s="4">
        <v>90</v>
      </c>
      <c r="K46" s="4">
        <v>6</v>
      </c>
      <c r="L46" s="4" t="s">
        <v>135</v>
      </c>
    </row>
    <row r="47" spans="1:12" ht="28.05" customHeight="1" x14ac:dyDescent="0.25">
      <c r="A47" s="38"/>
      <c r="B47" s="39"/>
      <c r="C47" s="40" t="s">
        <v>199</v>
      </c>
      <c r="D47" s="40"/>
      <c r="E47" s="40"/>
      <c r="F47" s="19">
        <f>SUM(F41:F46)</f>
        <v>15</v>
      </c>
      <c r="G47" s="19">
        <f t="shared" ref="G47:K47" si="2">SUM(G41:G46)</f>
        <v>15</v>
      </c>
      <c r="H47" s="19">
        <f t="shared" si="2"/>
        <v>30</v>
      </c>
      <c r="I47" s="19">
        <f t="shared" si="2"/>
        <v>0</v>
      </c>
      <c r="J47" s="19">
        <f t="shared" si="2"/>
        <v>540</v>
      </c>
      <c r="K47" s="19">
        <f t="shared" si="2"/>
        <v>36</v>
      </c>
      <c r="L47" s="19"/>
    </row>
    <row r="48" spans="1:12" x14ac:dyDescent="0.25">
      <c r="A48" s="41"/>
      <c r="B48" s="42"/>
      <c r="C48" s="43" t="s">
        <v>188</v>
      </c>
      <c r="D48" s="44"/>
      <c r="E48" s="45"/>
      <c r="F48" s="17">
        <f>F47+F39+F28</f>
        <v>54</v>
      </c>
      <c r="G48" s="17">
        <f t="shared" ref="G48:K48" si="3">G47+G39+G28</f>
        <v>42</v>
      </c>
      <c r="H48" s="17">
        <f t="shared" si="3"/>
        <v>96</v>
      </c>
      <c r="I48" s="17">
        <f t="shared" si="3"/>
        <v>32</v>
      </c>
      <c r="J48" s="17">
        <f t="shared" si="3"/>
        <v>1760</v>
      </c>
      <c r="K48" s="17">
        <f t="shared" si="3"/>
        <v>112</v>
      </c>
      <c r="L48" s="20"/>
    </row>
    <row r="49" spans="1:13" x14ac:dyDescent="0.25">
      <c r="A49" s="28" t="s">
        <v>17</v>
      </c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</row>
    <row r="50" spans="1:13" ht="13.6" customHeight="1" x14ac:dyDescent="0.25">
      <c r="A50" s="29" t="s">
        <v>18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</row>
    <row r="51" spans="1:13" ht="14.95" x14ac:dyDescent="0.25">
      <c r="A51" s="4">
        <v>22</v>
      </c>
      <c r="B51" s="7" t="s">
        <v>131</v>
      </c>
      <c r="C51" s="6" t="s">
        <v>53</v>
      </c>
      <c r="D51" s="4">
        <v>8</v>
      </c>
      <c r="E51" s="4" t="s">
        <v>183</v>
      </c>
      <c r="F51" s="4">
        <v>1</v>
      </c>
      <c r="G51" s="4">
        <v>2</v>
      </c>
      <c r="H51" s="4">
        <v>3</v>
      </c>
      <c r="I51" s="4">
        <v>16</v>
      </c>
      <c r="J51" s="4">
        <v>70</v>
      </c>
      <c r="K51" s="4">
        <v>4</v>
      </c>
      <c r="L51" s="4" t="s">
        <v>121</v>
      </c>
    </row>
    <row r="52" spans="1:13" ht="28.05" customHeight="1" x14ac:dyDescent="0.25">
      <c r="A52" s="38"/>
      <c r="B52" s="39"/>
      <c r="C52" s="40" t="s">
        <v>54</v>
      </c>
      <c r="D52" s="40"/>
      <c r="E52" s="40"/>
      <c r="F52" s="19">
        <f>SUM(F51)</f>
        <v>1</v>
      </c>
      <c r="G52" s="19">
        <f t="shared" ref="G52:K52" si="4">SUM(G51)</f>
        <v>2</v>
      </c>
      <c r="H52" s="19">
        <f t="shared" si="4"/>
        <v>3</v>
      </c>
      <c r="I52" s="19">
        <f t="shared" si="4"/>
        <v>16</v>
      </c>
      <c r="J52" s="19">
        <f t="shared" si="4"/>
        <v>70</v>
      </c>
      <c r="K52" s="19">
        <f t="shared" si="4"/>
        <v>4</v>
      </c>
      <c r="L52" s="19"/>
    </row>
    <row r="53" spans="1:13" ht="13.6" customHeight="1" x14ac:dyDescent="0.25">
      <c r="A53" s="29" t="s">
        <v>55</v>
      </c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</row>
    <row r="54" spans="1:13" ht="27.2" x14ac:dyDescent="0.25">
      <c r="A54" s="8">
        <v>23</v>
      </c>
      <c r="B54" s="11" t="s">
        <v>137</v>
      </c>
      <c r="C54" s="10" t="s">
        <v>56</v>
      </c>
      <c r="D54" s="8">
        <v>4</v>
      </c>
      <c r="E54" s="8" t="s">
        <v>20</v>
      </c>
      <c r="F54" s="8">
        <v>3</v>
      </c>
      <c r="G54" s="8">
        <v>2</v>
      </c>
      <c r="H54" s="8">
        <v>5</v>
      </c>
      <c r="I54" s="8">
        <v>0</v>
      </c>
      <c r="J54" s="8">
        <v>90</v>
      </c>
      <c r="K54" s="8">
        <v>6</v>
      </c>
      <c r="L54" s="4" t="s">
        <v>135</v>
      </c>
    </row>
    <row r="55" spans="1:13" ht="27.2" x14ac:dyDescent="0.25">
      <c r="A55" s="8">
        <v>24</v>
      </c>
      <c r="B55" s="11" t="s">
        <v>139</v>
      </c>
      <c r="C55" s="10" t="s">
        <v>57</v>
      </c>
      <c r="D55" s="8">
        <v>5</v>
      </c>
      <c r="E55" s="8" t="s">
        <v>20</v>
      </c>
      <c r="F55" s="8">
        <v>3</v>
      </c>
      <c r="G55" s="8">
        <v>2</v>
      </c>
      <c r="H55" s="8">
        <v>5</v>
      </c>
      <c r="I55" s="8">
        <v>0</v>
      </c>
      <c r="J55" s="8">
        <v>90</v>
      </c>
      <c r="K55" s="8">
        <v>6</v>
      </c>
      <c r="L55" s="4" t="s">
        <v>137</v>
      </c>
    </row>
    <row r="56" spans="1:13" x14ac:dyDescent="0.25">
      <c r="A56" s="8">
        <v>25</v>
      </c>
      <c r="B56" s="11" t="s">
        <v>140</v>
      </c>
      <c r="C56" s="10" t="s">
        <v>58</v>
      </c>
      <c r="D56" s="8">
        <v>5</v>
      </c>
      <c r="E56" s="8" t="s">
        <v>20</v>
      </c>
      <c r="F56" s="8">
        <v>5</v>
      </c>
      <c r="G56" s="8">
        <v>2</v>
      </c>
      <c r="H56" s="8">
        <v>7</v>
      </c>
      <c r="I56" s="8">
        <v>0</v>
      </c>
      <c r="J56" s="8">
        <v>126</v>
      </c>
      <c r="K56" s="8">
        <v>8</v>
      </c>
      <c r="L56" s="4" t="s">
        <v>136</v>
      </c>
    </row>
    <row r="57" spans="1:13" x14ac:dyDescent="0.25">
      <c r="A57" s="8">
        <v>26</v>
      </c>
      <c r="B57" s="11" t="s">
        <v>141</v>
      </c>
      <c r="C57" s="10" t="s">
        <v>200</v>
      </c>
      <c r="D57" s="8">
        <v>6</v>
      </c>
      <c r="E57" s="8" t="s">
        <v>28</v>
      </c>
      <c r="F57" s="8">
        <v>3</v>
      </c>
      <c r="G57" s="8">
        <v>2</v>
      </c>
      <c r="H57" s="8">
        <v>5</v>
      </c>
      <c r="I57" s="8">
        <v>0</v>
      </c>
      <c r="J57" s="8">
        <v>90</v>
      </c>
      <c r="K57" s="8">
        <v>6</v>
      </c>
      <c r="L57" s="4" t="s">
        <v>139</v>
      </c>
    </row>
    <row r="58" spans="1:13" x14ac:dyDescent="0.25">
      <c r="A58" s="8">
        <v>27</v>
      </c>
      <c r="B58" s="11" t="s">
        <v>142</v>
      </c>
      <c r="C58" s="10" t="s">
        <v>59</v>
      </c>
      <c r="D58" s="8">
        <v>6</v>
      </c>
      <c r="E58" s="8" t="s">
        <v>20</v>
      </c>
      <c r="F58" s="8">
        <v>3</v>
      </c>
      <c r="G58" s="8">
        <v>2</v>
      </c>
      <c r="H58" s="8">
        <v>5</v>
      </c>
      <c r="I58" s="8">
        <v>0</v>
      </c>
      <c r="J58" s="8">
        <v>90</v>
      </c>
      <c r="K58" s="8">
        <v>6</v>
      </c>
      <c r="L58" s="4" t="s">
        <v>140</v>
      </c>
    </row>
    <row r="59" spans="1:13" x14ac:dyDescent="0.25">
      <c r="A59" s="8">
        <v>28</v>
      </c>
      <c r="B59" s="11" t="s">
        <v>143</v>
      </c>
      <c r="C59" s="10" t="s">
        <v>60</v>
      </c>
      <c r="D59" s="8">
        <v>7</v>
      </c>
      <c r="E59" s="8" t="s">
        <v>20</v>
      </c>
      <c r="F59" s="8">
        <v>3</v>
      </c>
      <c r="G59" s="8">
        <v>2</v>
      </c>
      <c r="H59" s="8">
        <v>5</v>
      </c>
      <c r="I59" s="8">
        <v>0</v>
      </c>
      <c r="J59" s="8">
        <v>90</v>
      </c>
      <c r="K59" s="8">
        <v>6</v>
      </c>
      <c r="L59" s="4" t="s">
        <v>142</v>
      </c>
    </row>
    <row r="60" spans="1:13" x14ac:dyDescent="0.25">
      <c r="A60" s="8">
        <v>29</v>
      </c>
      <c r="B60" s="11" t="s">
        <v>144</v>
      </c>
      <c r="C60" s="10" t="s">
        <v>61</v>
      </c>
      <c r="D60" s="8">
        <v>7</v>
      </c>
      <c r="E60" s="8" t="s">
        <v>20</v>
      </c>
      <c r="F60" s="8">
        <v>3</v>
      </c>
      <c r="G60" s="8">
        <v>2</v>
      </c>
      <c r="H60" s="8">
        <v>5</v>
      </c>
      <c r="I60" s="8">
        <v>0</v>
      </c>
      <c r="J60" s="8">
        <v>90</v>
      </c>
      <c r="K60" s="8">
        <v>6</v>
      </c>
      <c r="L60" s="4" t="s">
        <v>141</v>
      </c>
    </row>
    <row r="61" spans="1:13" x14ac:dyDescent="0.25">
      <c r="A61" s="8">
        <v>30</v>
      </c>
      <c r="B61" s="11" t="s">
        <v>145</v>
      </c>
      <c r="C61" s="10" t="s">
        <v>62</v>
      </c>
      <c r="D61" s="8">
        <v>8</v>
      </c>
      <c r="E61" s="8" t="s">
        <v>20</v>
      </c>
      <c r="F61" s="8">
        <v>3</v>
      </c>
      <c r="G61" s="8">
        <v>2</v>
      </c>
      <c r="H61" s="8">
        <v>5</v>
      </c>
      <c r="I61" s="8">
        <v>0</v>
      </c>
      <c r="J61" s="8">
        <v>90</v>
      </c>
      <c r="K61" s="8">
        <v>6</v>
      </c>
      <c r="L61" s="4" t="s">
        <v>144</v>
      </c>
    </row>
    <row r="62" spans="1:13" x14ac:dyDescent="0.25">
      <c r="A62" s="8">
        <v>31</v>
      </c>
      <c r="B62" s="11" t="s">
        <v>146</v>
      </c>
      <c r="C62" s="10" t="s">
        <v>63</v>
      </c>
      <c r="D62" s="8">
        <v>8</v>
      </c>
      <c r="E62" s="8" t="s">
        <v>20</v>
      </c>
      <c r="F62" s="8">
        <v>1</v>
      </c>
      <c r="G62" s="8">
        <v>4</v>
      </c>
      <c r="H62" s="8">
        <v>5</v>
      </c>
      <c r="I62" s="8">
        <v>0</v>
      </c>
      <c r="J62" s="8">
        <v>90</v>
      </c>
      <c r="K62" s="8">
        <v>6</v>
      </c>
      <c r="L62" s="4" t="s">
        <v>140</v>
      </c>
    </row>
    <row r="63" spans="1:13" ht="27.2" x14ac:dyDescent="0.25">
      <c r="A63" s="8">
        <v>32</v>
      </c>
      <c r="B63" s="11" t="s">
        <v>147</v>
      </c>
      <c r="C63" s="10" t="s">
        <v>64</v>
      </c>
      <c r="D63" s="8">
        <v>9</v>
      </c>
      <c r="E63" s="8" t="s">
        <v>20</v>
      </c>
      <c r="F63" s="8">
        <v>3</v>
      </c>
      <c r="G63" s="8">
        <v>2</v>
      </c>
      <c r="H63" s="8">
        <v>5</v>
      </c>
      <c r="I63" s="8">
        <v>0</v>
      </c>
      <c r="J63" s="8">
        <v>90</v>
      </c>
      <c r="K63" s="8">
        <v>6</v>
      </c>
      <c r="L63" s="8" t="s">
        <v>194</v>
      </c>
      <c r="M63" s="25"/>
    </row>
    <row r="64" spans="1:13" x14ac:dyDescent="0.25">
      <c r="A64" s="38"/>
      <c r="B64" s="39"/>
      <c r="C64" s="40" t="s">
        <v>65</v>
      </c>
      <c r="D64" s="40"/>
      <c r="E64" s="40"/>
      <c r="F64" s="19">
        <f>SUM(F54:F63)</f>
        <v>30</v>
      </c>
      <c r="G64" s="19">
        <f t="shared" ref="G64:K64" si="5">SUM(G54:G63)</f>
        <v>22</v>
      </c>
      <c r="H64" s="19">
        <f t="shared" si="5"/>
        <v>52</v>
      </c>
      <c r="I64" s="19">
        <f t="shared" si="5"/>
        <v>0</v>
      </c>
      <c r="J64" s="19">
        <f t="shared" si="5"/>
        <v>936</v>
      </c>
      <c r="K64" s="19">
        <f t="shared" si="5"/>
        <v>62</v>
      </c>
      <c r="L64" s="19"/>
    </row>
    <row r="65" spans="1:12" ht="13.6" customHeight="1" x14ac:dyDescent="0.25">
      <c r="A65" s="29" t="s">
        <v>66</v>
      </c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</row>
    <row r="66" spans="1:12" x14ac:dyDescent="0.25">
      <c r="A66" s="8">
        <v>33</v>
      </c>
      <c r="B66" s="11" t="s">
        <v>148</v>
      </c>
      <c r="C66" s="10" t="s">
        <v>67</v>
      </c>
      <c r="D66" s="8">
        <v>4</v>
      </c>
      <c r="E66" s="8" t="s">
        <v>20</v>
      </c>
      <c r="F66" s="8">
        <v>3</v>
      </c>
      <c r="G66" s="8">
        <v>2</v>
      </c>
      <c r="H66" s="8">
        <v>5</v>
      </c>
      <c r="I66" s="8">
        <v>0</v>
      </c>
      <c r="J66" s="8">
        <v>90</v>
      </c>
      <c r="K66" s="8">
        <v>6</v>
      </c>
      <c r="L66" s="8" t="s">
        <v>21</v>
      </c>
    </row>
    <row r="67" spans="1:12" x14ac:dyDescent="0.25">
      <c r="A67" s="8">
        <v>34</v>
      </c>
      <c r="B67" s="11" t="s">
        <v>150</v>
      </c>
      <c r="C67" s="10" t="s">
        <v>68</v>
      </c>
      <c r="D67" s="8">
        <v>5</v>
      </c>
      <c r="E67" s="8" t="s">
        <v>20</v>
      </c>
      <c r="F67" s="8">
        <v>5</v>
      </c>
      <c r="G67" s="8">
        <v>2</v>
      </c>
      <c r="H67" s="8">
        <v>7</v>
      </c>
      <c r="I67" s="8">
        <v>0</v>
      </c>
      <c r="J67" s="8">
        <v>126</v>
      </c>
      <c r="K67" s="8">
        <v>8</v>
      </c>
      <c r="L67" s="4" t="s">
        <v>148</v>
      </c>
    </row>
    <row r="68" spans="1:12" x14ac:dyDescent="0.25">
      <c r="A68" s="8">
        <v>35</v>
      </c>
      <c r="B68" s="11" t="s">
        <v>151</v>
      </c>
      <c r="C68" s="10" t="s">
        <v>69</v>
      </c>
      <c r="D68" s="8">
        <v>6</v>
      </c>
      <c r="E68" s="8" t="s">
        <v>20</v>
      </c>
      <c r="F68" s="8">
        <v>5</v>
      </c>
      <c r="G68" s="8">
        <v>2</v>
      </c>
      <c r="H68" s="8">
        <v>7</v>
      </c>
      <c r="I68" s="8">
        <v>0</v>
      </c>
      <c r="J68" s="8">
        <v>126</v>
      </c>
      <c r="K68" s="8">
        <v>8</v>
      </c>
      <c r="L68" s="4" t="s">
        <v>150</v>
      </c>
    </row>
    <row r="69" spans="1:12" x14ac:dyDescent="0.25">
      <c r="A69" s="8">
        <v>36</v>
      </c>
      <c r="B69" s="11" t="s">
        <v>152</v>
      </c>
      <c r="C69" s="10" t="s">
        <v>70</v>
      </c>
      <c r="D69" s="8">
        <v>7</v>
      </c>
      <c r="E69" s="8" t="s">
        <v>20</v>
      </c>
      <c r="F69" s="8">
        <v>3</v>
      </c>
      <c r="G69" s="8">
        <v>2</v>
      </c>
      <c r="H69" s="8">
        <v>5</v>
      </c>
      <c r="I69" s="8">
        <v>0</v>
      </c>
      <c r="J69" s="8">
        <v>90</v>
      </c>
      <c r="K69" s="8">
        <v>6</v>
      </c>
      <c r="L69" s="4" t="s">
        <v>151</v>
      </c>
    </row>
    <row r="70" spans="1:12" ht="27.2" x14ac:dyDescent="0.25">
      <c r="A70" s="8">
        <v>37</v>
      </c>
      <c r="B70" s="11" t="s">
        <v>153</v>
      </c>
      <c r="C70" s="10" t="s">
        <v>71</v>
      </c>
      <c r="D70" s="8">
        <v>8</v>
      </c>
      <c r="E70" s="8" t="s">
        <v>20</v>
      </c>
      <c r="F70" s="8">
        <v>5</v>
      </c>
      <c r="G70" s="8">
        <v>2</v>
      </c>
      <c r="H70" s="8">
        <v>7</v>
      </c>
      <c r="I70" s="8">
        <v>0</v>
      </c>
      <c r="J70" s="8">
        <v>126</v>
      </c>
      <c r="K70" s="8">
        <v>8</v>
      </c>
      <c r="L70" s="4" t="s">
        <v>152</v>
      </c>
    </row>
    <row r="71" spans="1:12" x14ac:dyDescent="0.25">
      <c r="A71" s="8">
        <v>38</v>
      </c>
      <c r="B71" s="11" t="s">
        <v>154</v>
      </c>
      <c r="C71" s="10" t="s">
        <v>72</v>
      </c>
      <c r="D71" s="8">
        <v>9</v>
      </c>
      <c r="E71" s="8" t="s">
        <v>20</v>
      </c>
      <c r="F71" s="8">
        <v>5</v>
      </c>
      <c r="G71" s="8">
        <v>2</v>
      </c>
      <c r="H71" s="8">
        <v>7</v>
      </c>
      <c r="I71" s="8">
        <v>0</v>
      </c>
      <c r="J71" s="8">
        <v>126</v>
      </c>
      <c r="K71" s="8">
        <v>8</v>
      </c>
      <c r="L71" s="4" t="s">
        <v>153</v>
      </c>
    </row>
    <row r="72" spans="1:12" x14ac:dyDescent="0.25">
      <c r="A72" s="38"/>
      <c r="B72" s="39"/>
      <c r="C72" s="40" t="s">
        <v>73</v>
      </c>
      <c r="D72" s="40"/>
      <c r="E72" s="40"/>
      <c r="F72" s="19">
        <f>SUM(F66:F71)</f>
        <v>26</v>
      </c>
      <c r="G72" s="19">
        <f t="shared" ref="G72:K72" si="6">SUM(G66:G71)</f>
        <v>12</v>
      </c>
      <c r="H72" s="19">
        <f t="shared" si="6"/>
        <v>38</v>
      </c>
      <c r="I72" s="19">
        <f t="shared" si="6"/>
        <v>0</v>
      </c>
      <c r="J72" s="19">
        <f t="shared" si="6"/>
        <v>684</v>
      </c>
      <c r="K72" s="19">
        <f t="shared" si="6"/>
        <v>44</v>
      </c>
      <c r="L72" s="19"/>
    </row>
    <row r="73" spans="1:12" ht="13.6" customHeight="1" x14ac:dyDescent="0.25">
      <c r="A73" s="29" t="s">
        <v>74</v>
      </c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</row>
    <row r="74" spans="1:12" ht="27.2" x14ac:dyDescent="0.25">
      <c r="A74" s="8">
        <v>39</v>
      </c>
      <c r="B74" s="11" t="s">
        <v>155</v>
      </c>
      <c r="C74" s="10" t="s">
        <v>75</v>
      </c>
      <c r="D74" s="8">
        <v>2</v>
      </c>
      <c r="E74" s="8" t="s">
        <v>20</v>
      </c>
      <c r="F74" s="8">
        <v>5</v>
      </c>
      <c r="G74" s="8">
        <v>5</v>
      </c>
      <c r="H74" s="8">
        <v>10</v>
      </c>
      <c r="I74" s="8">
        <v>0</v>
      </c>
      <c r="J74" s="8">
        <v>180</v>
      </c>
      <c r="K74" s="8">
        <v>11</v>
      </c>
      <c r="L74" s="4" t="s">
        <v>47</v>
      </c>
    </row>
    <row r="75" spans="1:12" x14ac:dyDescent="0.25">
      <c r="A75" s="8">
        <v>40</v>
      </c>
      <c r="B75" s="11" t="s">
        <v>156</v>
      </c>
      <c r="C75" s="10" t="s">
        <v>76</v>
      </c>
      <c r="D75" s="8">
        <v>3</v>
      </c>
      <c r="E75" s="8" t="s">
        <v>20</v>
      </c>
      <c r="F75" s="8">
        <v>3</v>
      </c>
      <c r="G75" s="8">
        <v>2</v>
      </c>
      <c r="H75" s="8">
        <v>5</v>
      </c>
      <c r="I75" s="8">
        <v>0</v>
      </c>
      <c r="J75" s="8">
        <v>90</v>
      </c>
      <c r="K75" s="8">
        <v>6</v>
      </c>
      <c r="L75" s="4" t="s">
        <v>155</v>
      </c>
    </row>
    <row r="76" spans="1:12" x14ac:dyDescent="0.25">
      <c r="A76" s="8">
        <v>41</v>
      </c>
      <c r="B76" s="11" t="s">
        <v>157</v>
      </c>
      <c r="C76" s="10" t="s">
        <v>77</v>
      </c>
      <c r="D76" s="8">
        <v>3</v>
      </c>
      <c r="E76" s="8" t="s">
        <v>20</v>
      </c>
      <c r="F76" s="8">
        <v>3</v>
      </c>
      <c r="G76" s="8">
        <v>2</v>
      </c>
      <c r="H76" s="8">
        <v>5</v>
      </c>
      <c r="I76" s="8">
        <v>0</v>
      </c>
      <c r="J76" s="8">
        <v>90</v>
      </c>
      <c r="K76" s="8">
        <v>6</v>
      </c>
      <c r="L76" s="8" t="s">
        <v>21</v>
      </c>
    </row>
    <row r="77" spans="1:12" x14ac:dyDescent="0.25">
      <c r="A77" s="8">
        <v>42</v>
      </c>
      <c r="B77" s="11" t="s">
        <v>158</v>
      </c>
      <c r="C77" s="10" t="s">
        <v>78</v>
      </c>
      <c r="D77" s="8">
        <v>4</v>
      </c>
      <c r="E77" s="8" t="s">
        <v>20</v>
      </c>
      <c r="F77" s="8">
        <v>3</v>
      </c>
      <c r="G77" s="8">
        <v>2</v>
      </c>
      <c r="H77" s="8">
        <v>5</v>
      </c>
      <c r="I77" s="8">
        <v>0</v>
      </c>
      <c r="J77" s="8">
        <v>90</v>
      </c>
      <c r="K77" s="8">
        <v>6</v>
      </c>
      <c r="L77" s="4" t="s">
        <v>157</v>
      </c>
    </row>
    <row r="78" spans="1:12" x14ac:dyDescent="0.25">
      <c r="A78" s="8">
        <v>43</v>
      </c>
      <c r="B78" s="11" t="s">
        <v>138</v>
      </c>
      <c r="C78" s="10" t="s">
        <v>79</v>
      </c>
      <c r="D78" s="8">
        <v>5</v>
      </c>
      <c r="E78" s="8" t="s">
        <v>20</v>
      </c>
      <c r="F78" s="8">
        <v>3</v>
      </c>
      <c r="G78" s="8">
        <v>2</v>
      </c>
      <c r="H78" s="8">
        <v>5</v>
      </c>
      <c r="I78" s="8">
        <v>0</v>
      </c>
      <c r="J78" s="8">
        <v>90</v>
      </c>
      <c r="K78" s="8">
        <v>6</v>
      </c>
      <c r="L78" s="4" t="s">
        <v>158</v>
      </c>
    </row>
    <row r="79" spans="1:12" x14ac:dyDescent="0.25">
      <c r="A79" s="8">
        <v>44</v>
      </c>
      <c r="B79" s="11" t="s">
        <v>159</v>
      </c>
      <c r="C79" s="10" t="s">
        <v>119</v>
      </c>
      <c r="D79" s="8">
        <v>6</v>
      </c>
      <c r="E79" s="8" t="s">
        <v>20</v>
      </c>
      <c r="F79" s="8">
        <v>3</v>
      </c>
      <c r="G79" s="8">
        <v>2</v>
      </c>
      <c r="H79" s="8">
        <v>5</v>
      </c>
      <c r="I79" s="8">
        <v>0</v>
      </c>
      <c r="J79" s="8">
        <v>90</v>
      </c>
      <c r="K79" s="8">
        <v>6</v>
      </c>
      <c r="L79" s="4" t="s">
        <v>138</v>
      </c>
    </row>
    <row r="80" spans="1:12" x14ac:dyDescent="0.25">
      <c r="A80" s="8">
        <v>45</v>
      </c>
      <c r="B80" s="11" t="s">
        <v>160</v>
      </c>
      <c r="C80" s="10" t="s">
        <v>80</v>
      </c>
      <c r="D80" s="8">
        <v>7</v>
      </c>
      <c r="E80" s="8" t="s">
        <v>20</v>
      </c>
      <c r="F80" s="8">
        <v>3</v>
      </c>
      <c r="G80" s="8">
        <v>2</v>
      </c>
      <c r="H80" s="8">
        <v>5</v>
      </c>
      <c r="I80" s="8">
        <v>0</v>
      </c>
      <c r="J80" s="8">
        <v>90</v>
      </c>
      <c r="K80" s="8">
        <v>6</v>
      </c>
      <c r="L80" s="4" t="s">
        <v>159</v>
      </c>
    </row>
    <row r="81" spans="1:12" x14ac:dyDescent="0.25">
      <c r="A81" s="8">
        <v>46</v>
      </c>
      <c r="B81" s="11" t="s">
        <v>161</v>
      </c>
      <c r="C81" s="10" t="s">
        <v>81</v>
      </c>
      <c r="D81" s="8">
        <v>8</v>
      </c>
      <c r="E81" s="8" t="s">
        <v>20</v>
      </c>
      <c r="F81" s="8">
        <v>3</v>
      </c>
      <c r="G81" s="8">
        <v>2</v>
      </c>
      <c r="H81" s="8">
        <v>5</v>
      </c>
      <c r="I81" s="8">
        <v>0</v>
      </c>
      <c r="J81" s="8">
        <v>90</v>
      </c>
      <c r="K81" s="8">
        <v>6</v>
      </c>
      <c r="L81" s="4" t="s">
        <v>160</v>
      </c>
    </row>
    <row r="82" spans="1:12" x14ac:dyDescent="0.25">
      <c r="A82" s="38"/>
      <c r="B82" s="39"/>
      <c r="C82" s="40" t="s">
        <v>82</v>
      </c>
      <c r="D82" s="40"/>
      <c r="E82" s="40"/>
      <c r="F82" s="19">
        <f>SUM(F74:F81)</f>
        <v>26</v>
      </c>
      <c r="G82" s="19">
        <f t="shared" ref="G82:K82" si="7">SUM(G74:G81)</f>
        <v>19</v>
      </c>
      <c r="H82" s="19">
        <f t="shared" si="7"/>
        <v>45</v>
      </c>
      <c r="I82" s="19">
        <f t="shared" si="7"/>
        <v>0</v>
      </c>
      <c r="J82" s="19">
        <f t="shared" si="7"/>
        <v>810</v>
      </c>
      <c r="K82" s="19">
        <f t="shared" si="7"/>
        <v>53</v>
      </c>
      <c r="L82" s="19"/>
    </row>
    <row r="83" spans="1:12" ht="13.6" customHeight="1" x14ac:dyDescent="0.25">
      <c r="A83" s="29" t="s">
        <v>83</v>
      </c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</row>
    <row r="84" spans="1:12" x14ac:dyDescent="0.25">
      <c r="A84" s="8">
        <v>47</v>
      </c>
      <c r="B84" s="11" t="s">
        <v>162</v>
      </c>
      <c r="C84" s="10" t="s">
        <v>84</v>
      </c>
      <c r="D84" s="8">
        <v>4</v>
      </c>
      <c r="E84" s="8" t="s">
        <v>20</v>
      </c>
      <c r="F84" s="8">
        <v>5</v>
      </c>
      <c r="G84" s="8">
        <v>2</v>
      </c>
      <c r="H84" s="8">
        <v>7</v>
      </c>
      <c r="I84" s="8">
        <v>0</v>
      </c>
      <c r="J84" s="8">
        <v>126</v>
      </c>
      <c r="K84" s="8">
        <v>8</v>
      </c>
      <c r="L84" s="4" t="s">
        <v>130</v>
      </c>
    </row>
    <row r="85" spans="1:12" x14ac:dyDescent="0.25">
      <c r="A85" s="8">
        <v>48</v>
      </c>
      <c r="B85" s="11" t="s">
        <v>163</v>
      </c>
      <c r="C85" s="10" t="s">
        <v>85</v>
      </c>
      <c r="D85" s="8">
        <v>5</v>
      </c>
      <c r="E85" s="8" t="s">
        <v>20</v>
      </c>
      <c r="F85" s="8">
        <v>5</v>
      </c>
      <c r="G85" s="8">
        <v>2</v>
      </c>
      <c r="H85" s="8">
        <v>7</v>
      </c>
      <c r="I85" s="8">
        <v>0</v>
      </c>
      <c r="J85" s="8">
        <v>126</v>
      </c>
      <c r="K85" s="8">
        <v>8</v>
      </c>
      <c r="L85" s="4" t="s">
        <v>162</v>
      </c>
    </row>
    <row r="86" spans="1:12" x14ac:dyDescent="0.25">
      <c r="A86" s="8">
        <v>49</v>
      </c>
      <c r="B86" s="11" t="s">
        <v>165</v>
      </c>
      <c r="C86" s="10" t="s">
        <v>86</v>
      </c>
      <c r="D86" s="8">
        <v>5</v>
      </c>
      <c r="E86" s="8" t="s">
        <v>20</v>
      </c>
      <c r="F86" s="8">
        <v>5</v>
      </c>
      <c r="G86" s="8">
        <v>2</v>
      </c>
      <c r="H86" s="8">
        <v>7</v>
      </c>
      <c r="I86" s="8">
        <v>0</v>
      </c>
      <c r="J86" s="8">
        <v>126</v>
      </c>
      <c r="K86" s="8">
        <v>8</v>
      </c>
      <c r="L86" s="4" t="s">
        <v>37</v>
      </c>
    </row>
    <row r="87" spans="1:12" x14ac:dyDescent="0.25">
      <c r="A87" s="8">
        <v>50</v>
      </c>
      <c r="B87" s="11" t="s">
        <v>166</v>
      </c>
      <c r="C87" s="10" t="s">
        <v>87</v>
      </c>
      <c r="D87" s="8">
        <v>6</v>
      </c>
      <c r="E87" s="8" t="s">
        <v>20</v>
      </c>
      <c r="F87" s="8">
        <v>3</v>
      </c>
      <c r="G87" s="8">
        <v>2</v>
      </c>
      <c r="H87" s="8">
        <v>5</v>
      </c>
      <c r="I87" s="8">
        <v>0</v>
      </c>
      <c r="J87" s="8">
        <v>90</v>
      </c>
      <c r="K87" s="8">
        <v>6</v>
      </c>
      <c r="L87" s="4" t="s">
        <v>163</v>
      </c>
    </row>
    <row r="88" spans="1:12" x14ac:dyDescent="0.25">
      <c r="A88" s="8">
        <v>51</v>
      </c>
      <c r="B88" s="11" t="s">
        <v>167</v>
      </c>
      <c r="C88" s="10" t="s">
        <v>90</v>
      </c>
      <c r="D88" s="8">
        <v>6</v>
      </c>
      <c r="E88" s="8" t="s">
        <v>20</v>
      </c>
      <c r="F88" s="8">
        <v>3</v>
      </c>
      <c r="G88" s="8">
        <v>2</v>
      </c>
      <c r="H88" s="8">
        <v>5</v>
      </c>
      <c r="I88" s="8">
        <v>0</v>
      </c>
      <c r="J88" s="8">
        <v>90</v>
      </c>
      <c r="K88" s="8">
        <v>6</v>
      </c>
      <c r="L88" s="4" t="s">
        <v>162</v>
      </c>
    </row>
    <row r="89" spans="1:12" ht="27.2" x14ac:dyDescent="0.25">
      <c r="A89" s="8">
        <v>52</v>
      </c>
      <c r="B89" s="11" t="s">
        <v>164</v>
      </c>
      <c r="C89" s="10" t="s">
        <v>88</v>
      </c>
      <c r="D89" s="8">
        <v>7</v>
      </c>
      <c r="E89" s="8" t="s">
        <v>20</v>
      </c>
      <c r="F89" s="8">
        <v>3</v>
      </c>
      <c r="G89" s="8">
        <v>2</v>
      </c>
      <c r="H89" s="8">
        <v>5</v>
      </c>
      <c r="I89" s="8">
        <v>0</v>
      </c>
      <c r="J89" s="8">
        <v>90</v>
      </c>
      <c r="K89" s="8">
        <v>6</v>
      </c>
      <c r="L89" s="8" t="s">
        <v>21</v>
      </c>
    </row>
    <row r="90" spans="1:12" x14ac:dyDescent="0.25">
      <c r="A90" s="8">
        <v>53</v>
      </c>
      <c r="B90" s="11" t="s">
        <v>149</v>
      </c>
      <c r="C90" s="10" t="s">
        <v>89</v>
      </c>
      <c r="D90" s="8">
        <v>7</v>
      </c>
      <c r="E90" s="8" t="s">
        <v>20</v>
      </c>
      <c r="F90" s="8">
        <v>3</v>
      </c>
      <c r="G90" s="8">
        <v>2</v>
      </c>
      <c r="H90" s="8">
        <v>5</v>
      </c>
      <c r="I90" s="8">
        <v>0</v>
      </c>
      <c r="J90" s="8">
        <v>90</v>
      </c>
      <c r="K90" s="8">
        <v>6</v>
      </c>
      <c r="L90" s="4" t="s">
        <v>167</v>
      </c>
    </row>
    <row r="91" spans="1:12" x14ac:dyDescent="0.25">
      <c r="A91" s="8">
        <v>54</v>
      </c>
      <c r="B91" s="11" t="s">
        <v>168</v>
      </c>
      <c r="C91" s="10" t="s">
        <v>91</v>
      </c>
      <c r="D91" s="8">
        <v>8</v>
      </c>
      <c r="E91" s="8" t="s">
        <v>20</v>
      </c>
      <c r="F91" s="8">
        <v>3</v>
      </c>
      <c r="G91" s="8">
        <v>2</v>
      </c>
      <c r="H91" s="8">
        <v>5</v>
      </c>
      <c r="I91" s="8">
        <v>0</v>
      </c>
      <c r="J91" s="8">
        <v>90</v>
      </c>
      <c r="K91" s="8">
        <v>6</v>
      </c>
      <c r="L91" s="8" t="s">
        <v>21</v>
      </c>
    </row>
    <row r="92" spans="1:12" ht="27.2" x14ac:dyDescent="0.25">
      <c r="A92" s="8">
        <v>55</v>
      </c>
      <c r="B92" s="11" t="s">
        <v>169</v>
      </c>
      <c r="C92" s="10" t="s">
        <v>92</v>
      </c>
      <c r="D92" s="8">
        <v>9</v>
      </c>
      <c r="E92" s="8" t="s">
        <v>20</v>
      </c>
      <c r="F92" s="8">
        <v>5</v>
      </c>
      <c r="G92" s="8">
        <v>2</v>
      </c>
      <c r="H92" s="8">
        <v>7</v>
      </c>
      <c r="I92" s="8">
        <v>0</v>
      </c>
      <c r="J92" s="8">
        <v>126</v>
      </c>
      <c r="K92" s="8">
        <v>8</v>
      </c>
      <c r="L92" s="4" t="s">
        <v>168</v>
      </c>
    </row>
    <row r="93" spans="1:12" x14ac:dyDescent="0.25">
      <c r="A93" s="38"/>
      <c r="B93" s="39"/>
      <c r="C93" s="40" t="s">
        <v>93</v>
      </c>
      <c r="D93" s="40"/>
      <c r="E93" s="40"/>
      <c r="F93" s="19">
        <f>SUM(F84:F92)</f>
        <v>35</v>
      </c>
      <c r="G93" s="19">
        <f t="shared" ref="G93:K93" si="8">SUM(G84:G92)</f>
        <v>18</v>
      </c>
      <c r="H93" s="19">
        <f t="shared" si="8"/>
        <v>53</v>
      </c>
      <c r="I93" s="19">
        <f t="shared" si="8"/>
        <v>0</v>
      </c>
      <c r="J93" s="19">
        <f t="shared" si="8"/>
        <v>954</v>
      </c>
      <c r="K93" s="19">
        <f t="shared" si="8"/>
        <v>62</v>
      </c>
      <c r="L93" s="19"/>
    </row>
    <row r="94" spans="1:12" ht="13.6" customHeight="1" x14ac:dyDescent="0.25">
      <c r="A94" s="29" t="s">
        <v>94</v>
      </c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</row>
    <row r="95" spans="1:12" x14ac:dyDescent="0.25">
      <c r="A95" s="48"/>
      <c r="B95" s="49"/>
      <c r="C95" s="34" t="s">
        <v>95</v>
      </c>
      <c r="D95" s="35"/>
      <c r="E95" s="35"/>
      <c r="F95" s="35"/>
      <c r="G95" s="35"/>
      <c r="H95" s="35"/>
      <c r="I95" s="35"/>
      <c r="J95" s="35"/>
      <c r="K95" s="35"/>
      <c r="L95" s="36"/>
    </row>
    <row r="96" spans="1:12" ht="14.95" x14ac:dyDescent="0.25">
      <c r="A96" s="8">
        <v>56</v>
      </c>
      <c r="B96" s="9" t="s">
        <v>172</v>
      </c>
      <c r="C96" s="10" t="s">
        <v>201</v>
      </c>
      <c r="D96" s="12">
        <v>9</v>
      </c>
      <c r="E96" s="12" t="s">
        <v>20</v>
      </c>
      <c r="F96" s="12">
        <v>1</v>
      </c>
      <c r="G96" s="12">
        <v>2</v>
      </c>
      <c r="H96" s="12">
        <v>3</v>
      </c>
      <c r="I96" s="13" t="s">
        <v>195</v>
      </c>
      <c r="J96" s="12">
        <v>86</v>
      </c>
      <c r="K96" s="12">
        <v>5</v>
      </c>
      <c r="L96" s="4" t="s">
        <v>161</v>
      </c>
    </row>
    <row r="97" spans="1:12" x14ac:dyDescent="0.25">
      <c r="A97" s="48"/>
      <c r="B97" s="49"/>
      <c r="C97" s="34" t="s">
        <v>96</v>
      </c>
      <c r="D97" s="35"/>
      <c r="E97" s="35"/>
      <c r="F97" s="35"/>
      <c r="G97" s="35"/>
      <c r="H97" s="35"/>
      <c r="I97" s="35"/>
      <c r="J97" s="35"/>
      <c r="K97" s="35"/>
      <c r="L97" s="36"/>
    </row>
    <row r="98" spans="1:12" x14ac:dyDescent="0.25">
      <c r="A98" s="8">
        <v>57</v>
      </c>
      <c r="B98" s="11" t="s">
        <v>173</v>
      </c>
      <c r="C98" s="10" t="s">
        <v>97</v>
      </c>
      <c r="D98" s="8">
        <v>8</v>
      </c>
      <c r="E98" s="8" t="s">
        <v>20</v>
      </c>
      <c r="F98" s="8">
        <v>1</v>
      </c>
      <c r="G98" s="8">
        <v>3</v>
      </c>
      <c r="H98" s="8">
        <v>4</v>
      </c>
      <c r="I98" s="8">
        <v>0</v>
      </c>
      <c r="J98" s="8">
        <v>72</v>
      </c>
      <c r="K98" s="8">
        <v>4</v>
      </c>
      <c r="L98" s="8" t="s">
        <v>192</v>
      </c>
    </row>
    <row r="99" spans="1:12" x14ac:dyDescent="0.25">
      <c r="A99" s="8">
        <v>58</v>
      </c>
      <c r="B99" s="11" t="s">
        <v>171</v>
      </c>
      <c r="C99" s="10" t="s">
        <v>98</v>
      </c>
      <c r="D99" s="8">
        <v>9</v>
      </c>
      <c r="E99" s="8" t="s">
        <v>20</v>
      </c>
      <c r="F99" s="37">
        <v>0</v>
      </c>
      <c r="G99" s="37">
        <v>0</v>
      </c>
      <c r="H99" s="37">
        <v>0</v>
      </c>
      <c r="I99" s="37">
        <v>0</v>
      </c>
      <c r="J99" s="14">
        <v>250</v>
      </c>
      <c r="K99" s="14">
        <v>15</v>
      </c>
      <c r="L99" s="8" t="s">
        <v>193</v>
      </c>
    </row>
    <row r="100" spans="1:12" ht="13.6" customHeight="1" x14ac:dyDescent="0.25">
      <c r="A100" s="38"/>
      <c r="B100" s="39"/>
      <c r="C100" s="40" t="s">
        <v>99</v>
      </c>
      <c r="D100" s="40"/>
      <c r="E100" s="40"/>
      <c r="F100" s="19">
        <f>F96+F98+F99</f>
        <v>2</v>
      </c>
      <c r="G100" s="19">
        <f t="shared" ref="G100:H100" si="9">G96+G98+G99</f>
        <v>5</v>
      </c>
      <c r="H100" s="19">
        <f t="shared" si="9"/>
        <v>7</v>
      </c>
      <c r="I100" s="19">
        <f>32+I98+I99</f>
        <v>32</v>
      </c>
      <c r="J100" s="19">
        <f t="shared" ref="J100" si="10">J96+J98+J99</f>
        <v>408</v>
      </c>
      <c r="K100" s="19">
        <f t="shared" ref="K100" si="11">K96+K98+K99</f>
        <v>24</v>
      </c>
      <c r="L100" s="19"/>
    </row>
    <row r="101" spans="1:12" ht="13.6" customHeight="1" x14ac:dyDescent="0.25">
      <c r="A101" s="29" t="s">
        <v>187</v>
      </c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</row>
    <row r="102" spans="1:12" ht="27.2" x14ac:dyDescent="0.25">
      <c r="A102" s="8">
        <v>59</v>
      </c>
      <c r="B102" s="18"/>
      <c r="C102" s="6" t="s">
        <v>100</v>
      </c>
      <c r="D102" s="8">
        <v>10</v>
      </c>
      <c r="E102" s="8" t="s">
        <v>20</v>
      </c>
      <c r="F102" s="8">
        <v>2</v>
      </c>
      <c r="G102" s="8">
        <v>3</v>
      </c>
      <c r="H102" s="8">
        <v>5</v>
      </c>
      <c r="I102" s="8">
        <v>0</v>
      </c>
      <c r="J102" s="8">
        <v>90</v>
      </c>
      <c r="K102" s="8">
        <v>6</v>
      </c>
      <c r="L102" s="1" t="s">
        <v>132</v>
      </c>
    </row>
    <row r="103" spans="1:12" ht="27.2" x14ac:dyDescent="0.25">
      <c r="A103" s="8">
        <v>60</v>
      </c>
      <c r="B103" s="18"/>
      <c r="C103" s="6" t="s">
        <v>101</v>
      </c>
      <c r="D103" s="8">
        <v>10</v>
      </c>
      <c r="E103" s="8" t="s">
        <v>20</v>
      </c>
      <c r="F103" s="8">
        <v>2</v>
      </c>
      <c r="G103" s="8">
        <v>3</v>
      </c>
      <c r="H103" s="8">
        <v>5</v>
      </c>
      <c r="I103" s="8">
        <v>0</v>
      </c>
      <c r="J103" s="8">
        <v>90</v>
      </c>
      <c r="K103" s="8">
        <v>6</v>
      </c>
      <c r="L103" s="1" t="s">
        <v>132</v>
      </c>
    </row>
    <row r="104" spans="1:12" ht="27.2" x14ac:dyDescent="0.25">
      <c r="A104" s="8">
        <v>61</v>
      </c>
      <c r="B104" s="18"/>
      <c r="C104" s="6" t="s">
        <v>102</v>
      </c>
      <c r="D104" s="8">
        <v>10</v>
      </c>
      <c r="E104" s="8" t="s">
        <v>20</v>
      </c>
      <c r="F104" s="8">
        <v>2</v>
      </c>
      <c r="G104" s="8">
        <v>3</v>
      </c>
      <c r="H104" s="8">
        <v>5</v>
      </c>
      <c r="I104" s="8">
        <v>0</v>
      </c>
      <c r="J104" s="8">
        <v>90</v>
      </c>
      <c r="K104" s="8">
        <v>6</v>
      </c>
      <c r="L104" s="1" t="s">
        <v>132</v>
      </c>
    </row>
    <row r="105" spans="1:12" ht="27.2" x14ac:dyDescent="0.25">
      <c r="A105" s="8">
        <v>62</v>
      </c>
      <c r="B105" s="18"/>
      <c r="C105" s="6" t="s">
        <v>103</v>
      </c>
      <c r="D105" s="8">
        <v>10</v>
      </c>
      <c r="E105" s="8" t="s">
        <v>20</v>
      </c>
      <c r="F105" s="8">
        <v>2</v>
      </c>
      <c r="G105" s="8">
        <v>3</v>
      </c>
      <c r="H105" s="8">
        <v>5</v>
      </c>
      <c r="I105" s="8">
        <v>0</v>
      </c>
      <c r="J105" s="8">
        <v>90</v>
      </c>
      <c r="K105" s="8">
        <v>6</v>
      </c>
      <c r="L105" s="1" t="s">
        <v>132</v>
      </c>
    </row>
    <row r="106" spans="1:12" x14ac:dyDescent="0.25">
      <c r="A106" s="38"/>
      <c r="B106" s="39"/>
      <c r="C106" s="40" t="s">
        <v>104</v>
      </c>
      <c r="D106" s="40"/>
      <c r="E106" s="40"/>
      <c r="F106" s="19">
        <f>SUM(F102:F105)</f>
        <v>8</v>
      </c>
      <c r="G106" s="19">
        <f t="shared" ref="G106:K106" si="12">SUM(G102:G105)</f>
        <v>12</v>
      </c>
      <c r="H106" s="19">
        <f t="shared" si="12"/>
        <v>20</v>
      </c>
      <c r="I106" s="19">
        <f t="shared" si="12"/>
        <v>0</v>
      </c>
      <c r="J106" s="19">
        <f t="shared" si="12"/>
        <v>360</v>
      </c>
      <c r="K106" s="19">
        <f t="shared" si="12"/>
        <v>24</v>
      </c>
      <c r="L106" s="19"/>
    </row>
    <row r="107" spans="1:12" x14ac:dyDescent="0.25">
      <c r="A107" s="41"/>
      <c r="B107" s="47"/>
      <c r="C107" s="21" t="s">
        <v>189</v>
      </c>
      <c r="D107" s="21"/>
      <c r="E107" s="22"/>
      <c r="F107" s="17">
        <f t="shared" ref="F107:K107" si="13">F106+F100+F93+F82+F72+F64+F52</f>
        <v>128</v>
      </c>
      <c r="G107" s="17">
        <f t="shared" si="13"/>
        <v>90</v>
      </c>
      <c r="H107" s="17">
        <f t="shared" si="13"/>
        <v>218</v>
      </c>
      <c r="I107" s="17">
        <f t="shared" si="13"/>
        <v>48</v>
      </c>
      <c r="J107" s="17">
        <f t="shared" si="13"/>
        <v>4222</v>
      </c>
      <c r="K107" s="17">
        <f t="shared" si="13"/>
        <v>273</v>
      </c>
      <c r="L107" s="20"/>
    </row>
    <row r="108" spans="1:12" x14ac:dyDescent="0.25">
      <c r="A108" s="46" t="s">
        <v>190</v>
      </c>
      <c r="B108" s="46"/>
      <c r="C108" s="46"/>
      <c r="D108" s="46"/>
      <c r="E108" s="46"/>
      <c r="F108" s="23">
        <f t="shared" ref="F108:K108" si="14">F107+F48</f>
        <v>182</v>
      </c>
      <c r="G108" s="23">
        <f t="shared" si="14"/>
        <v>132</v>
      </c>
      <c r="H108" s="23">
        <f t="shared" si="14"/>
        <v>314</v>
      </c>
      <c r="I108" s="23">
        <f t="shared" si="14"/>
        <v>80</v>
      </c>
      <c r="J108" s="23">
        <f t="shared" si="14"/>
        <v>5982</v>
      </c>
      <c r="K108" s="23">
        <f t="shared" si="14"/>
        <v>385</v>
      </c>
      <c r="L108" s="24"/>
    </row>
    <row r="109" spans="1:12" ht="13.6" customHeight="1" x14ac:dyDescent="0.25">
      <c r="A109" s="29" t="s">
        <v>105</v>
      </c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</row>
    <row r="110" spans="1:12" ht="27.2" x14ac:dyDescent="0.25">
      <c r="A110" s="8">
        <v>63</v>
      </c>
      <c r="B110" s="18"/>
      <c r="C110" s="6" t="s">
        <v>100</v>
      </c>
      <c r="D110" s="8">
        <v>7</v>
      </c>
      <c r="E110" s="8" t="s">
        <v>20</v>
      </c>
      <c r="F110" s="8" t="s">
        <v>106</v>
      </c>
      <c r="G110" s="8" t="s">
        <v>106</v>
      </c>
      <c r="H110" s="8" t="s">
        <v>107</v>
      </c>
      <c r="I110" s="8">
        <v>0</v>
      </c>
      <c r="J110" s="8" t="s">
        <v>108</v>
      </c>
      <c r="K110" s="8" t="s">
        <v>109</v>
      </c>
      <c r="L110" s="1" t="s">
        <v>132</v>
      </c>
    </row>
    <row r="111" spans="1:12" ht="27.2" x14ac:dyDescent="0.25">
      <c r="A111" s="8">
        <v>64</v>
      </c>
      <c r="B111" s="18"/>
      <c r="C111" s="6" t="s">
        <v>101</v>
      </c>
      <c r="D111" s="8">
        <v>8</v>
      </c>
      <c r="E111" s="8" t="s">
        <v>20</v>
      </c>
      <c r="F111" s="8" t="s">
        <v>106</v>
      </c>
      <c r="G111" s="8" t="s">
        <v>106</v>
      </c>
      <c r="H111" s="8" t="s">
        <v>107</v>
      </c>
      <c r="I111" s="8">
        <v>0</v>
      </c>
      <c r="J111" s="8" t="s">
        <v>108</v>
      </c>
      <c r="K111" s="8" t="s">
        <v>109</v>
      </c>
      <c r="L111" s="1" t="s">
        <v>132</v>
      </c>
    </row>
    <row r="112" spans="1:12" ht="27.2" x14ac:dyDescent="0.25">
      <c r="A112" s="8">
        <v>65</v>
      </c>
      <c r="B112" s="18"/>
      <c r="C112" s="6" t="s">
        <v>102</v>
      </c>
      <c r="D112" s="8">
        <v>9</v>
      </c>
      <c r="E112" s="8" t="s">
        <v>20</v>
      </c>
      <c r="F112" s="8" t="s">
        <v>106</v>
      </c>
      <c r="G112" s="8" t="s">
        <v>106</v>
      </c>
      <c r="H112" s="8" t="s">
        <v>107</v>
      </c>
      <c r="I112" s="8">
        <v>0</v>
      </c>
      <c r="J112" s="8" t="s">
        <v>108</v>
      </c>
      <c r="K112" s="8" t="s">
        <v>109</v>
      </c>
      <c r="L112" s="1" t="s">
        <v>132</v>
      </c>
    </row>
    <row r="113" spans="1:12" ht="27.2" x14ac:dyDescent="0.25">
      <c r="A113" s="8">
        <v>66</v>
      </c>
      <c r="B113" s="18"/>
      <c r="C113" s="6" t="s">
        <v>103</v>
      </c>
      <c r="D113" s="8">
        <v>10</v>
      </c>
      <c r="E113" s="8" t="s">
        <v>20</v>
      </c>
      <c r="F113" s="8" t="s">
        <v>106</v>
      </c>
      <c r="G113" s="8" t="s">
        <v>106</v>
      </c>
      <c r="H113" s="8" t="s">
        <v>107</v>
      </c>
      <c r="I113" s="8">
        <v>0</v>
      </c>
      <c r="J113" s="8" t="s">
        <v>108</v>
      </c>
      <c r="K113" s="8" t="s">
        <v>109</v>
      </c>
      <c r="L113" s="1" t="s">
        <v>132</v>
      </c>
    </row>
    <row r="114" spans="1:12" x14ac:dyDescent="0.25">
      <c r="A114" s="38"/>
      <c r="B114" s="39"/>
      <c r="C114" s="40" t="s">
        <v>110</v>
      </c>
      <c r="D114" s="40"/>
      <c r="E114" s="40"/>
      <c r="F114" s="19" t="s">
        <v>111</v>
      </c>
      <c r="G114" s="19" t="s">
        <v>111</v>
      </c>
      <c r="H114" s="19" t="s">
        <v>112</v>
      </c>
      <c r="I114" s="19">
        <v>0</v>
      </c>
      <c r="J114" s="19" t="s">
        <v>113</v>
      </c>
      <c r="K114" s="19" t="s">
        <v>114</v>
      </c>
      <c r="L114" s="19"/>
    </row>
    <row r="115" spans="1:12" x14ac:dyDescent="0.25">
      <c r="A115" s="46" t="s">
        <v>191</v>
      </c>
      <c r="B115" s="46"/>
      <c r="C115" s="46"/>
      <c r="D115" s="46"/>
      <c r="E115" s="46"/>
      <c r="F115" s="23" t="s">
        <v>115</v>
      </c>
      <c r="G115" s="23" t="s">
        <v>116</v>
      </c>
      <c r="H115" s="23" t="s">
        <v>170</v>
      </c>
      <c r="I115" s="23">
        <v>80</v>
      </c>
      <c r="J115" s="23" t="s">
        <v>117</v>
      </c>
      <c r="K115" s="23" t="s">
        <v>118</v>
      </c>
      <c r="L115" s="24"/>
    </row>
    <row r="116" spans="1:12" x14ac:dyDescent="0.25">
      <c r="J116" s="16"/>
    </row>
    <row r="117" spans="1:12" ht="14.95" x14ac:dyDescent="0.25">
      <c r="B117" s="3" t="s">
        <v>196</v>
      </c>
      <c r="J117" s="16"/>
    </row>
    <row r="118" spans="1:12" ht="14.95" x14ac:dyDescent="0.25">
      <c r="B118" s="3" t="s">
        <v>197</v>
      </c>
    </row>
    <row r="119" spans="1:12" ht="14.95" x14ac:dyDescent="0.25">
      <c r="B119" s="3" t="s">
        <v>198</v>
      </c>
      <c r="K119" s="16"/>
    </row>
    <row r="120" spans="1:12" x14ac:dyDescent="0.25">
      <c r="B120" s="3"/>
    </row>
    <row r="121" spans="1:12" x14ac:dyDescent="0.25">
      <c r="B121" s="3"/>
    </row>
  </sheetData>
  <mergeCells count="72">
    <mergeCell ref="A94:L94"/>
    <mergeCell ref="A82:B82"/>
    <mergeCell ref="C82:E82"/>
    <mergeCell ref="A115:E115"/>
    <mergeCell ref="A101:L101"/>
    <mergeCell ref="A108:E108"/>
    <mergeCell ref="A109:L109"/>
    <mergeCell ref="A114:B114"/>
    <mergeCell ref="C114:E114"/>
    <mergeCell ref="A106:B106"/>
    <mergeCell ref="C106:E106"/>
    <mergeCell ref="A107:B107"/>
    <mergeCell ref="A100:B100"/>
    <mergeCell ref="C100:E100"/>
    <mergeCell ref="A95:B95"/>
    <mergeCell ref="A97:B97"/>
    <mergeCell ref="C64:E64"/>
    <mergeCell ref="A52:B52"/>
    <mergeCell ref="A93:B93"/>
    <mergeCell ref="C93:E93"/>
    <mergeCell ref="A65:L65"/>
    <mergeCell ref="A73:L73"/>
    <mergeCell ref="A83:L83"/>
    <mergeCell ref="A53:L53"/>
    <mergeCell ref="A72:B72"/>
    <mergeCell ref="C72:E72"/>
    <mergeCell ref="C95:L95"/>
    <mergeCell ref="C97:L97"/>
    <mergeCell ref="F99:I99"/>
    <mergeCell ref="A40:L40"/>
    <mergeCell ref="A28:B28"/>
    <mergeCell ref="C28:E28"/>
    <mergeCell ref="A39:B39"/>
    <mergeCell ref="C39:E39"/>
    <mergeCell ref="A50:L50"/>
    <mergeCell ref="A48:B48"/>
    <mergeCell ref="C48:E48"/>
    <mergeCell ref="A47:B47"/>
    <mergeCell ref="C47:E47"/>
    <mergeCell ref="A49:L49"/>
    <mergeCell ref="C52:E52"/>
    <mergeCell ref="A64:B64"/>
    <mergeCell ref="A1:L1"/>
    <mergeCell ref="A2:L2"/>
    <mergeCell ref="A3:L3"/>
    <mergeCell ref="A4:L4"/>
    <mergeCell ref="A7:L7"/>
    <mergeCell ref="A5:L5"/>
    <mergeCell ref="A6:L6"/>
    <mergeCell ref="L18:L19"/>
    <mergeCell ref="A20:L20"/>
    <mergeCell ref="A29:L29"/>
    <mergeCell ref="C18:C19"/>
    <mergeCell ref="D18:D19"/>
    <mergeCell ref="E18:E19"/>
    <mergeCell ref="F18:G18"/>
    <mergeCell ref="I18:I19"/>
    <mergeCell ref="H18:H19"/>
    <mergeCell ref="J18:J19"/>
    <mergeCell ref="K18:K19"/>
    <mergeCell ref="A21:L21"/>
    <mergeCell ref="A18:A19"/>
    <mergeCell ref="B18:B19"/>
    <mergeCell ref="A16:L16"/>
    <mergeCell ref="A14:L14"/>
    <mergeCell ref="A8:L8"/>
    <mergeCell ref="A9:L9"/>
    <mergeCell ref="A13:L13"/>
    <mergeCell ref="A15:L15"/>
    <mergeCell ref="B10:L10"/>
    <mergeCell ref="B11:L11"/>
    <mergeCell ref="B12:L12"/>
  </mergeCells>
  <phoneticPr fontId="2" type="noConversion"/>
  <printOptions horizontalCentered="1"/>
  <pageMargins left="0.23622047244094491" right="0.23622047244094491" top="0.35433070866141736" bottom="0.35433070866141736" header="0.31496062992125984" footer="0.31496062992125984"/>
  <pageSetup scale="81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0bbb512-1571-4e07-b6d1-58a2f7b56e94">
      <Terms xmlns="http://schemas.microsoft.com/office/infopath/2007/PartnerControls"/>
    </lcf76f155ced4ddcb4097134ff3c332f>
    <TaxCatchAll xmlns="23ba8f61-b463-4306-8171-955c033565e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371C6DF127524E98DE5C6998D084C2" ma:contentTypeVersion="17" ma:contentTypeDescription="Crear nuevo documento." ma:contentTypeScope="" ma:versionID="cf5ea3d61db5c70dc8c5d5e203494840">
  <xsd:schema xmlns:xsd="http://www.w3.org/2001/XMLSchema" xmlns:xs="http://www.w3.org/2001/XMLSchema" xmlns:p="http://schemas.microsoft.com/office/2006/metadata/properties" xmlns:ns2="20bbb512-1571-4e07-b6d1-58a2f7b56e94" xmlns:ns3="23ba8f61-b463-4306-8171-955c033565ec" targetNamespace="http://schemas.microsoft.com/office/2006/metadata/properties" ma:root="true" ma:fieldsID="25cc8b4b8fc313c8311f68ad90f86af8" ns2:_="" ns3:_="">
    <xsd:import namespace="20bbb512-1571-4e07-b6d1-58a2f7b56e94"/>
    <xsd:import namespace="23ba8f61-b463-4306-8171-955c033565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bbb512-1571-4e07-b6d1-58a2f7b56e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177ecfaa-47e7-4f14-b507-320617269f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ba8f61-b463-4306-8171-955c033565e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2efe680-5e5f-4900-b467-64a002080389}" ma:internalName="TaxCatchAll" ma:showField="CatchAllData" ma:web="23ba8f61-b463-4306-8171-955c033565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C543F7-5415-4496-913C-A387BC1B3AF6}">
  <ds:schemaRefs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23ba8f61-b463-4306-8171-955c033565ec"/>
    <ds:schemaRef ds:uri="20bbb512-1571-4e07-b6d1-58a2f7b56e94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266B674-ABBC-4EC7-ADBC-CC8A2E2855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bbb512-1571-4e07-b6d1-58a2f7b56e94"/>
    <ds:schemaRef ds:uri="23ba8f61-b463-4306-8171-955c033565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D17A5E-962A-4254-9EFE-7A4BBB9E1E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Malla curricular</vt:lpstr>
      <vt:lpstr>'Malla curricular'!Títulos_a_imprimir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Marlene Palma</dc:creator>
  <cp:keywords/>
  <dc:description/>
  <cp:lastModifiedBy>GOMEZ - HERRERA MARGARITA</cp:lastModifiedBy>
  <cp:revision/>
  <cp:lastPrinted>2024-11-28T02:10:46Z</cp:lastPrinted>
  <dcterms:created xsi:type="dcterms:W3CDTF">2023-06-12T22:25:45Z</dcterms:created>
  <dcterms:modified xsi:type="dcterms:W3CDTF">2025-01-30T22:58:42Z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0x01010078371C6DF127524E98DE5C6998D084C2</vt:lpwstr>
  </property>
  <property fmtid="{D5CDD505-2E9C-101B-9397-08002B2CF9AE}" pid="3" name="MediaServiceImageTags">
    <vt:lpwstr/>
  </property>
</Properties>
</file>