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orreobuap-my.sharepoint.com/personal/marlenne_lopez_correo_buap_mx/Documents/CGDC/DGDC - SGC/Repositorio Virtual/Planes de Estudio/Planes de Estudio 2024/Mallas Curriculares 2024/Fac. de Ingeniería/"/>
    </mc:Choice>
  </mc:AlternateContent>
  <xr:revisionPtr revIDLastSave="15" documentId="13_ncr:1_{E1832052-744E-47D0-831D-5BF60B2BB88D}" xr6:coauthVersionLast="47" xr6:coauthVersionMax="47" xr10:uidLastSave="{D9B32B6E-57FC-4B0D-BAAE-FF5A815E8857}"/>
  <bookViews>
    <workbookView xWindow="-109" yWindow="-109" windowWidth="26301" windowHeight="14169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curricular'!$A$19:$L$106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G89" i="1"/>
  <c r="H89" i="1"/>
  <c r="J89" i="1"/>
  <c r="K89" i="1"/>
  <c r="F89" i="1"/>
  <c r="G97" i="1"/>
  <c r="H97" i="1"/>
  <c r="I97" i="1"/>
  <c r="J97" i="1"/>
  <c r="K97" i="1"/>
  <c r="F97" i="1"/>
  <c r="G80" i="1"/>
  <c r="H80" i="1"/>
  <c r="I80" i="1"/>
  <c r="J80" i="1"/>
  <c r="K80" i="1"/>
  <c r="F80" i="1"/>
  <c r="G70" i="1"/>
  <c r="H70" i="1"/>
  <c r="I70" i="1"/>
  <c r="J70" i="1"/>
  <c r="K70" i="1"/>
  <c r="F70" i="1"/>
  <c r="G54" i="1"/>
  <c r="H54" i="1"/>
  <c r="I54" i="1"/>
  <c r="J54" i="1"/>
  <c r="K54" i="1"/>
  <c r="F54" i="1"/>
  <c r="G39" i="1"/>
  <c r="H39" i="1"/>
  <c r="I39" i="1"/>
  <c r="J39" i="1"/>
  <c r="K39" i="1"/>
  <c r="F39" i="1"/>
  <c r="G28" i="1"/>
  <c r="H28" i="1"/>
  <c r="I28" i="1"/>
  <c r="J28" i="1"/>
  <c r="K28" i="1"/>
  <c r="F28" i="1"/>
  <c r="F98" i="1" l="1"/>
  <c r="K98" i="1"/>
  <c r="F55" i="1"/>
  <c r="K55" i="1"/>
  <c r="J55" i="1"/>
  <c r="J98" i="1"/>
  <c r="H98" i="1"/>
  <c r="G55" i="1"/>
  <c r="I55" i="1"/>
  <c r="G98" i="1"/>
  <c r="H55" i="1"/>
  <c r="I98" i="1"/>
  <c r="G99" i="1" l="1"/>
  <c r="I99" i="1"/>
  <c r="J99" i="1"/>
  <c r="K99" i="1"/>
  <c r="F99" i="1"/>
  <c r="H99" i="1"/>
</calcChain>
</file>

<file path=xl/sharedStrings.xml><?xml version="1.0" encoding="utf-8"?>
<sst xmlns="http://schemas.openxmlformats.org/spreadsheetml/2006/main" count="323" uniqueCount="185">
  <si>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</si>
  <si>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</si>
  <si>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</si>
  <si>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>Plan de Estudios: Licenciatura en Ingeniería Geofísica</t>
  </si>
  <si>
    <t>Modalidad: Escolarizada</t>
  </si>
  <si>
    <t>Periodicidad: 4.5 años (9 semestres)</t>
  </si>
  <si>
    <t xml:space="preserve">Vigencia: A partir de agosto 2024 </t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</si>
  <si>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</si>
  <si>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</si>
  <si>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</si>
  <si>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</si>
  <si>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</si>
  <si>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</si>
  <si>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</si>
  <si>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</si>
  <si>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</si>
  <si>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</si>
  <si>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</si>
  <si>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</si>
  <si>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Introducción a la Formación General Universitaria</t>
  </si>
  <si>
    <t>S/R</t>
  </si>
  <si>
    <t>Formación General Disciplinaria</t>
  </si>
  <si>
    <t>FGMA 004</t>
  </si>
  <si>
    <t>P</t>
  </si>
  <si>
    <t>Subtotal Área de Formación General Universitaria</t>
  </si>
  <si>
    <t>Área de Ciencias Básicas</t>
  </si>
  <si>
    <t>IGFA 001</t>
  </si>
  <si>
    <t>Álgebra Superior y Geometría Analítica</t>
  </si>
  <si>
    <t>INGA 005</t>
  </si>
  <si>
    <t>Física General con Laboratorio</t>
  </si>
  <si>
    <t>INGA 006</t>
  </si>
  <si>
    <t>Química General con Laboratorio</t>
  </si>
  <si>
    <t>Cálculo Diferencial e Integral</t>
  </si>
  <si>
    <t>Álgebra Lineal</t>
  </si>
  <si>
    <t>Metodología de la Investigación</t>
  </si>
  <si>
    <t>Cálculo de Varias Variables</t>
  </si>
  <si>
    <t>Métodos Numéricos</t>
  </si>
  <si>
    <t>Ecuaciones Diferenciales</t>
  </si>
  <si>
    <t>Subtotal Área Ciencias Básicas</t>
  </si>
  <si>
    <t>Área de Ciencias de la Ingeniería</t>
  </si>
  <si>
    <t>IGFA 002</t>
  </si>
  <si>
    <t>Geología Física</t>
  </si>
  <si>
    <t>IGFA 003</t>
  </si>
  <si>
    <t>Introducción a la Geofísica</t>
  </si>
  <si>
    <t>IGFA 004</t>
  </si>
  <si>
    <t>Topografía General con Prácticas</t>
  </si>
  <si>
    <t>Mecánica con Aplicaciones</t>
  </si>
  <si>
    <t>Termodinámica y Procesos Físico -Químicos</t>
  </si>
  <si>
    <t>Mineralogía</t>
  </si>
  <si>
    <t>Mecánica de Rocas</t>
  </si>
  <si>
    <t>Electricidad y Magnetismo</t>
  </si>
  <si>
    <t>Petrología con Laboratorio</t>
  </si>
  <si>
    <t>Vibraciones y Ondas Aplicadas a la Geofísica</t>
  </si>
  <si>
    <t>Prospección Eléctrica</t>
  </si>
  <si>
    <t>Geología Estructural</t>
  </si>
  <si>
    <t>Economía General</t>
  </si>
  <si>
    <t>Subtotal Área de Ciencias de la Ingeniería</t>
  </si>
  <si>
    <t>Total Nivel Básico</t>
  </si>
  <si>
    <t>Nivel Formativo</t>
  </si>
  <si>
    <t>Formación General Profesional</t>
  </si>
  <si>
    <t>Subtotal Área Formación General Universitaria</t>
  </si>
  <si>
    <t>Teoría Electromagnética</t>
  </si>
  <si>
    <t>Sismología</t>
  </si>
  <si>
    <t>Hidrogeología</t>
  </si>
  <si>
    <t>Geología de México</t>
  </si>
  <si>
    <t>Estratigrafía y Sedimentología</t>
  </si>
  <si>
    <t>Desarrollo Social y Económico de México</t>
  </si>
  <si>
    <t>Teoría del Potencial</t>
  </si>
  <si>
    <t>Geoestadística</t>
  </si>
  <si>
    <t>Área de Ingeniería Aplicada</t>
  </si>
  <si>
    <t>Análisis de Señales Geofísicas</t>
  </si>
  <si>
    <t>Prospección Electromagnética I</t>
  </si>
  <si>
    <t>Prospección Sísmica</t>
  </si>
  <si>
    <t>Petrofísica y Geofísica de Pozos</t>
  </si>
  <si>
    <t>Percepción Remota y Sistemas de Información Geográfica</t>
  </si>
  <si>
    <t>Métodos Potenciales</t>
  </si>
  <si>
    <t>Prospección Electromagnética II</t>
  </si>
  <si>
    <t>Proyecto y Organización del Trabajo Geofísico</t>
  </si>
  <si>
    <t>Subtotal Área de Ingeniería Aplicada</t>
  </si>
  <si>
    <t>Área de Integración Disciplinaria</t>
  </si>
  <si>
    <t>Asignaturas Integradoras</t>
  </si>
  <si>
    <t>Geofísica de Campo</t>
  </si>
  <si>
    <t>Geología de Campo</t>
  </si>
  <si>
    <t>Gestión de Proyectos Innovadores</t>
  </si>
  <si>
    <t>Práctica Profesional Crítica</t>
  </si>
  <si>
    <t>Vinculación e Integración Social</t>
  </si>
  <si>
    <t>Práctica Profesional</t>
  </si>
  <si>
    <t>Total  Nivel Formativo</t>
  </si>
  <si>
    <t>Totales Mínimos</t>
  </si>
  <si>
    <t>0 a 5</t>
  </si>
  <si>
    <t>3 a 5</t>
  </si>
  <si>
    <t>54 a 90</t>
  </si>
  <si>
    <t>3 a 6</t>
  </si>
  <si>
    <t>0 a 20</t>
  </si>
  <si>
    <t>12  a 20</t>
  </si>
  <si>
    <t>216 a 360</t>
  </si>
  <si>
    <t>12 a 24</t>
  </si>
  <si>
    <t>Totales Máximos</t>
  </si>
  <si>
    <t>5352 a 5496</t>
  </si>
  <si>
    <t>330 a 342</t>
  </si>
  <si>
    <t>INGA 002</t>
  </si>
  <si>
    <t>FGMA 001</t>
  </si>
  <si>
    <t>FGMA 002</t>
  </si>
  <si>
    <t>FGMA 005</t>
  </si>
  <si>
    <t>FGMA 006</t>
  </si>
  <si>
    <t>FGMA 007</t>
  </si>
  <si>
    <t>FGMA 003</t>
  </si>
  <si>
    <t>INGA 009</t>
  </si>
  <si>
    <t>INGA 007</t>
  </si>
  <si>
    <t>INGA 011</t>
  </si>
  <si>
    <t>INGA 010</t>
  </si>
  <si>
    <t>INGA 012</t>
  </si>
  <si>
    <t>IGFA 005</t>
  </si>
  <si>
    <t>IGFA 006</t>
  </si>
  <si>
    <t>IGFA 007</t>
  </si>
  <si>
    <t>IGFA 008</t>
  </si>
  <si>
    <t>IGFA 250</t>
  </si>
  <si>
    <t>IGFA 251</t>
  </si>
  <si>
    <t>IGFA 252</t>
  </si>
  <si>
    <t>IGFA 253</t>
  </si>
  <si>
    <t>IGFA 254</t>
  </si>
  <si>
    <t>IGFA 255</t>
  </si>
  <si>
    <t>IGFA 256</t>
  </si>
  <si>
    <t>IGFA 257</t>
  </si>
  <si>
    <t>IGFA 258</t>
  </si>
  <si>
    <t>IGFA 259</t>
  </si>
  <si>
    <t>IGFA 260</t>
  </si>
  <si>
    <t>IGFA 261</t>
  </si>
  <si>
    <t>IGFA 262</t>
  </si>
  <si>
    <t>IGFA 263</t>
  </si>
  <si>
    <t>IGFA 264</t>
  </si>
  <si>
    <t>IGFA 265</t>
  </si>
  <si>
    <t>IGFA 266</t>
  </si>
  <si>
    <t>155 a 175</t>
  </si>
  <si>
    <t>112 a 132</t>
  </si>
  <si>
    <t>292 a 300</t>
  </si>
  <si>
    <t>IGFA 009</t>
  </si>
  <si>
    <t>IGFA 010</t>
  </si>
  <si>
    <t>IGFA 011</t>
  </si>
  <si>
    <t>IGFA 012</t>
  </si>
  <si>
    <t>IGFA 013</t>
  </si>
  <si>
    <t>IGFA 014</t>
  </si>
  <si>
    <t>Inglés I</t>
  </si>
  <si>
    <t>Inglés II</t>
  </si>
  <si>
    <t>Inglés III</t>
  </si>
  <si>
    <t>Inglés IV</t>
  </si>
  <si>
    <t>IAGF 200</t>
  </si>
  <si>
    <t>IAGF 201</t>
  </si>
  <si>
    <t>PPGF 501</t>
  </si>
  <si>
    <t>Área de Optativas Disciplinarias</t>
  </si>
  <si>
    <t>Optativa I</t>
  </si>
  <si>
    <t>Optativa II</t>
  </si>
  <si>
    <t>Optativa III</t>
  </si>
  <si>
    <t>Optativa IV</t>
  </si>
  <si>
    <t>Optativa V</t>
  </si>
  <si>
    <t>Optativa VI</t>
  </si>
  <si>
    <t>Área de Optativas Complementarias</t>
  </si>
  <si>
    <t>Subtotal Área de Optativas Disciplinarias Obligatorias</t>
  </si>
  <si>
    <t>Subtotal Área de Optativas Complementarias</t>
  </si>
  <si>
    <t>ICU2 200</t>
  </si>
  <si>
    <t>VSGF 500</t>
  </si>
  <si>
    <t>70% de créditos</t>
  </si>
  <si>
    <t>85% de créditos</t>
  </si>
  <si>
    <t>Los definidos por la Unidad Académica</t>
  </si>
  <si>
    <t>Duración del Plan</t>
  </si>
  <si>
    <r>
      <rPr>
        <sz val="10"/>
        <rFont val="Source Sans Pro"/>
        <family val="2"/>
      </rPr>
      <t xml:space="preserve">Nivel Educativo: </t>
    </r>
    <r>
      <rPr>
        <b/>
        <sz val="10"/>
        <rFont val="Source Sans Pro"/>
        <family val="2"/>
      </rPr>
      <t>Licenciatura</t>
    </r>
  </si>
  <si>
    <r>
      <t xml:space="preserve">Créditos mínimos y máximos para la obtención del título: </t>
    </r>
    <r>
      <rPr>
        <b/>
        <sz val="10"/>
        <rFont val="Source Sans Pro"/>
        <family val="2"/>
      </rPr>
      <t>318 / 342</t>
    </r>
  </si>
  <si>
    <r>
      <t xml:space="preserve">	Tiempo Mínimo y Máximo: </t>
    </r>
    <r>
      <rPr>
        <b/>
        <sz val="10"/>
        <rFont val="Source Sans Pro"/>
        <family val="2"/>
      </rPr>
      <t>3.5 a 7.0 años</t>
    </r>
  </si>
  <si>
    <r>
      <t xml:space="preserve">Horas mínimas y máximas para la obtención del título: </t>
    </r>
    <r>
      <rPr>
        <b/>
        <sz val="10"/>
        <rFont val="Source Sans Pro"/>
        <family val="2"/>
      </rPr>
      <t>5136 / 5496</t>
    </r>
  </si>
  <si>
    <r>
      <t xml:space="preserve">Tipo de Plan de Estudios: </t>
    </r>
    <r>
      <rPr>
        <b/>
        <sz val="10"/>
        <rFont val="Source Sans Pro"/>
        <family val="2"/>
      </rPr>
      <t>Científico-práctico</t>
    </r>
  </si>
  <si>
    <r>
      <t xml:space="preserve">Título que se otorga: </t>
    </r>
    <r>
      <rPr>
        <b/>
        <sz val="10"/>
        <rFont val="Source Sans Pro"/>
        <family val="2"/>
      </rPr>
      <t>Licenciado (a) en Ingeniería Geofísica</t>
    </r>
  </si>
  <si>
    <r>
      <t xml:space="preserve">Certificado que se otorga: </t>
    </r>
    <r>
      <rPr>
        <b/>
        <sz val="10"/>
        <rFont val="Source Sans Pro"/>
        <family val="2"/>
      </rPr>
      <t>Licenciado (a) en Ingeniería Geofísica</t>
    </r>
  </si>
  <si>
    <r>
      <t xml:space="preserve">Unidad Académica: </t>
    </r>
    <r>
      <rPr>
        <b/>
        <sz val="10"/>
        <rFont val="Source Sans Pro"/>
        <family val="2"/>
      </rPr>
      <t>Facultad de Ingeniería</t>
    </r>
  </si>
  <si>
    <r>
      <t>P</t>
    </r>
    <r>
      <rPr>
        <vertAlign val="superscript"/>
        <sz val="10"/>
        <rFont val="Source Sans Pro"/>
        <family val="2"/>
      </rPr>
      <t>4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</si>
  <si>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1</t>
    </r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</si>
  <si>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</si>
  <si>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</si>
  <si>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INGA 010
INGA 012</t>
  </si>
  <si>
    <t>IGFA 261
IGFA 265</t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</si>
  <si>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</si>
  <si>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</si>
  <si>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</si>
  <si>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</si>
  <si>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t>Subtotal Área de Integración Disciplinaria</t>
  </si>
  <si>
    <t>Métodos Matemáticos Aplicados a la Geofísica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</si>
</sst>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vertAlign val="superscript"/>
      <sz val="10"/>
      <name val="Source Sans Pro"/>
      <family val="2"/>
    </font>
    <font>
      <b/>
      <sz val="10"/>
      <color theme="9"/>
      <name val="Source Sans Pro"/>
      <family val="2"/>
    </font>
    <font>
      <b/>
      <vertAlign val="superscript"/>
      <sz val="10"/>
      <color theme="9"/>
      <name val="Source Sans Pro"/>
      <family val="2"/>
    </font>
    <font>
      <sz val="10"/>
      <color theme="9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003B5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C4E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1"/>
        <bgColor rgb="FF2E75B5"/>
      </patternFill>
    </fill>
    <fill>
      <patternFill patternType="solid">
        <fgColor theme="9" tint="-0.499984740745262"/>
        <bgColor rgb="FF8EAADB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80C4E8"/>
        <bgColor rgb="FF9CC2E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54">
    <xf numFmtId="0" fontId="0" fillId="0" borderId="0" xfId="0"/>
    <xf numFmtId="0" fontId="5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 vertical="center"/>
    </xf>
    <xf numFmtId="0" fontId="10" fillId="8" borderId="5" xfId="1" applyFont="1" applyFill="1" applyBorder="1"/>
    <xf numFmtId="0" fontId="5" fillId="0" borderId="0" xfId="0" applyFont="1" applyAlignment="1">
      <alignment wrapText="1"/>
    </xf>
    <xf numFmtId="0" fontId="3" fillId="1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3" fillId="11" borderId="5" xfId="1" applyFont="1" applyFill="1" applyBorder="1" applyAlignment="1">
      <alignment horizontal="center" vertical="center"/>
    </xf>
    <xf numFmtId="0" fontId="5" fillId="11" borderId="5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11" borderId="5" xfId="1" applyFont="1" applyFill="1" applyBorder="1" applyAlignment="1">
      <alignment horizontal="right" vertical="center"/>
    </xf>
    <xf numFmtId="0" fontId="5" fillId="4" borderId="5" xfId="1" applyFont="1" applyFill="1" applyBorder="1"/>
    <xf numFmtId="0" fontId="3" fillId="11" borderId="2" xfId="1" applyFont="1" applyFill="1" applyBorder="1" applyAlignment="1">
      <alignment horizontal="right" vertical="center"/>
    </xf>
    <xf numFmtId="0" fontId="5" fillId="4" borderId="4" xfId="1" applyFont="1" applyFill="1" applyBorder="1"/>
    <xf numFmtId="0" fontId="5" fillId="4" borderId="3" xfId="1" applyFont="1" applyFill="1" applyBorder="1"/>
    <xf numFmtId="0" fontId="8" fillId="8" borderId="5" xfId="1" applyFont="1" applyFill="1" applyBorder="1" applyAlignment="1">
      <alignment horizontal="center" vertical="center" wrapText="1"/>
    </xf>
    <xf numFmtId="0" fontId="10" fillId="3" borderId="5" xfId="1" applyFont="1" applyFill="1" applyBorder="1"/>
    <xf numFmtId="0" fontId="8" fillId="8" borderId="6" xfId="1" applyFont="1" applyFill="1" applyBorder="1" applyAlignment="1">
      <alignment horizontal="left" vertical="center" wrapText="1"/>
    </xf>
    <xf numFmtId="0" fontId="8" fillId="8" borderId="9" xfId="1" applyFont="1" applyFill="1" applyBorder="1" applyAlignment="1">
      <alignment horizontal="left" vertical="center" wrapText="1"/>
    </xf>
    <xf numFmtId="0" fontId="8" fillId="8" borderId="7" xfId="1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left" vertical="center" wrapText="1"/>
    </xf>
    <xf numFmtId="0" fontId="8" fillId="9" borderId="12" xfId="0" applyFont="1" applyFill="1" applyBorder="1" applyAlignment="1">
      <alignment horizontal="left" vertical="center" wrapText="1"/>
    </xf>
    <xf numFmtId="0" fontId="8" fillId="9" borderId="13" xfId="0" applyFont="1" applyFill="1" applyBorder="1" applyAlignment="1">
      <alignment horizontal="left" vertical="center" wrapText="1"/>
    </xf>
  </cellXfs>
  <cellStyles count="4">
    <cellStyle name="Excel Built-in Normal" xfId="2" xr:uid="{6DC9D85B-4DD3-4145-8B56-5ECEE435812E}"/>
    <cellStyle name="Normal" xfId="0" builtinId="0"/>
    <cellStyle name="Normal 2" xfId="3" xr:uid="{257E3EBE-BB23-4F97-8CB9-454856224261}"/>
    <cellStyle name="Normal 3" xfId="1" xr:uid="{C16ADE84-DE03-46F6-AB3A-86D23CDE1511}"/>
  </cellStyles>
  <dxfs count="0"/>
  <tableStyles count="0" defaultTableStyle="TableStyleMedium2" defaultPivotStyle="PivotStyleLight16"/>
  <colors>
    <mruColors>
      <color rgb="FF80C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Personalizado 1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showGridLines="0" tabSelected="1" topLeftCell="A55" zoomScaleNormal="100" workbookViewId="0">
      <selection activeCell="C62" sqref="C62"/>
    </sheetView>
  </sheetViews>
  <sheetFormatPr baseColWidth="10" defaultColWidth="11.375" defaultRowHeight="13.6" x14ac:dyDescent="0.25"/>
  <cols>
    <col min="1" max="1" width="3.625" style="4" bestFit="1" customWidth="1"/>
    <col min="2" max="2" width="9.625" style="9" customWidth="1"/>
    <col min="3" max="3" width="35.25" style="4" customWidth="1"/>
    <col min="4" max="4" width="8.875" style="4" hidden="1" customWidth="1"/>
    <col min="5" max="5" width="10.75" style="4" hidden="1" customWidth="1"/>
    <col min="6" max="6" width="8.125" style="4" customWidth="1"/>
    <col min="7" max="7" width="8.625" style="4" bestFit="1" customWidth="1"/>
    <col min="8" max="8" width="11.125" style="4" customWidth="1"/>
    <col min="9" max="9" width="15" style="4" customWidth="1"/>
    <col min="10" max="10" width="10.25" style="4" customWidth="1"/>
    <col min="11" max="11" width="7.875" style="4" customWidth="1"/>
    <col min="12" max="12" width="16" style="4" bestFit="1" customWidth="1"/>
    <col min="13" max="16384" width="11.375" style="4"/>
  </cols>
  <sheetData>
    <row r="1" spans="1:12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x14ac:dyDescent="0.25">
      <c r="A4" s="24" t="s">
        <v>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x14ac:dyDescent="0.25">
      <c r="A5" s="24" t="s">
        <v>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2" x14ac:dyDescent="0.25">
      <c r="A6" s="24" t="s">
        <v>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1:12" x14ac:dyDescent="0.25">
      <c r="A7" s="24" t="s">
        <v>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5" t="s">
        <v>165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x14ac:dyDescent="0.25">
      <c r="A9" s="23" t="s">
        <v>164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5">
      <c r="B10" s="26" t="s">
        <v>166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25">
      <c r="B11" s="26" t="s">
        <v>167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25">
      <c r="B12" s="26" t="s">
        <v>168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25">
      <c r="A13" s="23" t="s">
        <v>169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5">
      <c r="A14" s="23" t="s">
        <v>170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5">
      <c r="A15" s="23" t="s">
        <v>171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5">
      <c r="A16" s="23" t="s">
        <v>172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27" customHeight="1" x14ac:dyDescent="0.25">
      <c r="A18" s="35" t="s">
        <v>7</v>
      </c>
      <c r="B18" s="31" t="s">
        <v>8</v>
      </c>
      <c r="C18" s="31" t="s">
        <v>9</v>
      </c>
      <c r="D18" s="31" t="s">
        <v>10</v>
      </c>
      <c r="E18" s="31" t="s">
        <v>174</v>
      </c>
      <c r="F18" s="33" t="s">
        <v>11</v>
      </c>
      <c r="G18" s="34"/>
      <c r="H18" s="31" t="s">
        <v>12</v>
      </c>
      <c r="I18" s="31" t="s">
        <v>13</v>
      </c>
      <c r="J18" s="31" t="s">
        <v>14</v>
      </c>
      <c r="K18" s="31" t="s">
        <v>15</v>
      </c>
      <c r="L18" s="31" t="s">
        <v>16</v>
      </c>
    </row>
    <row r="19" spans="1:12" ht="14.95" x14ac:dyDescent="0.25">
      <c r="A19" s="36"/>
      <c r="B19" s="32"/>
      <c r="C19" s="32"/>
      <c r="D19" s="32"/>
      <c r="E19" s="32"/>
      <c r="F19" s="11" t="s">
        <v>175</v>
      </c>
      <c r="G19" s="11" t="s">
        <v>176</v>
      </c>
      <c r="H19" s="32"/>
      <c r="I19" s="32"/>
      <c r="J19" s="32"/>
      <c r="K19" s="32"/>
      <c r="L19" s="32"/>
    </row>
    <row r="20" spans="1:12" x14ac:dyDescent="0.25">
      <c r="A20" s="27" t="s">
        <v>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28" t="s">
        <v>18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1:12" ht="27.2" x14ac:dyDescent="0.25">
      <c r="A22" s="1">
        <v>1</v>
      </c>
      <c r="B22" s="2" t="s">
        <v>101</v>
      </c>
      <c r="C22" s="3" t="s">
        <v>19</v>
      </c>
      <c r="D22" s="1">
        <v>2</v>
      </c>
      <c r="E22" s="6" t="s">
        <v>173</v>
      </c>
      <c r="F22" s="1">
        <v>1</v>
      </c>
      <c r="G22" s="1">
        <v>2</v>
      </c>
      <c r="H22" s="1">
        <v>3</v>
      </c>
      <c r="I22" s="1">
        <v>16</v>
      </c>
      <c r="J22" s="1">
        <v>70</v>
      </c>
      <c r="K22" s="1">
        <v>4</v>
      </c>
      <c r="L22" s="1" t="s">
        <v>20</v>
      </c>
    </row>
    <row r="23" spans="1:12" ht="14.95" x14ac:dyDescent="0.25">
      <c r="A23" s="1">
        <v>2</v>
      </c>
      <c r="B23" s="2" t="s">
        <v>102</v>
      </c>
      <c r="C23" s="3" t="s">
        <v>21</v>
      </c>
      <c r="D23" s="1">
        <v>4</v>
      </c>
      <c r="E23" s="6" t="s">
        <v>173</v>
      </c>
      <c r="F23" s="1">
        <v>1</v>
      </c>
      <c r="G23" s="1">
        <v>2</v>
      </c>
      <c r="H23" s="1">
        <v>3</v>
      </c>
      <c r="I23" s="1">
        <v>16</v>
      </c>
      <c r="J23" s="1">
        <v>70</v>
      </c>
      <c r="K23" s="1">
        <v>4</v>
      </c>
      <c r="L23" s="1" t="s">
        <v>101</v>
      </c>
    </row>
    <row r="24" spans="1:12" ht="14.95" x14ac:dyDescent="0.25">
      <c r="A24" s="1">
        <v>3</v>
      </c>
      <c r="B24" s="2" t="s">
        <v>22</v>
      </c>
      <c r="C24" s="3" t="s">
        <v>142</v>
      </c>
      <c r="D24" s="1">
        <v>1</v>
      </c>
      <c r="E24" s="6" t="s">
        <v>173</v>
      </c>
      <c r="F24" s="1">
        <v>2</v>
      </c>
      <c r="G24" s="1">
        <v>2</v>
      </c>
      <c r="H24" s="1">
        <v>4</v>
      </c>
      <c r="I24" s="1">
        <v>0</v>
      </c>
      <c r="J24" s="1">
        <v>72</v>
      </c>
      <c r="K24" s="1">
        <v>4</v>
      </c>
      <c r="L24" s="1" t="s">
        <v>20</v>
      </c>
    </row>
    <row r="25" spans="1:12" ht="14.95" x14ac:dyDescent="0.25">
      <c r="A25" s="1">
        <v>4</v>
      </c>
      <c r="B25" s="2" t="s">
        <v>103</v>
      </c>
      <c r="C25" s="3" t="s">
        <v>143</v>
      </c>
      <c r="D25" s="1">
        <v>2</v>
      </c>
      <c r="E25" s="6" t="s">
        <v>173</v>
      </c>
      <c r="F25" s="1">
        <v>2</v>
      </c>
      <c r="G25" s="1">
        <v>2</v>
      </c>
      <c r="H25" s="1">
        <v>4</v>
      </c>
      <c r="I25" s="1">
        <v>0</v>
      </c>
      <c r="J25" s="1">
        <v>72</v>
      </c>
      <c r="K25" s="1">
        <v>4</v>
      </c>
      <c r="L25" s="1" t="s">
        <v>22</v>
      </c>
    </row>
    <row r="26" spans="1:12" ht="14.95" x14ac:dyDescent="0.25">
      <c r="A26" s="1">
        <v>5</v>
      </c>
      <c r="B26" s="2" t="s">
        <v>104</v>
      </c>
      <c r="C26" s="3" t="s">
        <v>144</v>
      </c>
      <c r="D26" s="1">
        <v>3</v>
      </c>
      <c r="E26" s="6" t="s">
        <v>173</v>
      </c>
      <c r="F26" s="1">
        <v>2</v>
      </c>
      <c r="G26" s="1">
        <v>2</v>
      </c>
      <c r="H26" s="1">
        <v>4</v>
      </c>
      <c r="I26" s="1">
        <v>0</v>
      </c>
      <c r="J26" s="1">
        <v>72</v>
      </c>
      <c r="K26" s="1">
        <v>4</v>
      </c>
      <c r="L26" s="1" t="s">
        <v>103</v>
      </c>
    </row>
    <row r="27" spans="1:12" ht="14.95" x14ac:dyDescent="0.25">
      <c r="A27" s="1">
        <v>6</v>
      </c>
      <c r="B27" s="2" t="s">
        <v>105</v>
      </c>
      <c r="C27" s="3" t="s">
        <v>145</v>
      </c>
      <c r="D27" s="1">
        <v>4</v>
      </c>
      <c r="E27" s="6" t="s">
        <v>173</v>
      </c>
      <c r="F27" s="1">
        <v>2</v>
      </c>
      <c r="G27" s="1">
        <v>2</v>
      </c>
      <c r="H27" s="1">
        <v>4</v>
      </c>
      <c r="I27" s="1">
        <v>0</v>
      </c>
      <c r="J27" s="1">
        <v>72</v>
      </c>
      <c r="K27" s="1">
        <v>4</v>
      </c>
      <c r="L27" s="1" t="s">
        <v>104</v>
      </c>
    </row>
    <row r="28" spans="1:12" ht="28.05" customHeight="1" x14ac:dyDescent="0.25">
      <c r="A28" s="29"/>
      <c r="B28" s="30"/>
      <c r="C28" s="37" t="s">
        <v>24</v>
      </c>
      <c r="D28" s="37"/>
      <c r="E28" s="37"/>
      <c r="F28" s="12">
        <f>SUM(F22:F27)</f>
        <v>10</v>
      </c>
      <c r="G28" s="12">
        <f t="shared" ref="G28:K28" si="0">SUM(G22:G27)</f>
        <v>12</v>
      </c>
      <c r="H28" s="12">
        <f t="shared" si="0"/>
        <v>22</v>
      </c>
      <c r="I28" s="12">
        <f t="shared" si="0"/>
        <v>32</v>
      </c>
      <c r="J28" s="12">
        <f t="shared" si="0"/>
        <v>428</v>
      </c>
      <c r="K28" s="12">
        <f t="shared" si="0"/>
        <v>24</v>
      </c>
      <c r="L28" s="12"/>
    </row>
    <row r="29" spans="1:12" ht="13.1" customHeight="1" x14ac:dyDescent="0.25">
      <c r="A29" s="28" t="s">
        <v>25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 x14ac:dyDescent="0.25">
      <c r="A30" s="1">
        <v>7</v>
      </c>
      <c r="B30" s="2" t="s">
        <v>26</v>
      </c>
      <c r="C30" s="3" t="s">
        <v>27</v>
      </c>
      <c r="D30" s="1">
        <v>1</v>
      </c>
      <c r="E30" s="1" t="s">
        <v>23</v>
      </c>
      <c r="F30" s="1">
        <v>4</v>
      </c>
      <c r="G30" s="1">
        <v>1</v>
      </c>
      <c r="H30" s="1">
        <v>5</v>
      </c>
      <c r="I30" s="1">
        <v>0</v>
      </c>
      <c r="J30" s="1">
        <v>90</v>
      </c>
      <c r="K30" s="1">
        <v>6</v>
      </c>
      <c r="L30" s="1" t="s">
        <v>20</v>
      </c>
    </row>
    <row r="31" spans="1:12" x14ac:dyDescent="0.25">
      <c r="A31" s="1">
        <v>8</v>
      </c>
      <c r="B31" s="2" t="s">
        <v>28</v>
      </c>
      <c r="C31" s="3" t="s">
        <v>29</v>
      </c>
      <c r="D31" s="1">
        <v>1</v>
      </c>
      <c r="E31" s="1" t="s">
        <v>23</v>
      </c>
      <c r="F31" s="1">
        <v>2</v>
      </c>
      <c r="G31" s="1">
        <v>3</v>
      </c>
      <c r="H31" s="1">
        <v>5</v>
      </c>
      <c r="I31" s="1">
        <v>0</v>
      </c>
      <c r="J31" s="1">
        <v>90</v>
      </c>
      <c r="K31" s="1">
        <v>6</v>
      </c>
      <c r="L31" s="1" t="s">
        <v>20</v>
      </c>
    </row>
    <row r="32" spans="1:12" x14ac:dyDescent="0.25">
      <c r="A32" s="1">
        <v>9</v>
      </c>
      <c r="B32" s="2" t="s">
        <v>30</v>
      </c>
      <c r="C32" s="3" t="s">
        <v>31</v>
      </c>
      <c r="D32" s="1">
        <v>1</v>
      </c>
      <c r="E32" s="1" t="s">
        <v>23</v>
      </c>
      <c r="F32" s="1">
        <v>2</v>
      </c>
      <c r="G32" s="1">
        <v>3</v>
      </c>
      <c r="H32" s="1">
        <v>5</v>
      </c>
      <c r="I32" s="1">
        <v>0</v>
      </c>
      <c r="J32" s="1">
        <v>90</v>
      </c>
      <c r="K32" s="1">
        <v>6</v>
      </c>
      <c r="L32" s="1" t="s">
        <v>20</v>
      </c>
    </row>
    <row r="33" spans="1:12" x14ac:dyDescent="0.25">
      <c r="A33" s="1">
        <v>10</v>
      </c>
      <c r="B33" s="2" t="s">
        <v>107</v>
      </c>
      <c r="C33" s="3" t="s">
        <v>32</v>
      </c>
      <c r="D33" s="1">
        <v>2</v>
      </c>
      <c r="E33" s="1" t="s">
        <v>23</v>
      </c>
      <c r="F33" s="1">
        <v>4</v>
      </c>
      <c r="G33" s="1">
        <v>1</v>
      </c>
      <c r="H33" s="1">
        <v>5</v>
      </c>
      <c r="I33" s="1">
        <v>0</v>
      </c>
      <c r="J33" s="1">
        <v>90</v>
      </c>
      <c r="K33" s="1">
        <v>6</v>
      </c>
      <c r="L33" s="1" t="s">
        <v>26</v>
      </c>
    </row>
    <row r="34" spans="1:12" x14ac:dyDescent="0.25">
      <c r="A34" s="1">
        <v>11</v>
      </c>
      <c r="B34" s="2" t="s">
        <v>100</v>
      </c>
      <c r="C34" s="3" t="s">
        <v>33</v>
      </c>
      <c r="D34" s="1">
        <v>2</v>
      </c>
      <c r="E34" s="1" t="s">
        <v>23</v>
      </c>
      <c r="F34" s="1">
        <v>4</v>
      </c>
      <c r="G34" s="1">
        <v>1</v>
      </c>
      <c r="H34" s="1">
        <v>5</v>
      </c>
      <c r="I34" s="1">
        <v>0</v>
      </c>
      <c r="J34" s="1">
        <v>90</v>
      </c>
      <c r="K34" s="1">
        <v>6</v>
      </c>
      <c r="L34" s="1" t="s">
        <v>20</v>
      </c>
    </row>
    <row r="35" spans="1:12" x14ac:dyDescent="0.25">
      <c r="A35" s="1">
        <v>12</v>
      </c>
      <c r="B35" s="2" t="s">
        <v>108</v>
      </c>
      <c r="C35" s="3" t="s">
        <v>34</v>
      </c>
      <c r="D35" s="1">
        <v>3</v>
      </c>
      <c r="E35" s="1" t="s">
        <v>23</v>
      </c>
      <c r="F35" s="1">
        <v>3</v>
      </c>
      <c r="G35" s="1">
        <v>1</v>
      </c>
      <c r="H35" s="1">
        <v>4</v>
      </c>
      <c r="I35" s="1">
        <v>0</v>
      </c>
      <c r="J35" s="1">
        <v>72</v>
      </c>
      <c r="K35" s="1">
        <v>4</v>
      </c>
      <c r="L35" s="1" t="s">
        <v>20</v>
      </c>
    </row>
    <row r="36" spans="1:12" x14ac:dyDescent="0.25">
      <c r="A36" s="1">
        <v>13</v>
      </c>
      <c r="B36" s="2" t="s">
        <v>109</v>
      </c>
      <c r="C36" s="3" t="s">
        <v>35</v>
      </c>
      <c r="D36" s="1">
        <v>3</v>
      </c>
      <c r="E36" s="1" t="s">
        <v>23</v>
      </c>
      <c r="F36" s="1">
        <v>4</v>
      </c>
      <c r="G36" s="1">
        <v>1</v>
      </c>
      <c r="H36" s="1">
        <v>5</v>
      </c>
      <c r="I36" s="1">
        <v>0</v>
      </c>
      <c r="J36" s="1">
        <v>90</v>
      </c>
      <c r="K36" s="1">
        <v>6</v>
      </c>
      <c r="L36" s="1" t="s">
        <v>107</v>
      </c>
    </row>
    <row r="37" spans="1:12" x14ac:dyDescent="0.25">
      <c r="A37" s="1">
        <v>14</v>
      </c>
      <c r="B37" s="2" t="s">
        <v>110</v>
      </c>
      <c r="C37" s="3" t="s">
        <v>36</v>
      </c>
      <c r="D37" s="1">
        <v>3</v>
      </c>
      <c r="E37" s="1" t="s">
        <v>23</v>
      </c>
      <c r="F37" s="1">
        <v>3</v>
      </c>
      <c r="G37" s="1">
        <v>2</v>
      </c>
      <c r="H37" s="1">
        <v>5</v>
      </c>
      <c r="I37" s="1">
        <v>0</v>
      </c>
      <c r="J37" s="1">
        <v>90</v>
      </c>
      <c r="K37" s="1">
        <v>6</v>
      </c>
      <c r="L37" s="1" t="s">
        <v>26</v>
      </c>
    </row>
    <row r="38" spans="1:12" x14ac:dyDescent="0.25">
      <c r="A38" s="1">
        <v>15</v>
      </c>
      <c r="B38" s="2" t="s">
        <v>111</v>
      </c>
      <c r="C38" s="3" t="s">
        <v>37</v>
      </c>
      <c r="D38" s="1">
        <v>4</v>
      </c>
      <c r="E38" s="1" t="s">
        <v>23</v>
      </c>
      <c r="F38" s="1">
        <v>4</v>
      </c>
      <c r="G38" s="1">
        <v>1</v>
      </c>
      <c r="H38" s="1">
        <v>5</v>
      </c>
      <c r="I38" s="1">
        <v>0</v>
      </c>
      <c r="J38" s="1">
        <v>90</v>
      </c>
      <c r="K38" s="1">
        <v>6</v>
      </c>
      <c r="L38" s="1" t="s">
        <v>109</v>
      </c>
    </row>
    <row r="39" spans="1:12" x14ac:dyDescent="0.25">
      <c r="A39" s="29"/>
      <c r="B39" s="30"/>
      <c r="C39" s="37" t="s">
        <v>38</v>
      </c>
      <c r="D39" s="37"/>
      <c r="E39" s="37"/>
      <c r="F39" s="12">
        <f>SUM(F30:F38)</f>
        <v>30</v>
      </c>
      <c r="G39" s="12">
        <f t="shared" ref="G39:K39" si="1">SUM(G30:G38)</f>
        <v>14</v>
      </c>
      <c r="H39" s="12">
        <f t="shared" si="1"/>
        <v>44</v>
      </c>
      <c r="I39" s="12">
        <f t="shared" si="1"/>
        <v>0</v>
      </c>
      <c r="J39" s="12">
        <f t="shared" si="1"/>
        <v>792</v>
      </c>
      <c r="K39" s="12">
        <f t="shared" si="1"/>
        <v>52</v>
      </c>
      <c r="L39" s="12"/>
    </row>
    <row r="40" spans="1:12" ht="13.1" customHeight="1" x14ac:dyDescent="0.25">
      <c r="A40" s="28" t="s">
        <v>39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25">
      <c r="A41" s="1">
        <v>16</v>
      </c>
      <c r="B41" s="2" t="s">
        <v>40</v>
      </c>
      <c r="C41" s="3" t="s">
        <v>41</v>
      </c>
      <c r="D41" s="1">
        <v>1</v>
      </c>
      <c r="E41" s="1" t="s">
        <v>23</v>
      </c>
      <c r="F41" s="1">
        <v>4</v>
      </c>
      <c r="G41" s="1">
        <v>2</v>
      </c>
      <c r="H41" s="1">
        <v>6</v>
      </c>
      <c r="I41" s="1">
        <v>0</v>
      </c>
      <c r="J41" s="1">
        <v>108</v>
      </c>
      <c r="K41" s="1">
        <v>7</v>
      </c>
      <c r="L41" s="1" t="s">
        <v>20</v>
      </c>
    </row>
    <row r="42" spans="1:12" x14ac:dyDescent="0.25">
      <c r="A42" s="1">
        <v>17</v>
      </c>
      <c r="B42" s="2" t="s">
        <v>42</v>
      </c>
      <c r="C42" s="3" t="s">
        <v>43</v>
      </c>
      <c r="D42" s="1">
        <v>1</v>
      </c>
      <c r="E42" s="1" t="s">
        <v>23</v>
      </c>
      <c r="F42" s="1">
        <v>2</v>
      </c>
      <c r="G42" s="1">
        <v>1</v>
      </c>
      <c r="H42" s="1">
        <v>3</v>
      </c>
      <c r="I42" s="1">
        <v>0</v>
      </c>
      <c r="J42" s="1">
        <v>54</v>
      </c>
      <c r="K42" s="1">
        <v>3</v>
      </c>
      <c r="L42" s="1" t="s">
        <v>20</v>
      </c>
    </row>
    <row r="43" spans="1:12" x14ac:dyDescent="0.25">
      <c r="A43" s="1">
        <v>18</v>
      </c>
      <c r="B43" s="2" t="s">
        <v>44</v>
      </c>
      <c r="C43" s="3" t="s">
        <v>45</v>
      </c>
      <c r="D43" s="1">
        <v>1</v>
      </c>
      <c r="E43" s="1" t="s">
        <v>23</v>
      </c>
      <c r="F43" s="1">
        <v>3</v>
      </c>
      <c r="G43" s="1">
        <v>6</v>
      </c>
      <c r="H43" s="1">
        <v>9</v>
      </c>
      <c r="I43" s="1">
        <v>0</v>
      </c>
      <c r="J43" s="1">
        <v>162</v>
      </c>
      <c r="K43" s="1">
        <v>10</v>
      </c>
      <c r="L43" s="1" t="s">
        <v>20</v>
      </c>
    </row>
    <row r="44" spans="1:12" x14ac:dyDescent="0.25">
      <c r="A44" s="1">
        <v>19</v>
      </c>
      <c r="B44" s="2" t="s">
        <v>112</v>
      </c>
      <c r="C44" s="3" t="s">
        <v>46</v>
      </c>
      <c r="D44" s="1">
        <v>2</v>
      </c>
      <c r="E44" s="1" t="s">
        <v>23</v>
      </c>
      <c r="F44" s="1">
        <v>3</v>
      </c>
      <c r="G44" s="1">
        <v>2</v>
      </c>
      <c r="H44" s="1">
        <v>5</v>
      </c>
      <c r="I44" s="1">
        <v>0</v>
      </c>
      <c r="J44" s="1">
        <v>90</v>
      </c>
      <c r="K44" s="1">
        <v>6</v>
      </c>
      <c r="L44" s="1" t="s">
        <v>28</v>
      </c>
    </row>
    <row r="45" spans="1:12" ht="27.2" x14ac:dyDescent="0.25">
      <c r="A45" s="1">
        <v>20</v>
      </c>
      <c r="B45" s="2" t="s">
        <v>113</v>
      </c>
      <c r="C45" s="3" t="s">
        <v>47</v>
      </c>
      <c r="D45" s="1">
        <v>2</v>
      </c>
      <c r="E45" s="1" t="s">
        <v>23</v>
      </c>
      <c r="F45" s="1">
        <v>2</v>
      </c>
      <c r="G45" s="1">
        <v>2</v>
      </c>
      <c r="H45" s="1">
        <v>4</v>
      </c>
      <c r="I45" s="1">
        <v>0</v>
      </c>
      <c r="J45" s="1">
        <v>72</v>
      </c>
      <c r="K45" s="1">
        <v>4</v>
      </c>
      <c r="L45" s="1" t="s">
        <v>30</v>
      </c>
    </row>
    <row r="46" spans="1:12" x14ac:dyDescent="0.25">
      <c r="A46" s="1">
        <v>21</v>
      </c>
      <c r="B46" s="2" t="s">
        <v>114</v>
      </c>
      <c r="C46" s="3" t="s">
        <v>48</v>
      </c>
      <c r="D46" s="1">
        <v>2</v>
      </c>
      <c r="E46" s="1" t="s">
        <v>23</v>
      </c>
      <c r="F46" s="1">
        <v>2</v>
      </c>
      <c r="G46" s="1">
        <v>2</v>
      </c>
      <c r="H46" s="1">
        <v>4</v>
      </c>
      <c r="I46" s="1">
        <v>0</v>
      </c>
      <c r="J46" s="1">
        <v>72</v>
      </c>
      <c r="K46" s="1">
        <v>4</v>
      </c>
      <c r="L46" s="1" t="s">
        <v>40</v>
      </c>
    </row>
    <row r="47" spans="1:12" x14ac:dyDescent="0.25">
      <c r="A47" s="1">
        <v>22</v>
      </c>
      <c r="B47" s="2" t="s">
        <v>115</v>
      </c>
      <c r="C47" s="3" t="s">
        <v>49</v>
      </c>
      <c r="D47" s="1">
        <v>3</v>
      </c>
      <c r="E47" s="1" t="s">
        <v>23</v>
      </c>
      <c r="F47" s="1">
        <v>3</v>
      </c>
      <c r="G47" s="1">
        <v>1</v>
      </c>
      <c r="H47" s="1">
        <v>4</v>
      </c>
      <c r="I47" s="1">
        <v>0</v>
      </c>
      <c r="J47" s="1">
        <v>72</v>
      </c>
      <c r="K47" s="1">
        <v>4</v>
      </c>
      <c r="L47" s="1" t="s">
        <v>112</v>
      </c>
    </row>
    <row r="48" spans="1:12" x14ac:dyDescent="0.25">
      <c r="A48" s="1">
        <v>23</v>
      </c>
      <c r="B48" s="2" t="s">
        <v>136</v>
      </c>
      <c r="C48" s="3" t="s">
        <v>50</v>
      </c>
      <c r="D48" s="1">
        <v>3</v>
      </c>
      <c r="E48" s="1" t="s">
        <v>23</v>
      </c>
      <c r="F48" s="1">
        <v>3</v>
      </c>
      <c r="G48" s="1">
        <v>2</v>
      </c>
      <c r="H48" s="1">
        <v>5</v>
      </c>
      <c r="I48" s="1">
        <v>0</v>
      </c>
      <c r="J48" s="1">
        <v>90</v>
      </c>
      <c r="K48" s="1">
        <v>6</v>
      </c>
      <c r="L48" s="1" t="s">
        <v>112</v>
      </c>
    </row>
    <row r="49" spans="1:13" x14ac:dyDescent="0.25">
      <c r="A49" s="1">
        <v>24</v>
      </c>
      <c r="B49" s="2" t="s">
        <v>137</v>
      </c>
      <c r="C49" s="3" t="s">
        <v>51</v>
      </c>
      <c r="D49" s="1">
        <v>3</v>
      </c>
      <c r="E49" s="1" t="s">
        <v>23</v>
      </c>
      <c r="F49" s="1">
        <v>3</v>
      </c>
      <c r="G49" s="1">
        <v>1</v>
      </c>
      <c r="H49" s="1">
        <v>4</v>
      </c>
      <c r="I49" s="1">
        <v>0</v>
      </c>
      <c r="J49" s="1">
        <v>72</v>
      </c>
      <c r="K49" s="1">
        <v>4</v>
      </c>
      <c r="L49" s="1" t="s">
        <v>114</v>
      </c>
    </row>
    <row r="50" spans="1:13" ht="27.2" x14ac:dyDescent="0.25">
      <c r="A50" s="1">
        <v>25</v>
      </c>
      <c r="B50" s="2" t="s">
        <v>138</v>
      </c>
      <c r="C50" s="3" t="s">
        <v>52</v>
      </c>
      <c r="D50" s="1">
        <v>4</v>
      </c>
      <c r="E50" s="1" t="s">
        <v>23</v>
      </c>
      <c r="F50" s="1">
        <v>4</v>
      </c>
      <c r="G50" s="1">
        <v>2</v>
      </c>
      <c r="H50" s="1">
        <v>6</v>
      </c>
      <c r="I50" s="1">
        <v>0</v>
      </c>
      <c r="J50" s="1">
        <v>108</v>
      </c>
      <c r="K50" s="1">
        <v>7</v>
      </c>
      <c r="L50" s="1" t="s">
        <v>112</v>
      </c>
    </row>
    <row r="51" spans="1:13" x14ac:dyDescent="0.25">
      <c r="A51" s="1">
        <v>26</v>
      </c>
      <c r="B51" s="2" t="s">
        <v>139</v>
      </c>
      <c r="C51" s="3" t="s">
        <v>53</v>
      </c>
      <c r="D51" s="1">
        <v>4</v>
      </c>
      <c r="E51" s="1" t="s">
        <v>23</v>
      </c>
      <c r="F51" s="1">
        <v>2</v>
      </c>
      <c r="G51" s="1">
        <v>4</v>
      </c>
      <c r="H51" s="1">
        <v>6</v>
      </c>
      <c r="I51" s="1">
        <v>0</v>
      </c>
      <c r="J51" s="1">
        <v>108</v>
      </c>
      <c r="K51" s="1">
        <v>7</v>
      </c>
      <c r="L51" s="1" t="s">
        <v>136</v>
      </c>
    </row>
    <row r="52" spans="1:13" x14ac:dyDescent="0.25">
      <c r="A52" s="1">
        <v>27</v>
      </c>
      <c r="B52" s="2" t="s">
        <v>140</v>
      </c>
      <c r="C52" s="3" t="s">
        <v>54</v>
      </c>
      <c r="D52" s="1">
        <v>4</v>
      </c>
      <c r="E52" s="1" t="s">
        <v>23</v>
      </c>
      <c r="F52" s="1">
        <v>3</v>
      </c>
      <c r="G52" s="1">
        <v>1</v>
      </c>
      <c r="H52" s="1">
        <v>4</v>
      </c>
      <c r="I52" s="1">
        <v>0</v>
      </c>
      <c r="J52" s="1">
        <v>72</v>
      </c>
      <c r="K52" s="1">
        <v>4</v>
      </c>
      <c r="L52" s="1" t="s">
        <v>137</v>
      </c>
    </row>
    <row r="53" spans="1:13" x14ac:dyDescent="0.25">
      <c r="A53" s="1">
        <v>28</v>
      </c>
      <c r="B53" s="2" t="s">
        <v>141</v>
      </c>
      <c r="C53" s="3" t="s">
        <v>55</v>
      </c>
      <c r="D53" s="1">
        <v>4</v>
      </c>
      <c r="E53" s="1" t="s">
        <v>23</v>
      </c>
      <c r="F53" s="1">
        <v>2</v>
      </c>
      <c r="G53" s="1">
        <v>2</v>
      </c>
      <c r="H53" s="1">
        <v>4</v>
      </c>
      <c r="I53" s="1">
        <v>0</v>
      </c>
      <c r="J53" s="1">
        <v>72</v>
      </c>
      <c r="K53" s="1">
        <v>4</v>
      </c>
      <c r="L53" s="1" t="s">
        <v>20</v>
      </c>
    </row>
    <row r="54" spans="1:13" x14ac:dyDescent="0.25">
      <c r="A54" s="29"/>
      <c r="B54" s="30"/>
      <c r="C54" s="37" t="s">
        <v>56</v>
      </c>
      <c r="D54" s="37"/>
      <c r="E54" s="37"/>
      <c r="F54" s="12">
        <f>SUM(F41:F53)</f>
        <v>36</v>
      </c>
      <c r="G54" s="12">
        <f t="shared" ref="G54:K54" si="2">SUM(G41:G53)</f>
        <v>28</v>
      </c>
      <c r="H54" s="12">
        <f t="shared" si="2"/>
        <v>64</v>
      </c>
      <c r="I54" s="12">
        <f t="shared" si="2"/>
        <v>0</v>
      </c>
      <c r="J54" s="12">
        <f t="shared" si="2"/>
        <v>1152</v>
      </c>
      <c r="K54" s="12">
        <f t="shared" si="2"/>
        <v>70</v>
      </c>
      <c r="L54" s="12"/>
    </row>
    <row r="55" spans="1:13" x14ac:dyDescent="0.25">
      <c r="A55" s="43"/>
      <c r="B55" s="44"/>
      <c r="C55" s="45" t="s">
        <v>57</v>
      </c>
      <c r="D55" s="46"/>
      <c r="E55" s="47"/>
      <c r="F55" s="13">
        <f>F54+F39+F28</f>
        <v>76</v>
      </c>
      <c r="G55" s="13">
        <f t="shared" ref="G55:K55" si="3">G54+G39+G28</f>
        <v>54</v>
      </c>
      <c r="H55" s="13">
        <f t="shared" si="3"/>
        <v>130</v>
      </c>
      <c r="I55" s="13">
        <f t="shared" si="3"/>
        <v>32</v>
      </c>
      <c r="J55" s="13">
        <f t="shared" si="3"/>
        <v>2372</v>
      </c>
      <c r="K55" s="13">
        <f t="shared" si="3"/>
        <v>146</v>
      </c>
      <c r="L55" s="14"/>
    </row>
    <row r="56" spans="1:13" x14ac:dyDescent="0.25">
      <c r="A56" s="27" t="s">
        <v>58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3" ht="13.1" customHeight="1" x14ac:dyDescent="0.25">
      <c r="A57" s="28" t="s">
        <v>18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3" ht="14.95" x14ac:dyDescent="0.25">
      <c r="A58" s="1">
        <v>29</v>
      </c>
      <c r="B58" s="2" t="s">
        <v>106</v>
      </c>
      <c r="C58" s="3" t="s">
        <v>59</v>
      </c>
      <c r="D58" s="1">
        <v>6</v>
      </c>
      <c r="E58" s="6" t="s">
        <v>173</v>
      </c>
      <c r="F58" s="1">
        <v>1</v>
      </c>
      <c r="G58" s="1">
        <v>2</v>
      </c>
      <c r="H58" s="1">
        <v>3</v>
      </c>
      <c r="I58" s="1">
        <v>16</v>
      </c>
      <c r="J58" s="1">
        <v>70</v>
      </c>
      <c r="K58" s="1">
        <v>4</v>
      </c>
      <c r="L58" s="1" t="s">
        <v>102</v>
      </c>
    </row>
    <row r="59" spans="1:13" ht="28.05" customHeight="1" x14ac:dyDescent="0.25">
      <c r="A59" s="29"/>
      <c r="B59" s="30"/>
      <c r="C59" s="37" t="s">
        <v>60</v>
      </c>
      <c r="D59" s="37"/>
      <c r="E59" s="37"/>
      <c r="F59" s="12">
        <v>1</v>
      </c>
      <c r="G59" s="12">
        <v>2</v>
      </c>
      <c r="H59" s="12">
        <v>16</v>
      </c>
      <c r="I59" s="12">
        <v>16</v>
      </c>
      <c r="J59" s="12">
        <v>70</v>
      </c>
      <c r="K59" s="12">
        <v>4</v>
      </c>
      <c r="L59" s="12"/>
    </row>
    <row r="60" spans="1:13" ht="13.1" customHeight="1" x14ac:dyDescent="0.25">
      <c r="A60" s="28" t="s">
        <v>39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3" ht="27.2" x14ac:dyDescent="0.25">
      <c r="A61" s="1">
        <v>30</v>
      </c>
      <c r="B61" s="2" t="s">
        <v>116</v>
      </c>
      <c r="C61" s="3" t="s">
        <v>184</v>
      </c>
      <c r="D61" s="1">
        <v>5</v>
      </c>
      <c r="E61" s="1" t="s">
        <v>23</v>
      </c>
      <c r="F61" s="1">
        <v>6</v>
      </c>
      <c r="G61" s="1">
        <v>0</v>
      </c>
      <c r="H61" s="1">
        <v>6</v>
      </c>
      <c r="I61" s="1">
        <v>0</v>
      </c>
      <c r="J61" s="1">
        <v>108</v>
      </c>
      <c r="K61" s="1">
        <v>7</v>
      </c>
      <c r="L61" s="1" t="s">
        <v>177</v>
      </c>
      <c r="M61" s="15"/>
    </row>
    <row r="62" spans="1:13" x14ac:dyDescent="0.25">
      <c r="A62" s="1">
        <v>31</v>
      </c>
      <c r="B62" s="2" t="s">
        <v>117</v>
      </c>
      <c r="C62" s="3" t="s">
        <v>61</v>
      </c>
      <c r="D62" s="1">
        <v>5</v>
      </c>
      <c r="E62" s="1" t="s">
        <v>23</v>
      </c>
      <c r="F62" s="1">
        <v>3</v>
      </c>
      <c r="G62" s="1">
        <v>1</v>
      </c>
      <c r="H62" s="1">
        <v>4</v>
      </c>
      <c r="I62" s="1">
        <v>0</v>
      </c>
      <c r="J62" s="1">
        <v>72</v>
      </c>
      <c r="K62" s="1">
        <v>4</v>
      </c>
      <c r="L62" s="1" t="s">
        <v>139</v>
      </c>
    </row>
    <row r="63" spans="1:13" x14ac:dyDescent="0.25">
      <c r="A63" s="1">
        <v>32</v>
      </c>
      <c r="B63" s="2" t="s">
        <v>118</v>
      </c>
      <c r="C63" s="3" t="s">
        <v>62</v>
      </c>
      <c r="D63" s="1">
        <v>5</v>
      </c>
      <c r="E63" s="1" t="s">
        <v>23</v>
      </c>
      <c r="F63" s="1">
        <v>5</v>
      </c>
      <c r="G63" s="1">
        <v>1</v>
      </c>
      <c r="H63" s="1">
        <v>6</v>
      </c>
      <c r="I63" s="1">
        <v>0</v>
      </c>
      <c r="J63" s="1">
        <v>108</v>
      </c>
      <c r="K63" s="1">
        <v>7</v>
      </c>
      <c r="L63" s="1" t="s">
        <v>138</v>
      </c>
    </row>
    <row r="64" spans="1:13" x14ac:dyDescent="0.25">
      <c r="A64" s="1">
        <v>33</v>
      </c>
      <c r="B64" s="2" t="s">
        <v>119</v>
      </c>
      <c r="C64" s="3" t="s">
        <v>63</v>
      </c>
      <c r="D64" s="1">
        <v>5</v>
      </c>
      <c r="E64" s="1" t="s">
        <v>23</v>
      </c>
      <c r="F64" s="1">
        <v>3</v>
      </c>
      <c r="G64" s="1">
        <v>1</v>
      </c>
      <c r="H64" s="1">
        <v>4</v>
      </c>
      <c r="I64" s="1">
        <v>0</v>
      </c>
      <c r="J64" s="1">
        <v>72</v>
      </c>
      <c r="K64" s="1">
        <v>4</v>
      </c>
      <c r="L64" s="1" t="s">
        <v>137</v>
      </c>
    </row>
    <row r="65" spans="1:12" x14ac:dyDescent="0.25">
      <c r="A65" s="1">
        <v>34</v>
      </c>
      <c r="B65" s="2" t="s">
        <v>120</v>
      </c>
      <c r="C65" s="3" t="s">
        <v>64</v>
      </c>
      <c r="D65" s="1">
        <v>5</v>
      </c>
      <c r="E65" s="1" t="s">
        <v>23</v>
      </c>
      <c r="F65" s="1">
        <v>4</v>
      </c>
      <c r="G65" s="1">
        <v>1</v>
      </c>
      <c r="H65" s="1">
        <v>5</v>
      </c>
      <c r="I65" s="1">
        <v>0</v>
      </c>
      <c r="J65" s="1">
        <v>90</v>
      </c>
      <c r="K65" s="1">
        <v>6</v>
      </c>
      <c r="L65" s="1" t="s">
        <v>140</v>
      </c>
    </row>
    <row r="66" spans="1:12" x14ac:dyDescent="0.25">
      <c r="A66" s="1">
        <v>35</v>
      </c>
      <c r="B66" s="2" t="s">
        <v>121</v>
      </c>
      <c r="C66" s="3" t="s">
        <v>65</v>
      </c>
      <c r="D66" s="1">
        <v>5</v>
      </c>
      <c r="E66" s="1" t="s">
        <v>23</v>
      </c>
      <c r="F66" s="1">
        <v>4</v>
      </c>
      <c r="G66" s="1">
        <v>0</v>
      </c>
      <c r="H66" s="1">
        <v>4</v>
      </c>
      <c r="I66" s="1">
        <v>0</v>
      </c>
      <c r="J66" s="1">
        <v>72</v>
      </c>
      <c r="K66" s="1">
        <v>4</v>
      </c>
      <c r="L66" s="1" t="s">
        <v>140</v>
      </c>
    </row>
    <row r="67" spans="1:12" x14ac:dyDescent="0.25">
      <c r="A67" s="1">
        <v>36</v>
      </c>
      <c r="B67" s="2" t="s">
        <v>122</v>
      </c>
      <c r="C67" s="3" t="s">
        <v>66</v>
      </c>
      <c r="D67" s="1">
        <v>5</v>
      </c>
      <c r="E67" s="1" t="s">
        <v>23</v>
      </c>
      <c r="F67" s="1">
        <v>3</v>
      </c>
      <c r="G67" s="1">
        <v>1</v>
      </c>
      <c r="H67" s="1">
        <v>4</v>
      </c>
      <c r="I67" s="1">
        <v>0</v>
      </c>
      <c r="J67" s="1">
        <v>72</v>
      </c>
      <c r="K67" s="1">
        <v>4</v>
      </c>
      <c r="L67" s="1" t="s">
        <v>141</v>
      </c>
    </row>
    <row r="68" spans="1:12" x14ac:dyDescent="0.25">
      <c r="A68" s="1">
        <v>37</v>
      </c>
      <c r="B68" s="2" t="s">
        <v>123</v>
      </c>
      <c r="C68" s="3" t="s">
        <v>67</v>
      </c>
      <c r="D68" s="1">
        <v>6</v>
      </c>
      <c r="E68" s="1" t="s">
        <v>23</v>
      </c>
      <c r="F68" s="1">
        <v>4</v>
      </c>
      <c r="G68" s="1">
        <v>0</v>
      </c>
      <c r="H68" s="1">
        <v>4</v>
      </c>
      <c r="I68" s="1">
        <v>0</v>
      </c>
      <c r="J68" s="1">
        <v>72</v>
      </c>
      <c r="K68" s="1">
        <v>4</v>
      </c>
      <c r="L68" s="1" t="s">
        <v>116</v>
      </c>
    </row>
    <row r="69" spans="1:12" x14ac:dyDescent="0.25">
      <c r="A69" s="1">
        <v>38</v>
      </c>
      <c r="B69" s="2" t="s">
        <v>124</v>
      </c>
      <c r="C69" s="3" t="s">
        <v>68</v>
      </c>
      <c r="D69" s="1">
        <v>8</v>
      </c>
      <c r="E69" s="1" t="s">
        <v>23</v>
      </c>
      <c r="F69" s="1">
        <v>4</v>
      </c>
      <c r="G69" s="1">
        <v>2</v>
      </c>
      <c r="H69" s="1">
        <v>6</v>
      </c>
      <c r="I69" s="1">
        <v>0</v>
      </c>
      <c r="J69" s="1">
        <v>108</v>
      </c>
      <c r="K69" s="1">
        <v>7</v>
      </c>
      <c r="L69" s="1" t="s">
        <v>129</v>
      </c>
    </row>
    <row r="70" spans="1:12" x14ac:dyDescent="0.25">
      <c r="A70" s="29"/>
      <c r="B70" s="30"/>
      <c r="C70" s="37" t="s">
        <v>56</v>
      </c>
      <c r="D70" s="37"/>
      <c r="E70" s="37"/>
      <c r="F70" s="12">
        <f>SUM(F61:F69)</f>
        <v>36</v>
      </c>
      <c r="G70" s="12">
        <f t="shared" ref="G70:K70" si="4">SUM(G61:G69)</f>
        <v>7</v>
      </c>
      <c r="H70" s="12">
        <f t="shared" si="4"/>
        <v>43</v>
      </c>
      <c r="I70" s="12">
        <f t="shared" si="4"/>
        <v>0</v>
      </c>
      <c r="J70" s="12">
        <f t="shared" si="4"/>
        <v>774</v>
      </c>
      <c r="K70" s="12">
        <f t="shared" si="4"/>
        <v>47</v>
      </c>
      <c r="L70" s="12"/>
    </row>
    <row r="71" spans="1:12" ht="13.1" customHeight="1" x14ac:dyDescent="0.25">
      <c r="A71" s="28" t="s">
        <v>69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x14ac:dyDescent="0.25">
      <c r="A72" s="1">
        <v>39</v>
      </c>
      <c r="B72" s="2" t="s">
        <v>125</v>
      </c>
      <c r="C72" s="3" t="s">
        <v>70</v>
      </c>
      <c r="D72" s="1">
        <v>6</v>
      </c>
      <c r="E72" s="1" t="s">
        <v>23</v>
      </c>
      <c r="F72" s="1">
        <v>2</v>
      </c>
      <c r="G72" s="1">
        <v>4</v>
      </c>
      <c r="H72" s="1">
        <v>6</v>
      </c>
      <c r="I72" s="1">
        <v>0</v>
      </c>
      <c r="J72" s="1">
        <v>108</v>
      </c>
      <c r="K72" s="1">
        <v>7</v>
      </c>
      <c r="L72" s="1" t="s">
        <v>116</v>
      </c>
    </row>
    <row r="73" spans="1:12" x14ac:dyDescent="0.25">
      <c r="A73" s="1">
        <v>40</v>
      </c>
      <c r="B73" s="2" t="s">
        <v>126</v>
      </c>
      <c r="C73" s="3" t="s">
        <v>71</v>
      </c>
      <c r="D73" s="1">
        <v>6</v>
      </c>
      <c r="E73" s="1" t="s">
        <v>23</v>
      </c>
      <c r="F73" s="1">
        <v>2</v>
      </c>
      <c r="G73" s="1">
        <v>4</v>
      </c>
      <c r="H73" s="1">
        <v>6</v>
      </c>
      <c r="I73" s="1">
        <v>0</v>
      </c>
      <c r="J73" s="1">
        <v>108</v>
      </c>
      <c r="K73" s="1">
        <v>7</v>
      </c>
      <c r="L73" s="1" t="s">
        <v>117</v>
      </c>
    </row>
    <row r="74" spans="1:12" x14ac:dyDescent="0.25">
      <c r="A74" s="1">
        <v>41</v>
      </c>
      <c r="B74" s="2" t="s">
        <v>127</v>
      </c>
      <c r="C74" s="3" t="s">
        <v>72</v>
      </c>
      <c r="D74" s="1">
        <v>6</v>
      </c>
      <c r="E74" s="1" t="s">
        <v>23</v>
      </c>
      <c r="F74" s="1">
        <v>2</v>
      </c>
      <c r="G74" s="1">
        <v>4</v>
      </c>
      <c r="H74" s="1">
        <v>6</v>
      </c>
      <c r="I74" s="1">
        <v>0</v>
      </c>
      <c r="J74" s="1">
        <v>108</v>
      </c>
      <c r="K74" s="1">
        <v>7</v>
      </c>
      <c r="L74" s="1" t="s">
        <v>118</v>
      </c>
    </row>
    <row r="75" spans="1:12" x14ac:dyDescent="0.25">
      <c r="A75" s="1">
        <v>42</v>
      </c>
      <c r="B75" s="2" t="s">
        <v>128</v>
      </c>
      <c r="C75" s="3" t="s">
        <v>73</v>
      </c>
      <c r="D75" s="1">
        <v>6</v>
      </c>
      <c r="E75" s="1" t="s">
        <v>23</v>
      </c>
      <c r="F75" s="1">
        <v>4</v>
      </c>
      <c r="G75" s="1">
        <v>2</v>
      </c>
      <c r="H75" s="1">
        <v>6</v>
      </c>
      <c r="I75" s="1">
        <v>0</v>
      </c>
      <c r="J75" s="1">
        <v>108</v>
      </c>
      <c r="K75" s="1">
        <v>7</v>
      </c>
      <c r="L75" s="1" t="s">
        <v>120</v>
      </c>
    </row>
    <row r="76" spans="1:12" ht="27.2" x14ac:dyDescent="0.25">
      <c r="A76" s="1">
        <v>43</v>
      </c>
      <c r="B76" s="2" t="s">
        <v>129</v>
      </c>
      <c r="C76" s="3" t="s">
        <v>74</v>
      </c>
      <c r="D76" s="1">
        <v>7</v>
      </c>
      <c r="E76" s="1" t="s">
        <v>23</v>
      </c>
      <c r="F76" s="1">
        <v>2</v>
      </c>
      <c r="G76" s="1">
        <v>4</v>
      </c>
      <c r="H76" s="1">
        <v>6</v>
      </c>
      <c r="I76" s="1">
        <v>0</v>
      </c>
      <c r="J76" s="1">
        <v>108</v>
      </c>
      <c r="K76" s="1">
        <v>7</v>
      </c>
      <c r="L76" s="1" t="s">
        <v>125</v>
      </c>
    </row>
    <row r="77" spans="1:12" x14ac:dyDescent="0.25">
      <c r="A77" s="1">
        <v>44</v>
      </c>
      <c r="B77" s="2" t="s">
        <v>130</v>
      </c>
      <c r="C77" s="3" t="s">
        <v>75</v>
      </c>
      <c r="D77" s="1">
        <v>7</v>
      </c>
      <c r="E77" s="1" t="s">
        <v>23</v>
      </c>
      <c r="F77" s="1">
        <v>2</v>
      </c>
      <c r="G77" s="1">
        <v>4</v>
      </c>
      <c r="H77" s="1">
        <v>6</v>
      </c>
      <c r="I77" s="1">
        <v>0</v>
      </c>
      <c r="J77" s="1">
        <v>108</v>
      </c>
      <c r="K77" s="1">
        <v>7</v>
      </c>
      <c r="L77" s="1" t="s">
        <v>123</v>
      </c>
    </row>
    <row r="78" spans="1:12" x14ac:dyDescent="0.25">
      <c r="A78" s="1">
        <v>45</v>
      </c>
      <c r="B78" s="2" t="s">
        <v>131</v>
      </c>
      <c r="C78" s="3" t="s">
        <v>76</v>
      </c>
      <c r="D78" s="1">
        <v>7</v>
      </c>
      <c r="E78" s="1" t="s">
        <v>23</v>
      </c>
      <c r="F78" s="1">
        <v>2</v>
      </c>
      <c r="G78" s="1">
        <v>4</v>
      </c>
      <c r="H78" s="1">
        <v>6</v>
      </c>
      <c r="I78" s="1">
        <v>0</v>
      </c>
      <c r="J78" s="1">
        <v>108</v>
      </c>
      <c r="K78" s="1">
        <v>7</v>
      </c>
      <c r="L78" s="1" t="s">
        <v>126</v>
      </c>
    </row>
    <row r="79" spans="1:12" ht="27.2" x14ac:dyDescent="0.25">
      <c r="A79" s="1">
        <v>46</v>
      </c>
      <c r="B79" s="2" t="s">
        <v>132</v>
      </c>
      <c r="C79" s="3" t="s">
        <v>77</v>
      </c>
      <c r="D79" s="1">
        <v>7</v>
      </c>
      <c r="E79" s="1" t="s">
        <v>23</v>
      </c>
      <c r="F79" s="1">
        <v>2</v>
      </c>
      <c r="G79" s="1">
        <v>2</v>
      </c>
      <c r="H79" s="1">
        <v>4</v>
      </c>
      <c r="I79" s="1">
        <v>0</v>
      </c>
      <c r="J79" s="1">
        <v>72</v>
      </c>
      <c r="K79" s="1">
        <v>4</v>
      </c>
      <c r="L79" s="1" t="s">
        <v>159</v>
      </c>
    </row>
    <row r="80" spans="1:12" x14ac:dyDescent="0.25">
      <c r="A80" s="29"/>
      <c r="B80" s="30"/>
      <c r="C80" s="37" t="s">
        <v>78</v>
      </c>
      <c r="D80" s="37"/>
      <c r="E80" s="37"/>
      <c r="F80" s="12">
        <f>SUM(F72:F79)</f>
        <v>18</v>
      </c>
      <c r="G80" s="12">
        <f t="shared" ref="G80:K80" si="5">SUM(G72:G79)</f>
        <v>28</v>
      </c>
      <c r="H80" s="12">
        <f t="shared" si="5"/>
        <v>46</v>
      </c>
      <c r="I80" s="12">
        <f t="shared" si="5"/>
        <v>0</v>
      </c>
      <c r="J80" s="12">
        <f t="shared" si="5"/>
        <v>828</v>
      </c>
      <c r="K80" s="12">
        <f t="shared" si="5"/>
        <v>53</v>
      </c>
      <c r="L80" s="12"/>
    </row>
    <row r="81" spans="1:13" ht="13.1" customHeight="1" x14ac:dyDescent="0.25">
      <c r="A81" s="28" t="s">
        <v>79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3" x14ac:dyDescent="0.25">
      <c r="A82" s="48"/>
      <c r="B82" s="49"/>
      <c r="C82" s="51" t="s">
        <v>80</v>
      </c>
      <c r="D82" s="52"/>
      <c r="E82" s="52"/>
      <c r="F82" s="52"/>
      <c r="G82" s="52"/>
      <c r="H82" s="52"/>
      <c r="I82" s="52"/>
      <c r="J82" s="52"/>
      <c r="K82" s="52"/>
      <c r="L82" s="53"/>
    </row>
    <row r="83" spans="1:13" ht="27.2" x14ac:dyDescent="0.25">
      <c r="A83" s="1">
        <v>47</v>
      </c>
      <c r="B83" s="2" t="s">
        <v>146</v>
      </c>
      <c r="C83" s="3" t="s">
        <v>81</v>
      </c>
      <c r="D83" s="1">
        <v>8</v>
      </c>
      <c r="E83" s="1" t="s">
        <v>23</v>
      </c>
      <c r="F83" s="1">
        <v>2</v>
      </c>
      <c r="G83" s="1">
        <v>2</v>
      </c>
      <c r="H83" s="1">
        <v>4</v>
      </c>
      <c r="I83" s="1">
        <v>0</v>
      </c>
      <c r="J83" s="1">
        <v>72</v>
      </c>
      <c r="K83" s="1">
        <v>4</v>
      </c>
      <c r="L83" s="1" t="s">
        <v>178</v>
      </c>
      <c r="M83" s="15"/>
    </row>
    <row r="84" spans="1:13" x14ac:dyDescent="0.25">
      <c r="A84" s="1">
        <v>48</v>
      </c>
      <c r="B84" s="2" t="s">
        <v>147</v>
      </c>
      <c r="C84" s="3" t="s">
        <v>82</v>
      </c>
      <c r="D84" s="1">
        <v>8</v>
      </c>
      <c r="E84" s="1" t="s">
        <v>23</v>
      </c>
      <c r="F84" s="1">
        <v>2</v>
      </c>
      <c r="G84" s="1">
        <v>2</v>
      </c>
      <c r="H84" s="1">
        <v>4</v>
      </c>
      <c r="I84" s="1">
        <v>0</v>
      </c>
      <c r="J84" s="1">
        <v>72</v>
      </c>
      <c r="K84" s="1">
        <v>4</v>
      </c>
      <c r="L84" s="1" t="s">
        <v>121</v>
      </c>
    </row>
    <row r="85" spans="1:13" ht="14.95" x14ac:dyDescent="0.25">
      <c r="A85" s="1">
        <v>49</v>
      </c>
      <c r="B85" s="2" t="s">
        <v>159</v>
      </c>
      <c r="C85" s="3" t="s">
        <v>83</v>
      </c>
      <c r="D85" s="1">
        <v>6</v>
      </c>
      <c r="E85" s="1" t="s">
        <v>23</v>
      </c>
      <c r="F85" s="1">
        <v>1</v>
      </c>
      <c r="G85" s="1">
        <v>2</v>
      </c>
      <c r="H85" s="1">
        <v>3</v>
      </c>
      <c r="I85" s="7" t="s">
        <v>179</v>
      </c>
      <c r="J85" s="1">
        <v>86</v>
      </c>
      <c r="K85" s="1">
        <v>5</v>
      </c>
      <c r="L85" s="1" t="s">
        <v>122</v>
      </c>
    </row>
    <row r="86" spans="1:13" x14ac:dyDescent="0.25">
      <c r="A86" s="48"/>
      <c r="B86" s="49"/>
      <c r="C86" s="51" t="s">
        <v>84</v>
      </c>
      <c r="D86" s="52"/>
      <c r="E86" s="52"/>
      <c r="F86" s="52"/>
      <c r="G86" s="52"/>
      <c r="H86" s="52"/>
      <c r="I86" s="52"/>
      <c r="J86" s="52"/>
      <c r="K86" s="52"/>
      <c r="L86" s="53"/>
    </row>
    <row r="87" spans="1:13" x14ac:dyDescent="0.25">
      <c r="A87" s="1">
        <v>50</v>
      </c>
      <c r="B87" s="2" t="s">
        <v>160</v>
      </c>
      <c r="C87" s="3" t="s">
        <v>85</v>
      </c>
      <c r="D87" s="1">
        <v>8</v>
      </c>
      <c r="E87" s="1" t="s">
        <v>23</v>
      </c>
      <c r="F87" s="1">
        <v>1</v>
      </c>
      <c r="G87" s="1">
        <v>3</v>
      </c>
      <c r="H87" s="1">
        <v>4</v>
      </c>
      <c r="I87" s="1">
        <v>0</v>
      </c>
      <c r="J87" s="1">
        <v>72</v>
      </c>
      <c r="K87" s="1">
        <v>4</v>
      </c>
      <c r="L87" s="1" t="s">
        <v>161</v>
      </c>
    </row>
    <row r="88" spans="1:13" x14ac:dyDescent="0.25">
      <c r="A88" s="1">
        <v>51</v>
      </c>
      <c r="B88" s="2" t="s">
        <v>148</v>
      </c>
      <c r="C88" s="3" t="s">
        <v>86</v>
      </c>
      <c r="D88" s="1">
        <v>9</v>
      </c>
      <c r="E88" s="1" t="s">
        <v>23</v>
      </c>
      <c r="F88" s="50">
        <v>0</v>
      </c>
      <c r="G88" s="50">
        <v>0</v>
      </c>
      <c r="H88" s="50">
        <v>0</v>
      </c>
      <c r="I88" s="50">
        <v>0</v>
      </c>
      <c r="J88" s="8">
        <v>250</v>
      </c>
      <c r="K88" s="8">
        <v>15</v>
      </c>
      <c r="L88" s="1" t="s">
        <v>162</v>
      </c>
    </row>
    <row r="89" spans="1:13" x14ac:dyDescent="0.25">
      <c r="A89" s="29"/>
      <c r="B89" s="30"/>
      <c r="C89" s="37" t="s">
        <v>183</v>
      </c>
      <c r="D89" s="37"/>
      <c r="E89" s="37"/>
      <c r="F89" s="12">
        <f>F83+F84+F85+F87+F88</f>
        <v>6</v>
      </c>
      <c r="G89" s="12">
        <f t="shared" ref="G89:K89" si="6">G83+G84+G85+G87+G88</f>
        <v>9</v>
      </c>
      <c r="H89" s="12">
        <f t="shared" si="6"/>
        <v>15</v>
      </c>
      <c r="I89" s="12">
        <f>I83+I84+32+I87+I88</f>
        <v>32</v>
      </c>
      <c r="J89" s="12">
        <f t="shared" si="6"/>
        <v>552</v>
      </c>
      <c r="K89" s="12">
        <f t="shared" si="6"/>
        <v>32</v>
      </c>
      <c r="L89" s="12"/>
    </row>
    <row r="90" spans="1:13" ht="13.1" customHeight="1" x14ac:dyDescent="0.25">
      <c r="A90" s="28" t="s">
        <v>149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3" ht="27.2" x14ac:dyDescent="0.25">
      <c r="A91" s="1">
        <v>52</v>
      </c>
      <c r="B91" s="16"/>
      <c r="C91" s="3" t="s">
        <v>150</v>
      </c>
      <c r="D91" s="1">
        <v>7</v>
      </c>
      <c r="E91" s="1" t="s">
        <v>23</v>
      </c>
      <c r="F91" s="1">
        <v>3</v>
      </c>
      <c r="G91" s="1">
        <v>2</v>
      </c>
      <c r="H91" s="1">
        <v>5</v>
      </c>
      <c r="I91" s="1">
        <v>0</v>
      </c>
      <c r="J91" s="1">
        <v>90</v>
      </c>
      <c r="K91" s="1">
        <v>6</v>
      </c>
      <c r="L91" s="1" t="s">
        <v>163</v>
      </c>
    </row>
    <row r="92" spans="1:13" ht="27.2" x14ac:dyDescent="0.25">
      <c r="A92" s="1">
        <v>53</v>
      </c>
      <c r="B92" s="16"/>
      <c r="C92" s="3" t="s">
        <v>151</v>
      </c>
      <c r="D92" s="1">
        <v>7</v>
      </c>
      <c r="E92" s="1" t="s">
        <v>23</v>
      </c>
      <c r="F92" s="1">
        <v>3</v>
      </c>
      <c r="G92" s="1">
        <v>2</v>
      </c>
      <c r="H92" s="1">
        <v>5</v>
      </c>
      <c r="I92" s="1">
        <v>0</v>
      </c>
      <c r="J92" s="1">
        <v>90</v>
      </c>
      <c r="K92" s="1">
        <v>6</v>
      </c>
      <c r="L92" s="1" t="s">
        <v>163</v>
      </c>
    </row>
    <row r="93" spans="1:13" ht="27.2" x14ac:dyDescent="0.25">
      <c r="A93" s="1">
        <v>54</v>
      </c>
      <c r="B93" s="16"/>
      <c r="C93" s="3" t="s">
        <v>152</v>
      </c>
      <c r="D93" s="1">
        <v>7</v>
      </c>
      <c r="E93" s="1" t="s">
        <v>23</v>
      </c>
      <c r="F93" s="1">
        <v>3</v>
      </c>
      <c r="G93" s="1">
        <v>2</v>
      </c>
      <c r="H93" s="1">
        <v>5</v>
      </c>
      <c r="I93" s="1">
        <v>0</v>
      </c>
      <c r="J93" s="1">
        <v>90</v>
      </c>
      <c r="K93" s="1">
        <v>6</v>
      </c>
      <c r="L93" s="1" t="s">
        <v>163</v>
      </c>
    </row>
    <row r="94" spans="1:13" ht="27.2" x14ac:dyDescent="0.25">
      <c r="A94" s="1">
        <v>55</v>
      </c>
      <c r="B94" s="16"/>
      <c r="C94" s="3" t="s">
        <v>153</v>
      </c>
      <c r="D94" s="1">
        <v>8</v>
      </c>
      <c r="E94" s="1" t="s">
        <v>23</v>
      </c>
      <c r="F94" s="1">
        <v>3</v>
      </c>
      <c r="G94" s="1">
        <v>2</v>
      </c>
      <c r="H94" s="1">
        <v>5</v>
      </c>
      <c r="I94" s="1">
        <v>0</v>
      </c>
      <c r="J94" s="1">
        <v>90</v>
      </c>
      <c r="K94" s="1">
        <v>6</v>
      </c>
      <c r="L94" s="1" t="s">
        <v>163</v>
      </c>
    </row>
    <row r="95" spans="1:13" ht="27.2" x14ac:dyDescent="0.25">
      <c r="A95" s="1">
        <v>56</v>
      </c>
      <c r="B95" s="16"/>
      <c r="C95" s="3" t="s">
        <v>154</v>
      </c>
      <c r="D95" s="1">
        <v>8</v>
      </c>
      <c r="E95" s="1" t="s">
        <v>23</v>
      </c>
      <c r="F95" s="1">
        <v>3</v>
      </c>
      <c r="G95" s="1">
        <v>2</v>
      </c>
      <c r="H95" s="1">
        <v>5</v>
      </c>
      <c r="I95" s="1">
        <v>0</v>
      </c>
      <c r="J95" s="1">
        <v>90</v>
      </c>
      <c r="K95" s="1">
        <v>6</v>
      </c>
      <c r="L95" s="1" t="s">
        <v>163</v>
      </c>
    </row>
    <row r="96" spans="1:13" ht="27.2" x14ac:dyDescent="0.25">
      <c r="A96" s="1">
        <v>57</v>
      </c>
      <c r="B96" s="16"/>
      <c r="C96" s="3" t="s">
        <v>155</v>
      </c>
      <c r="D96" s="1">
        <v>8</v>
      </c>
      <c r="E96" s="1" t="s">
        <v>23</v>
      </c>
      <c r="F96" s="1">
        <v>3</v>
      </c>
      <c r="G96" s="1">
        <v>2</v>
      </c>
      <c r="H96" s="1">
        <v>5</v>
      </c>
      <c r="I96" s="1">
        <v>0</v>
      </c>
      <c r="J96" s="1">
        <v>90</v>
      </c>
      <c r="K96" s="1">
        <v>6</v>
      </c>
      <c r="L96" s="1" t="s">
        <v>163</v>
      </c>
    </row>
    <row r="97" spans="1:12" ht="13.1" customHeight="1" x14ac:dyDescent="0.25">
      <c r="A97" s="29"/>
      <c r="B97" s="30"/>
      <c r="C97" s="37" t="s">
        <v>157</v>
      </c>
      <c r="D97" s="37"/>
      <c r="E97" s="37"/>
      <c r="F97" s="12">
        <f>SUM(F91:F96)</f>
        <v>18</v>
      </c>
      <c r="G97" s="12">
        <f t="shared" ref="G97:K97" si="7">SUM(G91:G96)</f>
        <v>12</v>
      </c>
      <c r="H97" s="12">
        <f t="shared" si="7"/>
        <v>30</v>
      </c>
      <c r="I97" s="12">
        <f t="shared" si="7"/>
        <v>0</v>
      </c>
      <c r="J97" s="12">
        <f t="shared" si="7"/>
        <v>540</v>
      </c>
      <c r="K97" s="12">
        <f t="shared" si="7"/>
        <v>36</v>
      </c>
      <c r="L97" s="12"/>
    </row>
    <row r="98" spans="1:12" x14ac:dyDescent="0.25">
      <c r="A98" s="43"/>
      <c r="B98" s="44"/>
      <c r="C98" s="45" t="s">
        <v>87</v>
      </c>
      <c r="D98" s="46"/>
      <c r="E98" s="47"/>
      <c r="F98" s="13">
        <f t="shared" ref="F98:K98" si="8">F97+F89+F80+F70+F59</f>
        <v>79</v>
      </c>
      <c r="G98" s="13">
        <f t="shared" si="8"/>
        <v>58</v>
      </c>
      <c r="H98" s="13">
        <f t="shared" si="8"/>
        <v>150</v>
      </c>
      <c r="I98" s="13">
        <f t="shared" si="8"/>
        <v>48</v>
      </c>
      <c r="J98" s="13">
        <f t="shared" si="8"/>
        <v>2764</v>
      </c>
      <c r="K98" s="13">
        <f t="shared" si="8"/>
        <v>172</v>
      </c>
      <c r="L98" s="14"/>
    </row>
    <row r="99" spans="1:12" x14ac:dyDescent="0.25">
      <c r="A99" s="38" t="s">
        <v>88</v>
      </c>
      <c r="B99" s="39"/>
      <c r="C99" s="39"/>
      <c r="D99" s="39"/>
      <c r="E99" s="39"/>
      <c r="F99" s="18">
        <f t="shared" ref="F99:K99" si="9">F98+F55</f>
        <v>155</v>
      </c>
      <c r="G99" s="18">
        <f t="shared" si="9"/>
        <v>112</v>
      </c>
      <c r="H99" s="18">
        <f t="shared" si="9"/>
        <v>280</v>
      </c>
      <c r="I99" s="18">
        <f t="shared" si="9"/>
        <v>80</v>
      </c>
      <c r="J99" s="18">
        <f t="shared" si="9"/>
        <v>5136</v>
      </c>
      <c r="K99" s="18">
        <f t="shared" si="9"/>
        <v>318</v>
      </c>
      <c r="L99" s="19"/>
    </row>
    <row r="100" spans="1:12" ht="13.1" customHeight="1" x14ac:dyDescent="0.25">
      <c r="A100" s="28" t="s">
        <v>156</v>
      </c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 spans="1:12" ht="27.2" x14ac:dyDescent="0.25">
      <c r="A101" s="1">
        <v>58</v>
      </c>
      <c r="B101" s="16"/>
      <c r="C101" s="3" t="s">
        <v>150</v>
      </c>
      <c r="D101" s="1">
        <v>5</v>
      </c>
      <c r="E101" s="1" t="s">
        <v>23</v>
      </c>
      <c r="F101" s="1" t="s">
        <v>89</v>
      </c>
      <c r="G101" s="1" t="s">
        <v>89</v>
      </c>
      <c r="H101" s="8" t="s">
        <v>90</v>
      </c>
      <c r="I101" s="1">
        <v>0</v>
      </c>
      <c r="J101" s="1" t="s">
        <v>91</v>
      </c>
      <c r="K101" s="1" t="s">
        <v>92</v>
      </c>
      <c r="L101" s="1" t="s">
        <v>163</v>
      </c>
    </row>
    <row r="102" spans="1:12" ht="27.2" x14ac:dyDescent="0.25">
      <c r="A102" s="1">
        <v>59</v>
      </c>
      <c r="B102" s="16"/>
      <c r="C102" s="3" t="s">
        <v>151</v>
      </c>
      <c r="D102" s="1">
        <v>6</v>
      </c>
      <c r="E102" s="1" t="s">
        <v>23</v>
      </c>
      <c r="F102" s="1" t="s">
        <v>89</v>
      </c>
      <c r="G102" s="1" t="s">
        <v>89</v>
      </c>
      <c r="H102" s="8" t="s">
        <v>90</v>
      </c>
      <c r="I102" s="1">
        <v>0</v>
      </c>
      <c r="J102" s="1" t="s">
        <v>91</v>
      </c>
      <c r="K102" s="1" t="s">
        <v>92</v>
      </c>
      <c r="L102" s="1" t="s">
        <v>163</v>
      </c>
    </row>
    <row r="103" spans="1:12" ht="27.2" x14ac:dyDescent="0.25">
      <c r="A103" s="1">
        <v>60</v>
      </c>
      <c r="B103" s="16"/>
      <c r="C103" s="3" t="s">
        <v>152</v>
      </c>
      <c r="D103" s="1">
        <v>7</v>
      </c>
      <c r="E103" s="1" t="s">
        <v>23</v>
      </c>
      <c r="F103" s="1" t="s">
        <v>89</v>
      </c>
      <c r="G103" s="1" t="s">
        <v>89</v>
      </c>
      <c r="H103" s="8" t="s">
        <v>90</v>
      </c>
      <c r="I103" s="1">
        <v>0</v>
      </c>
      <c r="J103" s="1" t="s">
        <v>91</v>
      </c>
      <c r="K103" s="1" t="s">
        <v>92</v>
      </c>
      <c r="L103" s="1" t="s">
        <v>163</v>
      </c>
    </row>
    <row r="104" spans="1:12" ht="27.2" x14ac:dyDescent="0.25">
      <c r="A104" s="1">
        <v>61</v>
      </c>
      <c r="B104" s="16"/>
      <c r="C104" s="3" t="s">
        <v>153</v>
      </c>
      <c r="D104" s="1">
        <v>8</v>
      </c>
      <c r="E104" s="1" t="s">
        <v>23</v>
      </c>
      <c r="F104" s="1" t="s">
        <v>89</v>
      </c>
      <c r="G104" s="1" t="s">
        <v>89</v>
      </c>
      <c r="H104" s="8" t="s">
        <v>90</v>
      </c>
      <c r="I104" s="1">
        <v>0</v>
      </c>
      <c r="J104" s="1" t="s">
        <v>91</v>
      </c>
      <c r="K104" s="1" t="s">
        <v>92</v>
      </c>
      <c r="L104" s="1" t="s">
        <v>163</v>
      </c>
    </row>
    <row r="105" spans="1:12" ht="28.05" customHeight="1" x14ac:dyDescent="0.25">
      <c r="A105" s="29"/>
      <c r="B105" s="30"/>
      <c r="C105" s="37" t="s">
        <v>158</v>
      </c>
      <c r="D105" s="37"/>
      <c r="E105" s="37"/>
      <c r="F105" s="12" t="s">
        <v>93</v>
      </c>
      <c r="G105" s="12" t="s">
        <v>93</v>
      </c>
      <c r="H105" s="12" t="s">
        <v>94</v>
      </c>
      <c r="I105" s="12">
        <v>0</v>
      </c>
      <c r="J105" s="12" t="s">
        <v>95</v>
      </c>
      <c r="K105" s="12" t="s">
        <v>96</v>
      </c>
      <c r="L105" s="12"/>
    </row>
    <row r="106" spans="1:12" x14ac:dyDescent="0.25">
      <c r="A106" s="40" t="s">
        <v>97</v>
      </c>
      <c r="B106" s="41"/>
      <c r="C106" s="41"/>
      <c r="D106" s="41"/>
      <c r="E106" s="42"/>
      <c r="F106" s="20" t="s">
        <v>133</v>
      </c>
      <c r="G106" s="21" t="s">
        <v>134</v>
      </c>
      <c r="H106" s="21" t="s">
        <v>135</v>
      </c>
      <c r="I106" s="21">
        <v>80</v>
      </c>
      <c r="J106" s="20" t="s">
        <v>98</v>
      </c>
      <c r="K106" s="20" t="s">
        <v>99</v>
      </c>
      <c r="L106" s="22"/>
    </row>
    <row r="107" spans="1:12" x14ac:dyDescent="0.25">
      <c r="F107" s="10"/>
      <c r="G107" s="10"/>
      <c r="H107" s="10"/>
      <c r="I107" s="10"/>
    </row>
    <row r="108" spans="1:12" ht="14.95" x14ac:dyDescent="0.25">
      <c r="B108" s="17" t="s">
        <v>180</v>
      </c>
    </row>
    <row r="109" spans="1:12" ht="14.95" x14ac:dyDescent="0.25">
      <c r="B109" s="17" t="s">
        <v>181</v>
      </c>
    </row>
    <row r="110" spans="1:12" ht="14.95" x14ac:dyDescent="0.25">
      <c r="B110" s="17" t="s">
        <v>182</v>
      </c>
    </row>
  </sheetData>
  <mergeCells count="67">
    <mergeCell ref="A59:B59"/>
    <mergeCell ref="A60:L60"/>
    <mergeCell ref="A71:L71"/>
    <mergeCell ref="A70:B70"/>
    <mergeCell ref="C54:E54"/>
    <mergeCell ref="C59:E59"/>
    <mergeCell ref="A29:L29"/>
    <mergeCell ref="A81:L81"/>
    <mergeCell ref="A89:B89"/>
    <mergeCell ref="A82:B82"/>
    <mergeCell ref="A86:B86"/>
    <mergeCell ref="A55:B55"/>
    <mergeCell ref="C55:E55"/>
    <mergeCell ref="A39:B39"/>
    <mergeCell ref="C39:E39"/>
    <mergeCell ref="A54:B54"/>
    <mergeCell ref="A56:L56"/>
    <mergeCell ref="F88:I88"/>
    <mergeCell ref="A40:L40"/>
    <mergeCell ref="A57:L57"/>
    <mergeCell ref="C82:L82"/>
    <mergeCell ref="C86:L86"/>
    <mergeCell ref="A99:E99"/>
    <mergeCell ref="A106:E106"/>
    <mergeCell ref="C105:E105"/>
    <mergeCell ref="C70:E70"/>
    <mergeCell ref="C80:E80"/>
    <mergeCell ref="C97:E97"/>
    <mergeCell ref="A105:B105"/>
    <mergeCell ref="A100:L100"/>
    <mergeCell ref="A90:L90"/>
    <mergeCell ref="A80:B80"/>
    <mergeCell ref="A97:B97"/>
    <mergeCell ref="C89:E89"/>
    <mergeCell ref="A98:B98"/>
    <mergeCell ref="C98:E98"/>
    <mergeCell ref="A20:L20"/>
    <mergeCell ref="A21:L21"/>
    <mergeCell ref="A28:B28"/>
    <mergeCell ref="K18:K19"/>
    <mergeCell ref="L18:L19"/>
    <mergeCell ref="I18:I19"/>
    <mergeCell ref="F18:G18"/>
    <mergeCell ref="J18:J19"/>
    <mergeCell ref="A18:A19"/>
    <mergeCell ref="C18:C19"/>
    <mergeCell ref="E18:E19"/>
    <mergeCell ref="D18:D19"/>
    <mergeCell ref="B18:B19"/>
    <mergeCell ref="H18:H19"/>
    <mergeCell ref="C28:E28"/>
    <mergeCell ref="A13:L13"/>
    <mergeCell ref="A14:L14"/>
    <mergeCell ref="A15:L15"/>
    <mergeCell ref="A16:L16"/>
    <mergeCell ref="A1:L1"/>
    <mergeCell ref="A2:L2"/>
    <mergeCell ref="A3:L3"/>
    <mergeCell ref="A4:L4"/>
    <mergeCell ref="A7:L7"/>
    <mergeCell ref="A6:L6"/>
    <mergeCell ref="A5:L5"/>
    <mergeCell ref="A8:L8"/>
    <mergeCell ref="A9:L9"/>
    <mergeCell ref="B12:L12"/>
    <mergeCell ref="B11:L11"/>
    <mergeCell ref="B10:L10"/>
  </mergeCells>
  <phoneticPr fontId="6" type="noConversion"/>
  <printOptions horizontalCentered="1"/>
  <pageMargins left="0.23622047244094491" right="0.23622047244094491" top="0.55118110236220474" bottom="0.55118110236220474" header="0.31496062992125984" footer="0.31496062992125984"/>
  <pageSetup scale="81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108D29-176C-4BB1-A627-6971902AD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543F7-5415-4496-913C-A387BC1B3AF6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20bbb512-1571-4e07-b6d1-58a2f7b56e94"/>
    <ds:schemaRef ds:uri="http://www.w3.org/XML/1998/namespace"/>
    <ds:schemaRef ds:uri="http://schemas.microsoft.com/office/infopath/2007/PartnerControls"/>
    <ds:schemaRef ds:uri="23ba8f61-b463-4306-8171-955c033565ec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Malla curricular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Palma</dc:creator>
  <cp:keywords/>
  <dc:description/>
  <cp:lastModifiedBy>GOMEZ - HERRERA MARGARITA</cp:lastModifiedBy>
  <cp:revision/>
  <cp:lastPrinted>2024-11-29T17:10:57Z</cp:lastPrinted>
  <dcterms:created xsi:type="dcterms:W3CDTF">2023-06-12T22:25:45Z</dcterms:created>
  <dcterms:modified xsi:type="dcterms:W3CDTF">2025-01-30T22:58:31Z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