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9ab730506cad9/Documents/"/>
    </mc:Choice>
  </mc:AlternateContent>
  <xr:revisionPtr revIDLastSave="607" documentId="8_{99485F31-696C-4FCB-B347-74D1BCCA6579}" xr6:coauthVersionLast="47" xr6:coauthVersionMax="47" xr10:uidLastSave="{6CDA876A-3C0E-41D7-8FF1-80ECBCB8090A}"/>
  <bookViews>
    <workbookView xWindow="-24120" yWindow="-2175" windowWidth="24240" windowHeight="13140" xr2:uid="{24B4AFB9-2628-4388-A1D3-CFC60BF5B067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6" i="1" l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29" i="1"/>
  <c r="L32" i="1"/>
  <c r="L33" i="1"/>
  <c r="L34" i="1"/>
  <c r="L35" i="1"/>
  <c r="L36" i="1"/>
  <c r="L37" i="1"/>
  <c r="L31" i="1"/>
  <c r="L30" i="1"/>
  <c r="L38" i="1"/>
  <c r="L28" i="1"/>
  <c r="L27" i="1"/>
  <c r="L26" i="1"/>
  <c r="L25" i="1"/>
  <c r="L24" i="1"/>
  <c r="L23" i="1"/>
  <c r="L22" i="1"/>
  <c r="J15" i="1"/>
  <c r="J12" i="1"/>
  <c r="J9" i="1"/>
  <c r="J14" i="1"/>
  <c r="J11" i="1"/>
  <c r="J8" i="1"/>
  <c r="G140" i="1"/>
  <c r="G134" i="1"/>
  <c r="G120" i="1"/>
  <c r="G114" i="1"/>
  <c r="G100" i="1"/>
  <c r="G94" i="1"/>
  <c r="G80" i="1"/>
  <c r="G74" i="1"/>
  <c r="G60" i="1"/>
  <c r="G40" i="1"/>
  <c r="G34" i="1"/>
  <c r="G54" i="1"/>
  <c r="G143" i="1"/>
  <c r="G142" i="1"/>
  <c r="G141" i="1"/>
  <c r="G139" i="1"/>
  <c r="G138" i="1"/>
  <c r="G137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9" i="1"/>
  <c r="G118" i="1"/>
  <c r="G117" i="1"/>
  <c r="G116" i="1"/>
  <c r="G115" i="1"/>
  <c r="G112" i="1"/>
  <c r="G111" i="1"/>
  <c r="G110" i="1"/>
  <c r="G107" i="1"/>
  <c r="G106" i="1"/>
  <c r="G105" i="1"/>
  <c r="G104" i="1"/>
  <c r="G103" i="1"/>
  <c r="G102" i="1"/>
  <c r="G101" i="1"/>
  <c r="G99" i="1"/>
  <c r="G98" i="1"/>
  <c r="G97" i="1"/>
  <c r="G96" i="1"/>
  <c r="G95" i="1"/>
  <c r="G92" i="1"/>
  <c r="G91" i="1"/>
  <c r="G90" i="1"/>
  <c r="G87" i="1"/>
  <c r="G86" i="1"/>
  <c r="G85" i="1"/>
  <c r="G84" i="1"/>
  <c r="G83" i="1"/>
  <c r="G82" i="1"/>
  <c r="G81" i="1"/>
  <c r="G79" i="1"/>
  <c r="G78" i="1"/>
  <c r="G77" i="1"/>
  <c r="G76" i="1"/>
  <c r="G75" i="1"/>
  <c r="G72" i="1"/>
  <c r="G71" i="1"/>
  <c r="G70" i="1"/>
  <c r="G67" i="1"/>
  <c r="G66" i="1"/>
  <c r="G65" i="1"/>
  <c r="G64" i="1"/>
  <c r="G63" i="1"/>
  <c r="G62" i="1"/>
  <c r="G61" i="1"/>
  <c r="G59" i="1"/>
  <c r="G58" i="1"/>
  <c r="G57" i="1"/>
  <c r="G56" i="1"/>
  <c r="G55" i="1"/>
  <c r="G52" i="1"/>
  <c r="G51" i="1"/>
  <c r="G50" i="1"/>
  <c r="G47" i="1"/>
  <c r="G46" i="1"/>
  <c r="G45" i="1"/>
  <c r="G44" i="1"/>
  <c r="G43" i="1"/>
  <c r="G42" i="1"/>
  <c r="G41" i="1"/>
  <c r="G39" i="1"/>
  <c r="G38" i="1"/>
  <c r="G37" i="1"/>
  <c r="G36" i="1"/>
  <c r="G35" i="1"/>
  <c r="G32" i="1"/>
  <c r="G31" i="1"/>
  <c r="G33" i="1"/>
  <c r="G30" i="1"/>
  <c r="G29" i="1"/>
  <c r="G28" i="1"/>
  <c r="G27" i="1"/>
  <c r="G26" i="1"/>
  <c r="G25" i="1"/>
  <c r="G24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C25" i="1"/>
  <c r="C21" i="1"/>
  <c r="C17" i="1"/>
  <c r="C24" i="1"/>
  <c r="C23" i="1"/>
  <c r="C22" i="1"/>
  <c r="C20" i="1"/>
  <c r="C19" i="1"/>
  <c r="C18" i="1"/>
  <c r="C16" i="1"/>
  <c r="C14" i="1"/>
  <c r="C15" i="1"/>
  <c r="H53" i="1"/>
  <c r="H73" i="1" s="1"/>
  <c r="H93" i="1" s="1"/>
  <c r="H113" i="1" s="1"/>
  <c r="G113" i="1" s="1"/>
  <c r="H49" i="1"/>
  <c r="H69" i="1" s="1"/>
  <c r="H89" i="1" s="1"/>
  <c r="H109" i="1" s="1"/>
  <c r="G109" i="1" s="1"/>
  <c r="H48" i="1"/>
  <c r="H68" i="1" s="1"/>
  <c r="H88" i="1" s="1"/>
  <c r="H108" i="1" s="1"/>
  <c r="G108" i="1" s="1"/>
  <c r="G68" i="1" l="1"/>
  <c r="G73" i="1"/>
  <c r="G48" i="1"/>
  <c r="G88" i="1"/>
  <c r="G69" i="1"/>
  <c r="G49" i="1"/>
  <c r="G53" i="1"/>
  <c r="G89" i="1"/>
  <c r="G93" i="1"/>
</calcChain>
</file>

<file path=xl/sharedStrings.xml><?xml version="1.0" encoding="utf-8"?>
<sst xmlns="http://schemas.openxmlformats.org/spreadsheetml/2006/main" count="223" uniqueCount="129">
  <si>
    <t>CREATE DATABASE IF NOT EXISTS catdog_bank;</t>
  </si>
  <si>
    <t>USE catdog_bank;</t>
  </si>
  <si>
    <t>CREATE TABLE IF NOT EXISTS Cargo (</t>
  </si>
  <si>
    <t>id INT NOT NULL,</t>
  </si>
  <si>
    <t>cargo VARCHAR(25) NOT NULL,</t>
  </si>
  <si>
    <t>salario DECIMAL(10,2) NOT NULL,</t>
  </si>
  <si>
    <t>PRIMARY KEY (id)</t>
  </si>
  <si>
    <t>);</t>
  </si>
  <si>
    <t>CREATE TABLE IF NOT EXISTS Filial (</t>
  </si>
  <si>
    <t>nome_filial VARCHAR(80) NOT NULL,</t>
  </si>
  <si>
    <t>logradouro VARCHAR(50) NOT NULL,</t>
  </si>
  <si>
    <t>numero VARCHAR(5) NOT NULL,</t>
  </si>
  <si>
    <t>CREATE TABLE IF NOT EXISTS Funcionario (</t>
  </si>
  <si>
    <t>empregado_nome VARCHAR(80) NOT NULL,</t>
  </si>
  <si>
    <t>genero CHAR(1) NOT NULL,</t>
  </si>
  <si>
    <t>ddd CHAR(2) NOT NULL,</t>
  </si>
  <si>
    <t>celular CHAR(9) NOT NULL,</t>
  </si>
  <si>
    <t>admissao DATE NOT NULL,</t>
  </si>
  <si>
    <t>nascimento DATE NOT NULL,</t>
  </si>
  <si>
    <t>estado_civil char(1) NOT NULL,</t>
  </si>
  <si>
    <t>filhos INT NOT NULL,</t>
  </si>
  <si>
    <t>pcd BOOL NOT NULL,</t>
  </si>
  <si>
    <t>numero_endereco VARCHAR(5) NOT NULL,</t>
  </si>
  <si>
    <t>filial INT NOT NULL,</t>
  </si>
  <si>
    <t>CREATE TABLE IF NOT EXISTS Produto (</t>
  </si>
  <si>
    <t>nome_produto VARCHAR(25) NOT NULL,</t>
  </si>
  <si>
    <t>CREATE TABLE IF NOT EXISTS Cliente (</t>
  </si>
  <si>
    <t>cliente_nome VARCHAR(80) NOT NULL,</t>
  </si>
  <si>
    <t>inicio_relacionamento DATE NOT NULL,</t>
  </si>
  <si>
    <t>CREATE TABLE IF NOT EXISTS Carteira_Produto (</t>
  </si>
  <si>
    <t>id INT AUTO_INCREMENT NOT NULL,</t>
  </si>
  <si>
    <t>produto INT NOT NULL,</t>
  </si>
  <si>
    <t>FOREIGN KEY (cliente) REFERENCES Cliente(id),</t>
  </si>
  <si>
    <t>Gerente</t>
  </si>
  <si>
    <t>Caixa</t>
  </si>
  <si>
    <t>Atendente</t>
  </si>
  <si>
    <t>bairro VARCHAR(50) NOT NULL,</t>
  </si>
  <si>
    <t>cidade VARCHAR(50) NOT NULL,</t>
  </si>
  <si>
    <t>uf CHAR(2) NOT NULL,</t>
  </si>
  <si>
    <t>cep CHAR(8) NOT NULL,</t>
  </si>
  <si>
    <t>cliente INT NOT NULL,</t>
  </si>
  <si>
    <t>adesao_data DATE NOT NULL,</t>
  </si>
  <si>
    <t>cancelamento_data DATE,</t>
  </si>
  <si>
    <t>demissao DATE,</t>
  </si>
  <si>
    <t>fim_relacionamento DATE,</t>
  </si>
  <si>
    <t>FOREIGN KEY (produto) REFERENCES Produto(id),</t>
  </si>
  <si>
    <t>Matriz</t>
  </si>
  <si>
    <t>Brasília</t>
  </si>
  <si>
    <t>CNA 5</t>
  </si>
  <si>
    <t>Taguatinga</t>
  </si>
  <si>
    <t>DF</t>
  </si>
  <si>
    <t>Gama</t>
  </si>
  <si>
    <t>QR 35</t>
  </si>
  <si>
    <t>Gama Leste</t>
  </si>
  <si>
    <t>Ceilândia Centro</t>
  </si>
  <si>
    <t>QNN 52</t>
  </si>
  <si>
    <t>Ceilândia</t>
  </si>
  <si>
    <t>Xambioá</t>
  </si>
  <si>
    <t>Rua Kelly Key</t>
  </si>
  <si>
    <t>Alto Araguaia</t>
  </si>
  <si>
    <t>TO</t>
  </si>
  <si>
    <t>Carolina do Oeste</t>
  </si>
  <si>
    <t>Rua Fausto Silva</t>
  </si>
  <si>
    <t>Araguaína</t>
  </si>
  <si>
    <t>Gustavo Juk</t>
  </si>
  <si>
    <t>M</t>
  </si>
  <si>
    <t>QNZ 54</t>
  </si>
  <si>
    <t>Arthur Saraiva</t>
  </si>
  <si>
    <t>QR 53</t>
  </si>
  <si>
    <t>Rafaela Silva</t>
  </si>
  <si>
    <t>F</t>
  </si>
  <si>
    <t>QR 57</t>
  </si>
  <si>
    <t>Samambaia</t>
  </si>
  <si>
    <t>cargo INT NOT NULL,</t>
  </si>
  <si>
    <t xml:space="preserve">filial INT NOT NULL, </t>
  </si>
  <si>
    <t>Grasyellen Santos</t>
  </si>
  <si>
    <t>Creuza Medeiros</t>
  </si>
  <si>
    <t>QR 59</t>
  </si>
  <si>
    <t>Brazlândia</t>
  </si>
  <si>
    <t>Vicente Pires</t>
  </si>
  <si>
    <t>Conta Corrente</t>
  </si>
  <si>
    <t>Poupança</t>
  </si>
  <si>
    <t>Empréstimo</t>
  </si>
  <si>
    <t>Genivázio Pessoa</t>
  </si>
  <si>
    <t>C</t>
  </si>
  <si>
    <t>QCZ 35</t>
  </si>
  <si>
    <t>Maria da Silva</t>
  </si>
  <si>
    <t>QCZ 38</t>
  </si>
  <si>
    <t>Engenho das Lages</t>
  </si>
  <si>
    <t>Elza Pereira</t>
  </si>
  <si>
    <t>S</t>
  </si>
  <si>
    <t>QR 11</t>
  </si>
  <si>
    <t>Genivázio Guedes</t>
  </si>
  <si>
    <t>V</t>
  </si>
  <si>
    <t>QCZ 32</t>
  </si>
  <si>
    <t>Riacho Fundo I</t>
  </si>
  <si>
    <t>Genivázio Bruno Jr</t>
  </si>
  <si>
    <t>QRR 45</t>
  </si>
  <si>
    <t>Greyze Honorato</t>
  </si>
  <si>
    <t>QCR 23</t>
  </si>
  <si>
    <t>Jockey Club</t>
  </si>
  <si>
    <t>"</t>
  </si>
  <si>
    <t>,</t>
  </si>
  <si>
    <t>Centro</t>
  </si>
  <si>
    <t>Heddhyneah Medeiros</t>
  </si>
  <si>
    <t>Yewellyn Rocha</t>
  </si>
  <si>
    <t>QCR 55</t>
  </si>
  <si>
    <t>Santa Rita</t>
  </si>
  <si>
    <t>saldo DOUBLE NOT NULL,</t>
  </si>
  <si>
    <t>),</t>
  </si>
  <si>
    <t>QNZ 65</t>
  </si>
  <si>
    <t>102,</t>
  </si>
  <si>
    <t>"Rafaela Silva",</t>
  </si>
  <si>
    <t>"F",</t>
  </si>
  <si>
    <t>"61",</t>
  </si>
  <si>
    <t>"994311951",</t>
  </si>
  <si>
    <t>"2019-04-17",</t>
  </si>
  <si>
    <t>"S",</t>
  </si>
  <si>
    <t>1,</t>
  </si>
  <si>
    <t>2,</t>
  </si>
  <si>
    <t>"2004-06-14",</t>
  </si>
  <si>
    <t>"",</t>
  </si>
  <si>
    <t>0,</t>
  </si>
  <si>
    <t>"QR 57",</t>
  </si>
  <si>
    <t>"33",</t>
  </si>
  <si>
    <t>"Samambaia",</t>
  </si>
  <si>
    <t>"Brasília",</t>
  </si>
  <si>
    <t>"DF",</t>
  </si>
  <si>
    <t>"74331145",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</si>
</sst>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0DA-5D4C-4820-9B60-B77ED308B139}">
  <dimension ref="A1:O143"/>
  <sheetViews>
    <sheetView tabSelected="1" topLeftCell="E1" workbookViewId="0">
      <selection activeCell="I8" sqref="I8"/>
    </sheetView>
  </sheetViews>
  <sheetFormatPr defaultRowHeight="15" x14ac:dyDescent="0.25"/>
  <cols>
    <col min="1" max="1" width="9.140625" style="5"/>
    <col min="3" max="3" width="43" bestFit="1" customWidth="1"/>
    <col min="4" max="4" width="30.5703125" bestFit="1" customWidth="1"/>
    <col min="5" max="5" width="32.28515625" bestFit="1" customWidth="1"/>
    <col min="6" max="6" width="34.140625" bestFit="1" customWidth="1"/>
    <col min="7" max="7" width="38.7109375" bestFit="1" customWidth="1"/>
    <col min="8" max="8" width="40.42578125" bestFit="1" customWidth="1"/>
    <col min="9" max="9" width="40.42578125" customWidth="1"/>
    <col min="10" max="10" width="35.28515625" bestFit="1" customWidth="1"/>
    <col min="11" max="11" width="37.28515625" bestFit="1" customWidth="1"/>
    <col min="12" max="12" width="35.42578125" bestFit="1" customWidth="1"/>
    <col min="13" max="13" width="39.5703125" bestFit="1" customWidth="1"/>
    <col min="14" max="14" width="47" bestFit="1" customWidth="1"/>
    <col min="15" max="15" width="43.42578125" bestFit="1" customWidth="1"/>
  </cols>
  <sheetData>
    <row r="1" spans="1:15" x14ac:dyDescent="0.25">
      <c r="A1" s="5" t="s">
        <v>101</v>
      </c>
      <c r="B1" t="s">
        <v>102</v>
      </c>
      <c r="C1" t="s">
        <v>0</v>
      </c>
      <c r="E1" t="s">
        <v>8</v>
      </c>
      <c r="G1" t="s">
        <v>12</v>
      </c>
      <c r="J1" t="s">
        <v>24</v>
      </c>
      <c r="L1" t="s">
        <v>26</v>
      </c>
      <c r="N1" t="s">
        <v>29</v>
      </c>
    </row>
    <row r="2" spans="1:15" x14ac:dyDescent="0.25">
      <c r="A2" s="5" t="s">
        <v>109</v>
      </c>
      <c r="F2" t="s">
        <v>3</v>
      </c>
      <c r="H2" t="s">
        <v>3</v>
      </c>
      <c r="I2" t="s">
        <v>111</v>
      </c>
      <c r="K2" t="s">
        <v>3</v>
      </c>
      <c r="M2" t="s">
        <v>3</v>
      </c>
      <c r="O2" t="s">
        <v>30</v>
      </c>
    </row>
    <row r="3" spans="1:15" x14ac:dyDescent="0.25">
      <c r="C3" t="s">
        <v>1</v>
      </c>
      <c r="F3" t="s">
        <v>9</v>
      </c>
      <c r="H3" t="s">
        <v>13</v>
      </c>
      <c r="I3" t="s">
        <v>112</v>
      </c>
      <c r="K3" t="s">
        <v>25</v>
      </c>
      <c r="M3" t="s">
        <v>27</v>
      </c>
      <c r="O3" t="s">
        <v>40</v>
      </c>
    </row>
    <row r="4" spans="1:15" x14ac:dyDescent="0.25">
      <c r="F4" t="s">
        <v>10</v>
      </c>
      <c r="H4" t="s">
        <v>14</v>
      </c>
      <c r="I4" t="s">
        <v>113</v>
      </c>
      <c r="M4" t="s">
        <v>14</v>
      </c>
      <c r="O4" t="s">
        <v>31</v>
      </c>
    </row>
    <row r="5" spans="1:15" x14ac:dyDescent="0.25">
      <c r="C5" t="s">
        <v>2</v>
      </c>
      <c r="F5" t="s">
        <v>11</v>
      </c>
      <c r="H5" t="s">
        <v>15</v>
      </c>
      <c r="I5" t="s">
        <v>114</v>
      </c>
      <c r="K5" t="s">
        <v>6</v>
      </c>
      <c r="M5" t="s">
        <v>15</v>
      </c>
      <c r="O5" t="s">
        <v>41</v>
      </c>
    </row>
    <row r="6" spans="1:15" x14ac:dyDescent="0.25">
      <c r="D6" t="s">
        <v>3</v>
      </c>
      <c r="F6" t="s">
        <v>36</v>
      </c>
      <c r="H6" t="s">
        <v>16</v>
      </c>
      <c r="I6" t="s">
        <v>115</v>
      </c>
      <c r="J6" t="s">
        <v>7</v>
      </c>
      <c r="M6" t="s">
        <v>16</v>
      </c>
      <c r="O6" t="s">
        <v>42</v>
      </c>
    </row>
    <row r="7" spans="1:15" x14ac:dyDescent="0.25">
      <c r="D7" t="s">
        <v>4</v>
      </c>
      <c r="F7" t="s">
        <v>37</v>
      </c>
      <c r="H7" t="s">
        <v>17</v>
      </c>
      <c r="I7" t="s">
        <v>116</v>
      </c>
      <c r="M7" t="s">
        <v>28</v>
      </c>
      <c r="O7" t="s">
        <v>108</v>
      </c>
    </row>
    <row r="8" spans="1:15" x14ac:dyDescent="0.25">
      <c r="D8" t="s">
        <v>5</v>
      </c>
      <c r="F8" t="s">
        <v>38</v>
      </c>
      <c r="H8" s="1" t="s">
        <v>43</v>
      </c>
      <c r="I8" s="1" t="s">
        <v>117</v>
      </c>
      <c r="J8" t="str">
        <f>CONCATENATE(K8,$B$1)</f>
        <v>1,</v>
      </c>
      <c r="K8">
        <v>1</v>
      </c>
      <c r="M8" t="s">
        <v>44</v>
      </c>
      <c r="N8" t="s">
        <v>32</v>
      </c>
    </row>
    <row r="9" spans="1:15" x14ac:dyDescent="0.25">
      <c r="D9" t="s">
        <v>6</v>
      </c>
      <c r="F9" t="s">
        <v>39</v>
      </c>
      <c r="H9" s="4" t="s">
        <v>73</v>
      </c>
      <c r="I9" s="4" t="s">
        <v>118</v>
      </c>
      <c r="J9" t="str">
        <f t="shared" ref="J9" si="0">CONCATENATE($A$1,K9,$A$1,$B$1)</f>
        <v>"Conta Corrente",</v>
      </c>
      <c r="K9" t="s">
        <v>80</v>
      </c>
      <c r="M9" t="s">
        <v>23</v>
      </c>
      <c r="N9" t="s">
        <v>45</v>
      </c>
    </row>
    <row r="10" spans="1:15" x14ac:dyDescent="0.25">
      <c r="C10" t="s">
        <v>7</v>
      </c>
      <c r="H10" s="1" t="s">
        <v>74</v>
      </c>
      <c r="I10" s="1" t="s">
        <v>119</v>
      </c>
      <c r="J10" t="s">
        <v>7</v>
      </c>
      <c r="M10" t="s">
        <v>18</v>
      </c>
    </row>
    <row r="11" spans="1:15" x14ac:dyDescent="0.25">
      <c r="E11" t="s">
        <v>6</v>
      </c>
      <c r="H11" t="s">
        <v>18</v>
      </c>
      <c r="I11" t="s">
        <v>120</v>
      </c>
      <c r="J11" t="str">
        <f>CONCATENATE(K11,$B$1)</f>
        <v>2,</v>
      </c>
      <c r="K11">
        <v>2</v>
      </c>
      <c r="M11" t="s">
        <v>19</v>
      </c>
      <c r="N11" t="s">
        <v>6</v>
      </c>
    </row>
    <row r="12" spans="1:15" x14ac:dyDescent="0.25">
      <c r="E12" t="s">
        <v>7</v>
      </c>
      <c r="H12" t="s">
        <v>19</v>
      </c>
      <c r="I12" t="s">
        <v>121</v>
      </c>
      <c r="J12" t="str">
        <f t="shared" ref="J12" si="1">CONCATENATE($A$1,K12,$A$1,$B$1)</f>
        <v>"Poupança",</v>
      </c>
      <c r="K12" t="s">
        <v>81</v>
      </c>
      <c r="M12" t="s">
        <v>10</v>
      </c>
      <c r="N12" t="s">
        <v>7</v>
      </c>
    </row>
    <row r="13" spans="1:15" x14ac:dyDescent="0.25">
      <c r="H13" t="s">
        <v>20</v>
      </c>
      <c r="I13" t="s">
        <v>118</v>
      </c>
      <c r="J13" t="s">
        <v>7</v>
      </c>
      <c r="M13" t="s">
        <v>22</v>
      </c>
      <c r="N13" t="str">
        <f>CONCATENATE(O13,$B$1)</f>
        <v>1,</v>
      </c>
      <c r="O13">
        <v>1</v>
      </c>
    </row>
    <row r="14" spans="1:15" x14ac:dyDescent="0.25">
      <c r="C14" t="str">
        <f>CONCATENATE(D14,$B$1)</f>
        <v>1,</v>
      </c>
      <c r="D14">
        <v>1</v>
      </c>
      <c r="E14" t="str">
        <f>CONCATENATE(F14,$B$1)</f>
        <v>1,</v>
      </c>
      <c r="F14">
        <v>1</v>
      </c>
      <c r="H14" t="s">
        <v>21</v>
      </c>
      <c r="I14" t="s">
        <v>122</v>
      </c>
      <c r="J14" t="str">
        <f>CONCATENATE(K14,$B$1)</f>
        <v>3,</v>
      </c>
      <c r="K14">
        <v>3</v>
      </c>
      <c r="M14" t="s">
        <v>36</v>
      </c>
      <c r="N14" t="str">
        <f>CONCATENATE(O14,$B$1)</f>
        <v>1,</v>
      </c>
      <c r="O14">
        <v>1</v>
      </c>
    </row>
    <row r="15" spans="1:15" x14ac:dyDescent="0.25">
      <c r="C15" t="str">
        <f t="shared" ref="C15:E21" si="2">CONCATENATE($A$1,D15,$A$1,$B$1)</f>
        <v>"Gerente",</v>
      </c>
      <c r="D15" t="s">
        <v>33</v>
      </c>
      <c r="E15" t="str">
        <f t="shared" si="2"/>
        <v>"Matriz",</v>
      </c>
      <c r="F15" t="s">
        <v>46</v>
      </c>
      <c r="H15" t="s">
        <v>10</v>
      </c>
      <c r="I15" t="s">
        <v>123</v>
      </c>
      <c r="J15" t="str">
        <f t="shared" ref="J15" si="3">CONCATENATE($A$1,K15,$A$1,$B$1)</f>
        <v>"Empréstimo",</v>
      </c>
      <c r="K15" t="s">
        <v>82</v>
      </c>
      <c r="M15" t="s">
        <v>37</v>
      </c>
      <c r="N15" t="str">
        <f>CONCATENATE(O15,$B$1)</f>
        <v>1,</v>
      </c>
      <c r="O15">
        <v>1</v>
      </c>
    </row>
    <row r="16" spans="1:15" x14ac:dyDescent="0.25">
      <c r="C16" t="str">
        <f>CONCATENATE(D16,$B$1)</f>
        <v>7000,</v>
      </c>
      <c r="D16">
        <v>7000</v>
      </c>
      <c r="E16" t="str">
        <f t="shared" si="2"/>
        <v>"CNA 5",</v>
      </c>
      <c r="F16" t="s">
        <v>48</v>
      </c>
      <c r="H16" t="s">
        <v>22</v>
      </c>
      <c r="I16" t="s">
        <v>124</v>
      </c>
      <c r="J16" t="s">
        <v>7</v>
      </c>
      <c r="M16" t="s">
        <v>38</v>
      </c>
      <c r="N16" t="str">
        <f>CONCATENATE($A$1,TEXT(O16,"aaaa-mm-dd"),$A$1,$B$1)</f>
        <v>"2020-01-01",</v>
      </c>
      <c r="O16" s="2">
        <v>43831</v>
      </c>
    </row>
    <row r="17" spans="3:15" x14ac:dyDescent="0.25">
      <c r="C17" s="5" t="str">
        <f>($A$2)</f>
        <v>),</v>
      </c>
      <c r="E17" t="str">
        <f t="shared" si="2"/>
        <v>"32",</v>
      </c>
      <c r="F17">
        <v>32</v>
      </c>
      <c r="H17" t="s">
        <v>36</v>
      </c>
      <c r="I17" t="s">
        <v>125</v>
      </c>
      <c r="M17" t="s">
        <v>39</v>
      </c>
      <c r="N17" t="str">
        <f>CONCATENATE($A$1,TEXT(O17,"aaaa-mm-dd"),$A$1,$B$1)</f>
        <v>"2021-01-31",</v>
      </c>
      <c r="O17" s="2">
        <v>44227</v>
      </c>
    </row>
    <row r="18" spans="3:15" x14ac:dyDescent="0.25">
      <c r="C18" t="str">
        <f>CONCATENATE(D18,$B$1)</f>
        <v>2,</v>
      </c>
      <c r="D18">
        <v>2</v>
      </c>
      <c r="E18" t="str">
        <f t="shared" si="2"/>
        <v>"Taguatinga",</v>
      </c>
      <c r="F18" t="s">
        <v>49</v>
      </c>
      <c r="H18" t="s">
        <v>37</v>
      </c>
      <c r="I18" t="s">
        <v>126</v>
      </c>
      <c r="N18" t="str">
        <f>CONCATENATE(O18,$B$1)</f>
        <v>0,</v>
      </c>
      <c r="O18" s="3">
        <v>0</v>
      </c>
    </row>
    <row r="19" spans="3:15" x14ac:dyDescent="0.25">
      <c r="C19" t="str">
        <f t="shared" ref="C19" si="4">CONCATENATE($A$1,D19,$A$1,$B$1)</f>
        <v>"Caixa",</v>
      </c>
      <c r="D19" t="s">
        <v>34</v>
      </c>
      <c r="E19" t="str">
        <f t="shared" si="2"/>
        <v>"Brasília",</v>
      </c>
      <c r="F19" t="s">
        <v>47</v>
      </c>
      <c r="H19" t="s">
        <v>38</v>
      </c>
      <c r="I19" t="s">
        <v>127</v>
      </c>
      <c r="L19" t="s">
        <v>6</v>
      </c>
      <c r="N19" s="5" t="str">
        <f>($A$2)</f>
        <v>),</v>
      </c>
    </row>
    <row r="20" spans="3:15" x14ac:dyDescent="0.25">
      <c r="C20" t="str">
        <f>CONCATENATE(D20,$B$1)</f>
        <v>2000,</v>
      </c>
      <c r="D20">
        <v>2000</v>
      </c>
      <c r="E20" t="str">
        <f t="shared" si="2"/>
        <v>"DF",</v>
      </c>
      <c r="F20" t="s">
        <v>50</v>
      </c>
      <c r="H20" t="s">
        <v>39</v>
      </c>
      <c r="I20" t="s">
        <v>128</v>
      </c>
      <c r="L20" t="s">
        <v>7</v>
      </c>
      <c r="N20" t="str">
        <f>CONCATENATE(O20,$B$1)</f>
        <v>2,</v>
      </c>
      <c r="O20">
        <v>2</v>
      </c>
    </row>
    <row r="21" spans="3:15" x14ac:dyDescent="0.25">
      <c r="C21" s="5" t="str">
        <f>($A$2)</f>
        <v>),</v>
      </c>
      <c r="E21" t="str">
        <f t="shared" si="2"/>
        <v>"72331001",</v>
      </c>
      <c r="F21">
        <v>72331001</v>
      </c>
      <c r="N21" t="str">
        <f>CONCATENATE(O21,$B$1)</f>
        <v>2,</v>
      </c>
      <c r="O21">
        <v>2</v>
      </c>
    </row>
    <row r="22" spans="3:15" x14ac:dyDescent="0.25">
      <c r="C22" t="str">
        <f>CONCATENATE(D22,$B$1)</f>
        <v>3,</v>
      </c>
      <c r="D22">
        <v>3</v>
      </c>
      <c r="E22" s="5" t="str">
        <f>($A$2)</f>
        <v>),</v>
      </c>
      <c r="G22" t="s">
        <v>6</v>
      </c>
      <c r="L22" t="str">
        <f>CONCATENATE(M22,$B$1)</f>
        <v>1,</v>
      </c>
      <c r="M22">
        <v>1</v>
      </c>
      <c r="N22" t="str">
        <f>CONCATENATE(O22,$B$1)</f>
        <v>2,</v>
      </c>
      <c r="O22">
        <v>2</v>
      </c>
    </row>
    <row r="23" spans="3:15" x14ac:dyDescent="0.25">
      <c r="C23" t="str">
        <f t="shared" ref="C23" si="5">CONCATENATE($A$1,D23,$A$1,$B$1)</f>
        <v>"Atendente",</v>
      </c>
      <c r="D23" t="s">
        <v>35</v>
      </c>
      <c r="E23" t="str">
        <f>CONCATENATE(F23,$B$1)</f>
        <v>2,</v>
      </c>
      <c r="F23">
        <v>2</v>
      </c>
      <c r="G23" t="s">
        <v>7</v>
      </c>
      <c r="L23" t="str">
        <f t="shared" ref="L23:L26" si="6">CONCATENATE($A$1,M23,$A$1,$B$1)</f>
        <v>"Genivázio Pessoa",</v>
      </c>
      <c r="M23" t="s">
        <v>83</v>
      </c>
      <c r="N23" t="str">
        <f>CONCATENATE($A$1,TEXT(O23,"aaaa-mm-dd"),$A$1,$B$1)</f>
        <v>"2020-01-18",</v>
      </c>
      <c r="O23" s="2">
        <v>43848</v>
      </c>
    </row>
    <row r="24" spans="3:15" x14ac:dyDescent="0.25">
      <c r="C24" t="str">
        <f>CONCATENATE(D24,$B$1)</f>
        <v>3000,</v>
      </c>
      <c r="D24">
        <v>3000</v>
      </c>
      <c r="E24" t="str">
        <f t="shared" ref="E24" si="7">CONCATENATE($A$1,F24,$A$1,$B$1)</f>
        <v>"Gama Leste",</v>
      </c>
      <c r="F24" t="s">
        <v>53</v>
      </c>
      <c r="G24" t="str">
        <f>CONCATENATE(H24,$B$1)</f>
        <v>100,</v>
      </c>
      <c r="H24">
        <v>100</v>
      </c>
      <c r="L24" t="str">
        <f t="shared" si="6"/>
        <v>"M",</v>
      </c>
      <c r="M24" t="s">
        <v>65</v>
      </c>
      <c r="N24" t="str">
        <f>CONCATENATE($A$1,TEXT(O24,"aaaa-mm-dd"),$A$1,$B$1)</f>
        <v>"1900-01-00",</v>
      </c>
      <c r="O24" s="2"/>
    </row>
    <row r="25" spans="3:15" x14ac:dyDescent="0.25">
      <c r="C25" s="5" t="str">
        <f>($A$2)</f>
        <v>),</v>
      </c>
      <c r="E25" t="str">
        <f t="shared" ref="E25" si="8">CONCATENATE($A$1,F25,$A$1,$B$1)</f>
        <v>"QR 35",</v>
      </c>
      <c r="F25" t="s">
        <v>52</v>
      </c>
      <c r="G25" t="str">
        <f t="shared" ref="G25:G28" si="9">CONCATENATE($A$1,H25,$A$1,$B$1)</f>
        <v>"Gustavo Juk",</v>
      </c>
      <c r="H25" t="s">
        <v>64</v>
      </c>
      <c r="L25" t="str">
        <f t="shared" si="6"/>
        <v>"61",</v>
      </c>
      <c r="M25">
        <v>61</v>
      </c>
      <c r="N25" t="str">
        <f>CONCATENATE(O25,$B$1)</f>
        <v>100,</v>
      </c>
      <c r="O25" s="3">
        <v>100</v>
      </c>
    </row>
    <row r="26" spans="3:15" x14ac:dyDescent="0.25">
      <c r="E26" t="str">
        <f t="shared" ref="E26" si="10">CONCATENATE($A$1,F26,$A$1,$B$1)</f>
        <v>"51",</v>
      </c>
      <c r="F26">
        <v>51</v>
      </c>
      <c r="G26" t="str">
        <f t="shared" si="9"/>
        <v>"M",</v>
      </c>
      <c r="H26" t="s">
        <v>65</v>
      </c>
      <c r="L26" t="str">
        <f t="shared" si="6"/>
        <v>"999710201",</v>
      </c>
      <c r="M26">
        <v>999710201</v>
      </c>
      <c r="N26" s="5" t="str">
        <f>($A$2)</f>
        <v>),</v>
      </c>
    </row>
    <row r="27" spans="3:15" x14ac:dyDescent="0.25">
      <c r="E27" t="str">
        <f t="shared" ref="E27" si="11">CONCATENATE($A$1,F27,$A$1,$B$1)</f>
        <v>"Gama",</v>
      </c>
      <c r="F27" t="s">
        <v>51</v>
      </c>
      <c r="G27" t="str">
        <f t="shared" si="9"/>
        <v>"61",</v>
      </c>
      <c r="H27">
        <v>61</v>
      </c>
      <c r="L27" t="str">
        <f>CONCATENATE($A$1,TEXT(M27,"aaaa-mm-dd"),$A$1,$B$1)</f>
        <v>"2000-07-01",</v>
      </c>
      <c r="M27" s="2">
        <v>36708</v>
      </c>
      <c r="N27" t="str">
        <f>CONCATENATE(O27,$B$1)</f>
        <v>3,</v>
      </c>
      <c r="O27">
        <v>3</v>
      </c>
    </row>
    <row r="28" spans="3:15" x14ac:dyDescent="0.25">
      <c r="E28" t="str">
        <f t="shared" ref="E28" si="12">CONCATENATE($A$1,F28,$A$1,$B$1)</f>
        <v>"Brasília",</v>
      </c>
      <c r="F28" t="s">
        <v>47</v>
      </c>
      <c r="G28" t="str">
        <f t="shared" si="9"/>
        <v>"994311145",</v>
      </c>
      <c r="H28">
        <v>994311145</v>
      </c>
      <c r="L28" t="str">
        <f>CONCATENATE($A$1,TEXT(M28,"aaaa-mm-dd"),$A$1,$B$1)</f>
        <v>"2021-08-31",</v>
      </c>
      <c r="M28" s="2">
        <v>44439</v>
      </c>
      <c r="N28" t="str">
        <f>CONCATENATE(O28,$B$1)</f>
        <v>3,</v>
      </c>
      <c r="O28">
        <v>3</v>
      </c>
    </row>
    <row r="29" spans="3:15" x14ac:dyDescent="0.25">
      <c r="E29" t="str">
        <f t="shared" ref="E29" si="13">CONCATENATE($A$1,F29,$A$1,$B$1)</f>
        <v>"DF",</v>
      </c>
      <c r="F29" t="s">
        <v>50</v>
      </c>
      <c r="G29" t="str">
        <f>CONCATENATE($A$1,TEXT(H29,"aaaa-mm-dd"),$A$1,$B$1)</f>
        <v>"2019-01-01",</v>
      </c>
      <c r="H29" s="2">
        <v>43466</v>
      </c>
      <c r="I29" s="2"/>
      <c r="L29" t="str">
        <f>CONCATENATE(M29,$B$1)</f>
        <v>2,</v>
      </c>
      <c r="M29" s="3">
        <v>2</v>
      </c>
      <c r="N29" t="str">
        <f>CONCATENATE(O29,$B$1)</f>
        <v>3,</v>
      </c>
      <c r="O29">
        <v>3</v>
      </c>
    </row>
    <row r="30" spans="3:15" x14ac:dyDescent="0.25">
      <c r="E30" t="str">
        <f t="shared" ref="E30" si="14">CONCATENATE($A$1,F30,$A$1,$B$1)</f>
        <v>"73221013",</v>
      </c>
      <c r="F30">
        <v>73221013</v>
      </c>
      <c r="G30" t="str">
        <f>CONCATENATE($A$1,TEXT(H30,"aaaa-mm-dd"),$A$1,$B$1)</f>
        <v>"2021-10-20",</v>
      </c>
      <c r="H30" s="2">
        <v>44489</v>
      </c>
      <c r="I30" s="2"/>
      <c r="L30" t="str">
        <f>CONCATENATE($A$1,TEXT(M30,"aaaa-mm-dd"),$A$1,$B$1)</f>
        <v>"1950-01-01",</v>
      </c>
      <c r="M30" s="2">
        <v>18264</v>
      </c>
      <c r="N30" t="str">
        <f>CONCATENATE($A$1,TEXT(O30,"aaaa-mm-dd"),$A$1,$B$1)</f>
        <v>"2020-02-04",</v>
      </c>
      <c r="O30" s="2">
        <v>43865</v>
      </c>
    </row>
    <row r="31" spans="3:15" x14ac:dyDescent="0.25">
      <c r="E31" s="5" t="str">
        <f>($A$2)</f>
        <v>),</v>
      </c>
      <c r="G31" t="str">
        <f>CONCATENATE(H31,$B$1)</f>
        <v>1,</v>
      </c>
      <c r="H31" s="3">
        <v>1</v>
      </c>
      <c r="I31" s="3"/>
      <c r="L31" t="str">
        <f t="shared" ref="L31:L37" si="15">CONCATENATE($A$1,M31,$A$1,$B$1)</f>
        <v>"C",</v>
      </c>
      <c r="M31" t="s">
        <v>84</v>
      </c>
      <c r="N31" t="str">
        <f>CONCATENATE($A$1,TEXT(O31,"aaaa-mm-dd"),$A$1,$B$1)</f>
        <v>"1900-01-00",</v>
      </c>
      <c r="O31" s="2"/>
    </row>
    <row r="32" spans="3:15" x14ac:dyDescent="0.25">
      <c r="E32" t="str">
        <f>CONCATENATE(F32,$B$1)</f>
        <v>3,</v>
      </c>
      <c r="F32">
        <v>3</v>
      </c>
      <c r="G32" t="str">
        <f>CONCATENATE(H32,$B$1)</f>
        <v>2,</v>
      </c>
      <c r="H32" s="3">
        <v>2</v>
      </c>
      <c r="I32" s="3"/>
      <c r="L32" t="str">
        <f t="shared" si="15"/>
        <v>"QCZ 35",</v>
      </c>
      <c r="M32" t="s">
        <v>85</v>
      </c>
      <c r="N32" t="str">
        <f>CONCATENATE(O32,$B$1)</f>
        <v>250,</v>
      </c>
      <c r="O32" s="3">
        <v>250</v>
      </c>
    </row>
    <row r="33" spans="5:15" x14ac:dyDescent="0.25">
      <c r="E33" t="str">
        <f t="shared" ref="E33" si="16">CONCATENATE($A$1,F33,$A$1,$B$1)</f>
        <v>"Ceilândia Centro",</v>
      </c>
      <c r="F33" t="s">
        <v>54</v>
      </c>
      <c r="G33" t="str">
        <f>CONCATENATE($A$1,TEXT(H33,"aaaa-mm-dd"),$A$1,$B$1)</f>
        <v>"2004-01-01",</v>
      </c>
      <c r="H33" s="2">
        <v>37987</v>
      </c>
      <c r="I33" s="2"/>
      <c r="L33" t="str">
        <f t="shared" si="15"/>
        <v>"445",</v>
      </c>
      <c r="M33" s="3">
        <v>445</v>
      </c>
      <c r="N33" s="5" t="str">
        <f>($A$2)</f>
        <v>),</v>
      </c>
    </row>
    <row r="34" spans="5:15" x14ac:dyDescent="0.25">
      <c r="E34" t="str">
        <f t="shared" ref="E34" si="17">CONCATENATE($A$1,F34,$A$1,$B$1)</f>
        <v>"QNN 52",</v>
      </c>
      <c r="F34" t="s">
        <v>55</v>
      </c>
      <c r="G34" t="str">
        <f t="shared" ref="G34" si="18">CONCATENATE($A$1,H34,$A$1,$B$1)</f>
        <v>"S",</v>
      </c>
      <c r="H34" s="2" t="s">
        <v>90</v>
      </c>
      <c r="I34" s="2"/>
      <c r="L34" t="str">
        <f t="shared" si="15"/>
        <v>"Ceilândia",</v>
      </c>
      <c r="M34" t="s">
        <v>56</v>
      </c>
      <c r="N34" t="str">
        <f>CONCATENATE(O34,$B$1)</f>
        <v>4,</v>
      </c>
      <c r="O34">
        <v>4</v>
      </c>
    </row>
    <row r="35" spans="5:15" x14ac:dyDescent="0.25">
      <c r="E35" t="str">
        <f t="shared" ref="E35" si="19">CONCATENATE($A$1,F35,$A$1,$B$1)</f>
        <v>"25",</v>
      </c>
      <c r="F35">
        <v>25</v>
      </c>
      <c r="G35" t="str">
        <f>CONCATENATE(H35,$B$1)</f>
        <v>0,</v>
      </c>
      <c r="H35" s="3">
        <v>0</v>
      </c>
      <c r="I35" s="3"/>
      <c r="L35" t="str">
        <f t="shared" si="15"/>
        <v>"Brasília",</v>
      </c>
      <c r="M35" t="s">
        <v>47</v>
      </c>
      <c r="N35" t="str">
        <f>CONCATENATE(O35,$B$1)</f>
        <v>5,</v>
      </c>
      <c r="O35">
        <v>5</v>
      </c>
    </row>
    <row r="36" spans="5:15" x14ac:dyDescent="0.25">
      <c r="E36" t="str">
        <f t="shared" ref="E36" si="20">CONCATENATE($A$1,F36,$A$1,$B$1)</f>
        <v>"Ceilândia",</v>
      </c>
      <c r="F36" t="s">
        <v>56</v>
      </c>
      <c r="G36" t="str">
        <f>CONCATENATE(H36,$B$1)</f>
        <v>0,</v>
      </c>
      <c r="H36" s="3">
        <v>0</v>
      </c>
      <c r="I36" s="3"/>
      <c r="L36" t="str">
        <f t="shared" si="15"/>
        <v>"DF",</v>
      </c>
      <c r="M36" t="s">
        <v>50</v>
      </c>
      <c r="N36" t="str">
        <f>CONCATENATE(O36,$B$1)</f>
        <v>4,</v>
      </c>
      <c r="O36">
        <v>4</v>
      </c>
    </row>
    <row r="37" spans="5:15" x14ac:dyDescent="0.25">
      <c r="E37" t="str">
        <f t="shared" ref="E37" si="21">CONCATENATE($A$1,F37,$A$1,$B$1)</f>
        <v>"Brasília",</v>
      </c>
      <c r="F37" t="s">
        <v>47</v>
      </c>
      <c r="G37" t="str">
        <f t="shared" ref="G37:G42" si="22">CONCATENATE($A$1,H37,$A$1,$B$1)</f>
        <v>"QNZ 54",</v>
      </c>
      <c r="H37" s="3" t="s">
        <v>66</v>
      </c>
      <c r="I37" s="3"/>
      <c r="L37" t="str">
        <f t="shared" si="15"/>
        <v>"72114335",</v>
      </c>
      <c r="M37">
        <v>72114335</v>
      </c>
      <c r="N37" t="str">
        <f>CONCATENATE($A$1,TEXT(O37,"aaaa-mm-dd"),$A$1,$B$1)</f>
        <v>"2020-02-21",</v>
      </c>
      <c r="O37" s="2">
        <v>43882</v>
      </c>
    </row>
    <row r="38" spans="5:15" x14ac:dyDescent="0.25">
      <c r="E38" t="str">
        <f t="shared" ref="E38" si="23">CONCATENATE($A$1,F38,$A$1,$B$1)</f>
        <v>"DF",</v>
      </c>
      <c r="F38" t="s">
        <v>50</v>
      </c>
      <c r="G38" t="str">
        <f t="shared" si="22"/>
        <v>"32",</v>
      </c>
      <c r="H38" s="3">
        <v>32</v>
      </c>
      <c r="I38" s="3"/>
      <c r="L38" s="5" t="str">
        <f>($A$2)</f>
        <v>),</v>
      </c>
      <c r="N38" t="str">
        <f>CONCATENATE($A$1,TEXT(O38,"aaaa-mm-dd"),$A$1,$B$1)</f>
        <v>"1900-01-00",</v>
      </c>
      <c r="O38" s="2"/>
    </row>
    <row r="39" spans="5:15" x14ac:dyDescent="0.25">
      <c r="E39" t="str">
        <f t="shared" ref="E39" si="24">CONCATENATE($A$1,F39,$A$1,$B$1)</f>
        <v>"74331578",</v>
      </c>
      <c r="F39">
        <v>74331578</v>
      </c>
      <c r="G39" t="str">
        <f t="shared" si="22"/>
        <v>"Taguatinga",</v>
      </c>
      <c r="H39" s="3" t="s">
        <v>49</v>
      </c>
      <c r="I39" s="3"/>
      <c r="L39" t="str">
        <f>CONCATENATE(M39,$B$1)</f>
        <v>2,</v>
      </c>
      <c r="M39">
        <v>2</v>
      </c>
      <c r="N39" t="str">
        <f>CONCATENATE(O39,$B$1)</f>
        <v>400,</v>
      </c>
      <c r="O39" s="3">
        <v>400</v>
      </c>
    </row>
    <row r="40" spans="5:15" x14ac:dyDescent="0.25">
      <c r="E40" s="5" t="str">
        <f>($A$2)</f>
        <v>),</v>
      </c>
      <c r="G40" t="str">
        <f t="shared" si="22"/>
        <v>"Brasília",</v>
      </c>
      <c r="H40" s="3" t="s">
        <v>47</v>
      </c>
      <c r="I40" s="3"/>
      <c r="L40" t="str">
        <f t="shared" ref="L40:L43" si="25">CONCATENATE($A$1,M40,$A$1,$B$1)</f>
        <v>"Maria da Silva",</v>
      </c>
      <c r="M40" t="s">
        <v>86</v>
      </c>
      <c r="N40" s="5" t="str">
        <f>($A$2)</f>
        <v>),</v>
      </c>
    </row>
    <row r="41" spans="5:15" x14ac:dyDescent="0.25">
      <c r="E41" t="str">
        <f>CONCATENATE(F41,$B$1)</f>
        <v>4,</v>
      </c>
      <c r="F41">
        <v>4</v>
      </c>
      <c r="G41" t="str">
        <f t="shared" si="22"/>
        <v>"DF",</v>
      </c>
      <c r="H41" s="3" t="s">
        <v>50</v>
      </c>
      <c r="I41" s="3"/>
      <c r="L41" t="str">
        <f t="shared" si="25"/>
        <v>"F",</v>
      </c>
      <c r="M41" t="s">
        <v>70</v>
      </c>
      <c r="N41" t="str">
        <f>CONCATENATE(O41,$B$1)</f>
        <v>5,</v>
      </c>
      <c r="O41">
        <v>5</v>
      </c>
    </row>
    <row r="42" spans="5:15" x14ac:dyDescent="0.25">
      <c r="E42" t="str">
        <f t="shared" ref="E42:E48" si="26">CONCATENATE($A$1,F42,$A$1,$B$1)</f>
        <v>"Alto Araguaia",</v>
      </c>
      <c r="F42" t="s">
        <v>59</v>
      </c>
      <c r="G42" t="str">
        <f t="shared" si="22"/>
        <v>"73114549",</v>
      </c>
      <c r="H42" s="3">
        <v>73114549</v>
      </c>
      <c r="I42" s="3"/>
      <c r="L42" t="str">
        <f t="shared" si="25"/>
        <v>"61",</v>
      </c>
      <c r="M42">
        <v>61</v>
      </c>
      <c r="N42" t="str">
        <f>CONCATENATE(O42,$B$1)</f>
        <v>6,</v>
      </c>
      <c r="O42">
        <v>6</v>
      </c>
    </row>
    <row r="43" spans="5:15" x14ac:dyDescent="0.25">
      <c r="E43" t="str">
        <f t="shared" si="26"/>
        <v>"Rua Kelly Key",</v>
      </c>
      <c r="F43" t="s">
        <v>58</v>
      </c>
      <c r="G43" s="5" t="str">
        <f>($A$2)</f>
        <v>),</v>
      </c>
      <c r="H43" s="3"/>
      <c r="I43" s="3"/>
      <c r="L43" t="str">
        <f t="shared" si="25"/>
        <v>"32114564",</v>
      </c>
      <c r="M43">
        <v>32114564</v>
      </c>
      <c r="N43" t="str">
        <f>CONCATENATE(O43,$B$1)</f>
        <v>5,</v>
      </c>
      <c r="O43">
        <v>5</v>
      </c>
    </row>
    <row r="44" spans="5:15" x14ac:dyDescent="0.25">
      <c r="E44" t="str">
        <f t="shared" si="26"/>
        <v>"55",</v>
      </c>
      <c r="F44">
        <v>55</v>
      </c>
      <c r="G44" t="str">
        <f>CONCATENATE(H44,$B$1)</f>
        <v>101,</v>
      </c>
      <c r="H44" s="3">
        <v>101</v>
      </c>
      <c r="I44" s="3"/>
      <c r="L44" t="str">
        <f>CONCATENATE($A$1,TEXT(M44,"aaaa-mm-dd"),$A$1,$B$1)</f>
        <v>"2001-07-01",</v>
      </c>
      <c r="M44" s="2">
        <v>37073</v>
      </c>
      <c r="N44" t="str">
        <f>CONCATENATE($A$1,TEXT(O44,"aaaa-mm-dd"),$A$1,$B$1)</f>
        <v>"2020-03-09",</v>
      </c>
      <c r="O44" s="2">
        <v>43899</v>
      </c>
    </row>
    <row r="45" spans="5:15" x14ac:dyDescent="0.25">
      <c r="E45" t="str">
        <f t="shared" si="26"/>
        <v>"Centro",</v>
      </c>
      <c r="F45" t="s">
        <v>103</v>
      </c>
      <c r="G45" t="str">
        <f t="shared" ref="G45:G48" si="27">CONCATENATE($A$1,H45,$A$1,$B$1)</f>
        <v>"Arthur Saraiva",</v>
      </c>
      <c r="H45" s="3" t="s">
        <v>67</v>
      </c>
      <c r="I45" s="3"/>
      <c r="L45" t="str">
        <f>CONCATENATE($A$1,TEXT(M45,"aaaa-mm-dd"),$A$1,$B$1)</f>
        <v>"1900-01-00",</v>
      </c>
      <c r="M45" s="2"/>
      <c r="N45" t="str">
        <f>CONCATENATE($A$1,TEXT(O45,"aaaa-mm-dd"),$A$1,$B$1)</f>
        <v>"1900-01-00",</v>
      </c>
      <c r="O45" s="2"/>
    </row>
    <row r="46" spans="5:15" x14ac:dyDescent="0.25">
      <c r="E46" t="str">
        <f t="shared" si="26"/>
        <v>"Xambioá",</v>
      </c>
      <c r="F46" t="s">
        <v>57</v>
      </c>
      <c r="G46" t="str">
        <f t="shared" si="27"/>
        <v>"M",</v>
      </c>
      <c r="H46" t="s">
        <v>65</v>
      </c>
      <c r="L46" t="str">
        <f>CONCATENATE(M46,$B$1)</f>
        <v>2,</v>
      </c>
      <c r="M46" s="3">
        <v>2</v>
      </c>
      <c r="N46" t="str">
        <f>CONCATENATE(O46,$B$1)</f>
        <v>350,</v>
      </c>
      <c r="O46" s="3">
        <v>350</v>
      </c>
    </row>
    <row r="47" spans="5:15" x14ac:dyDescent="0.25">
      <c r="E47" t="str">
        <f t="shared" si="26"/>
        <v>"TO",</v>
      </c>
      <c r="F47" t="s">
        <v>60</v>
      </c>
      <c r="G47" t="str">
        <f t="shared" si="27"/>
        <v>"61",</v>
      </c>
      <c r="H47">
        <v>61</v>
      </c>
      <c r="L47" t="str">
        <f>CONCATENATE($A$1,TEXT(M47,"aaaa-mm-dd"),$A$1,$B$1)</f>
        <v>"1957-01-01",</v>
      </c>
      <c r="M47" s="2">
        <v>20821</v>
      </c>
      <c r="N47" s="5" t="str">
        <f>($A$2)</f>
        <v>),</v>
      </c>
    </row>
    <row r="48" spans="5:15" x14ac:dyDescent="0.25">
      <c r="E48" t="str">
        <f t="shared" si="26"/>
        <v>"69443145",</v>
      </c>
      <c r="F48">
        <v>69443145</v>
      </c>
      <c r="G48" t="str">
        <f t="shared" si="27"/>
        <v>"994311152",</v>
      </c>
      <c r="H48">
        <f>H28+7</f>
        <v>994311152</v>
      </c>
      <c r="L48" t="str">
        <f t="shared" ref="L48:L54" si="28">CONCATENATE($A$1,M48,$A$1,$B$1)</f>
        <v>"C",</v>
      </c>
      <c r="M48" t="s">
        <v>84</v>
      </c>
      <c r="N48" t="str">
        <f>CONCATENATE(O48,$B$1)</f>
        <v>6,</v>
      </c>
      <c r="O48">
        <v>6</v>
      </c>
    </row>
    <row r="49" spans="5:15" x14ac:dyDescent="0.25">
      <c r="E49" s="5" t="str">
        <f>($A$2)</f>
        <v>),</v>
      </c>
      <c r="G49" t="str">
        <f>CONCATENATE($A$1,TEXT(H49,"aaaa-mm-dd"),$A$1,$B$1)</f>
        <v>"2019-01-08",</v>
      </c>
      <c r="H49" s="2">
        <f>H29+7</f>
        <v>43473</v>
      </c>
      <c r="I49" s="2"/>
      <c r="L49" t="str">
        <f t="shared" si="28"/>
        <v>"QCZ 38",</v>
      </c>
      <c r="M49" t="s">
        <v>87</v>
      </c>
      <c r="N49" t="str">
        <f>CONCATENATE(O49,$B$1)</f>
        <v>3,</v>
      </c>
      <c r="O49">
        <v>3</v>
      </c>
    </row>
    <row r="50" spans="5:15" x14ac:dyDescent="0.25">
      <c r="E50" t="str">
        <f>CONCATENATE(F50,$B$1)</f>
        <v>5,</v>
      </c>
      <c r="F50">
        <v>5</v>
      </c>
      <c r="G50" t="str">
        <f>CONCATENATE($A$1,TEXT(H50,"aaaa-mm-dd"),$A$1,$B$1)</f>
        <v>"1900-01-00",</v>
      </c>
      <c r="H50" s="2"/>
      <c r="I50" s="2"/>
      <c r="L50" t="str">
        <f t="shared" si="28"/>
        <v>"333",</v>
      </c>
      <c r="M50" s="3">
        <v>333</v>
      </c>
      <c r="N50" t="str">
        <f>CONCATENATE(O50,$B$1)</f>
        <v>6,</v>
      </c>
      <c r="O50">
        <v>6</v>
      </c>
    </row>
    <row r="51" spans="5:15" x14ac:dyDescent="0.25">
      <c r="E51" t="str">
        <f t="shared" ref="E51:E57" si="29">CONCATENATE($A$1,F51,$A$1,$B$1)</f>
        <v>"Carolina do Oeste",</v>
      </c>
      <c r="F51" t="s">
        <v>61</v>
      </c>
      <c r="G51" t="str">
        <f>CONCATENATE(H51,$B$1)</f>
        <v>1,</v>
      </c>
      <c r="H51" s="3">
        <v>1</v>
      </c>
      <c r="I51" s="3"/>
      <c r="L51" t="str">
        <f t="shared" si="28"/>
        <v>"Engenho das Lages",</v>
      </c>
      <c r="M51" t="s">
        <v>88</v>
      </c>
      <c r="N51" t="str">
        <f>CONCATENATE($A$1,TEXT(O51,"aaaa-mm-dd"),$A$1,$B$1)</f>
        <v>"2020-03-26",</v>
      </c>
      <c r="O51" s="2">
        <v>43916</v>
      </c>
    </row>
    <row r="52" spans="5:15" x14ac:dyDescent="0.25">
      <c r="E52" t="str">
        <f t="shared" si="29"/>
        <v>"Rua Fausto Silva",</v>
      </c>
      <c r="F52" t="s">
        <v>62</v>
      </c>
      <c r="G52" t="str">
        <f>CONCATENATE(H52,$B$1)</f>
        <v>2,</v>
      </c>
      <c r="H52" s="3">
        <v>2</v>
      </c>
      <c r="I52" s="3"/>
      <c r="L52" t="str">
        <f t="shared" si="28"/>
        <v>"Brasília",</v>
      </c>
      <c r="M52" t="s">
        <v>47</v>
      </c>
      <c r="N52" t="str">
        <f>CONCATENATE($A$1,TEXT(O52,"aaaa-mm-dd"),$A$1,$B$1)</f>
        <v>"2021-05-06",</v>
      </c>
      <c r="O52" s="2">
        <v>44322</v>
      </c>
    </row>
    <row r="53" spans="5:15" x14ac:dyDescent="0.25">
      <c r="E53" t="str">
        <f t="shared" si="29"/>
        <v>"331",</v>
      </c>
      <c r="F53">
        <v>331</v>
      </c>
      <c r="G53" t="str">
        <f>CONCATENATE($A$1,TEXT(H53,"aaaa-mm-dd"),$A$1,$B$1)</f>
        <v>"2004-03-18",</v>
      </c>
      <c r="H53" s="2">
        <f>H33+77</f>
        <v>38064</v>
      </c>
      <c r="I53" s="2"/>
      <c r="L53" t="str">
        <f t="shared" si="28"/>
        <v>"DF",</v>
      </c>
      <c r="M53" t="s">
        <v>50</v>
      </c>
      <c r="N53" t="str">
        <f>CONCATENATE(O53,$B$1)</f>
        <v>0,</v>
      </c>
      <c r="O53" s="3">
        <v>0</v>
      </c>
    </row>
    <row r="54" spans="5:15" x14ac:dyDescent="0.25">
      <c r="E54" t="str">
        <f t="shared" si="29"/>
        <v>"Centro",</v>
      </c>
      <c r="F54" t="s">
        <v>103</v>
      </c>
      <c r="G54" t="str">
        <f t="shared" ref="G54" si="30">CONCATENATE($A$1,H54,$A$1,$B$1)</f>
        <v>"S",</v>
      </c>
      <c r="H54" s="2" t="s">
        <v>90</v>
      </c>
      <c r="I54" s="2"/>
      <c r="L54" t="str">
        <f t="shared" si="28"/>
        <v>"74333155",</v>
      </c>
      <c r="M54">
        <v>74333155</v>
      </c>
      <c r="N54" s="5" t="str">
        <f>($A$2)</f>
        <v>),</v>
      </c>
    </row>
    <row r="55" spans="5:15" x14ac:dyDescent="0.25">
      <c r="E55" t="str">
        <f t="shared" si="29"/>
        <v>"Araguaína",</v>
      </c>
      <c r="F55" t="s">
        <v>63</v>
      </c>
      <c r="G55" t="str">
        <f>CONCATENATE(H55,$B$1)</f>
        <v>1,</v>
      </c>
      <c r="H55">
        <v>1</v>
      </c>
      <c r="L55" s="5" t="str">
        <f>($A$2)</f>
        <v>),</v>
      </c>
      <c r="N55" t="str">
        <f>CONCATENATE(O55,$B$1)</f>
        <v>7,</v>
      </c>
      <c r="O55">
        <v>7</v>
      </c>
    </row>
    <row r="56" spans="5:15" x14ac:dyDescent="0.25">
      <c r="E56" t="str">
        <f t="shared" si="29"/>
        <v>"TO",</v>
      </c>
      <c r="F56" t="s">
        <v>60</v>
      </c>
      <c r="G56" t="str">
        <f>CONCATENATE(H56,$B$1)</f>
        <v>0,</v>
      </c>
      <c r="H56">
        <v>0</v>
      </c>
      <c r="L56" t="str">
        <f>CONCATENATE(M56,$B$1)</f>
        <v>3,</v>
      </c>
      <c r="M56">
        <v>3</v>
      </c>
      <c r="N56" t="str">
        <f>CONCATENATE(O56,$B$1)</f>
        <v>4,</v>
      </c>
      <c r="O56">
        <v>4</v>
      </c>
    </row>
    <row r="57" spans="5:15" x14ac:dyDescent="0.25">
      <c r="E57" t="str">
        <f t="shared" si="29"/>
        <v>"68441331",</v>
      </c>
      <c r="F57">
        <v>68441331</v>
      </c>
      <c r="G57" t="str">
        <f t="shared" ref="G57:G62" si="31">CONCATENATE($A$1,H57,$A$1,$B$1)</f>
        <v>"QR 53",</v>
      </c>
      <c r="H57" s="3" t="s">
        <v>68</v>
      </c>
      <c r="I57" s="3"/>
      <c r="L57" t="str">
        <f t="shared" ref="L57:L60" si="32">CONCATENATE($A$1,M57,$A$1,$B$1)</f>
        <v>"Elza Pereira",</v>
      </c>
      <c r="M57" t="s">
        <v>89</v>
      </c>
      <c r="N57" t="str">
        <f>CONCATENATE(O57,$B$1)</f>
        <v>7,</v>
      </c>
      <c r="O57">
        <v>7</v>
      </c>
    </row>
    <row r="58" spans="5:15" x14ac:dyDescent="0.25">
      <c r="E58" s="5" t="str">
        <f>($A$2)</f>
        <v>),</v>
      </c>
      <c r="G58" t="str">
        <f t="shared" si="31"/>
        <v>"33",</v>
      </c>
      <c r="H58" s="3">
        <v>33</v>
      </c>
      <c r="I58" s="3"/>
      <c r="L58" t="str">
        <f t="shared" si="32"/>
        <v>"F",</v>
      </c>
      <c r="M58" t="s">
        <v>70</v>
      </c>
      <c r="N58" t="str">
        <f>CONCATENATE($A$1,TEXT(O58,"aaaa-mm-dd"),$A$1,$B$1)</f>
        <v>"2020-04-12",</v>
      </c>
      <c r="O58" s="2">
        <v>43933</v>
      </c>
    </row>
    <row r="59" spans="5:15" x14ac:dyDescent="0.25">
      <c r="G59" t="str">
        <f t="shared" si="31"/>
        <v>"Gama",</v>
      </c>
      <c r="H59" s="3" t="s">
        <v>51</v>
      </c>
      <c r="I59" s="3"/>
      <c r="L59" t="str">
        <f t="shared" si="32"/>
        <v>"63",</v>
      </c>
      <c r="M59">
        <v>63</v>
      </c>
      <c r="N59" t="str">
        <f>CONCATENATE($A$1,TEXT(O59,"aaaa-mm-dd"),$A$1,$B$1)</f>
        <v>"1900-01-00",</v>
      </c>
      <c r="O59" s="2"/>
    </row>
    <row r="60" spans="5:15" x14ac:dyDescent="0.25">
      <c r="G60" t="str">
        <f t="shared" si="31"/>
        <v>"Brasília",</v>
      </c>
      <c r="H60" s="2" t="s">
        <v>47</v>
      </c>
      <c r="I60" s="2"/>
      <c r="L60" t="str">
        <f t="shared" si="32"/>
        <v>"987771354",</v>
      </c>
      <c r="M60">
        <v>987771354</v>
      </c>
      <c r="N60" t="str">
        <f>CONCATENATE(O60,$B$1)</f>
        <v>550,</v>
      </c>
      <c r="O60" s="3">
        <v>550</v>
      </c>
    </row>
    <row r="61" spans="5:15" x14ac:dyDescent="0.25">
      <c r="G61" t="str">
        <f t="shared" si="31"/>
        <v>"DF",</v>
      </c>
      <c r="H61" s="3" t="s">
        <v>50</v>
      </c>
      <c r="I61" s="3"/>
      <c r="L61" t="str">
        <f>CONCATENATE($A$1,TEXT(M61,"aaaa-mm-dd"),$A$1,$B$1)</f>
        <v>"2009-09-01",</v>
      </c>
      <c r="M61" s="2">
        <v>40057</v>
      </c>
      <c r="N61" s="5" t="str">
        <f>($A$2)</f>
        <v>),</v>
      </c>
    </row>
    <row r="62" spans="5:15" x14ac:dyDescent="0.25">
      <c r="G62" t="str">
        <f t="shared" si="31"/>
        <v>"73114222",</v>
      </c>
      <c r="H62" s="3">
        <v>73114222</v>
      </c>
      <c r="I62" s="3"/>
      <c r="L62" t="str">
        <f>CONCATENATE($A$1,TEXT(M62,"aaaa-mm-dd"),$A$1,$B$1)</f>
        <v>"1900-01-00",</v>
      </c>
      <c r="M62" s="2"/>
      <c r="N62" t="str">
        <f>CONCATENATE(O62,$B$1)</f>
        <v>8,</v>
      </c>
      <c r="O62">
        <v>8</v>
      </c>
    </row>
    <row r="63" spans="5:15" x14ac:dyDescent="0.25">
      <c r="G63" s="5" t="str">
        <f>($A$2)</f>
        <v>),</v>
      </c>
      <c r="L63" t="str">
        <f>CONCATENATE(M63,$B$1)</f>
        <v>3,</v>
      </c>
      <c r="M63" s="3">
        <v>3</v>
      </c>
      <c r="N63" t="str">
        <f>CONCATENATE(O63,$B$1)</f>
        <v>6,</v>
      </c>
      <c r="O63">
        <v>6</v>
      </c>
    </row>
    <row r="64" spans="5:15" x14ac:dyDescent="0.25">
      <c r="G64" t="str">
        <f>CONCATENATE(H64,$B$1)</f>
        <v>102,</v>
      </c>
      <c r="H64" s="3">
        <v>102</v>
      </c>
      <c r="I64" s="3"/>
      <c r="L64" t="str">
        <f>CONCATENATE($A$1,TEXT(M64,"aaaa-mm-dd"),$A$1,$B$1)</f>
        <v>"1970-08-31",</v>
      </c>
      <c r="M64" s="2">
        <v>25811</v>
      </c>
      <c r="N64" t="str">
        <f>CONCATENATE(O64,$B$1)</f>
        <v>8,</v>
      </c>
      <c r="O64">
        <v>8</v>
      </c>
    </row>
    <row r="65" spans="7:15" x14ac:dyDescent="0.25">
      <c r="G65" t="str">
        <f t="shared" ref="G65:G68" si="33">CONCATENATE($A$1,H65,$A$1,$B$1)</f>
        <v>"Rafaela Silva",</v>
      </c>
      <c r="H65" s="3" t="s">
        <v>69</v>
      </c>
      <c r="I65" s="3"/>
      <c r="L65" t="str">
        <f t="shared" ref="L65:L71" si="34">CONCATENATE($A$1,M65,$A$1,$B$1)</f>
        <v>"S",</v>
      </c>
      <c r="M65" t="s">
        <v>90</v>
      </c>
      <c r="N65" t="str">
        <f>CONCATENATE($A$1,TEXT(O65,"aaaa-mm-dd"),$A$1,$B$1)</f>
        <v>"2020-04-29",</v>
      </c>
      <c r="O65" s="2">
        <v>43950</v>
      </c>
    </row>
    <row r="66" spans="7:15" x14ac:dyDescent="0.25">
      <c r="G66" t="str">
        <f t="shared" si="33"/>
        <v>"F",</v>
      </c>
      <c r="H66" t="s">
        <v>70</v>
      </c>
      <c r="L66" t="str">
        <f t="shared" si="34"/>
        <v>"QR 11",</v>
      </c>
      <c r="M66" t="s">
        <v>91</v>
      </c>
      <c r="N66" t="str">
        <f>CONCATENATE($A$1,TEXT(O66,"aaaa-mm-dd"),$A$1,$B$1)</f>
        <v>"1900-01-00",</v>
      </c>
      <c r="O66" s="2"/>
    </row>
    <row r="67" spans="7:15" x14ac:dyDescent="0.25">
      <c r="G67" t="str">
        <f t="shared" si="33"/>
        <v>"61",</v>
      </c>
      <c r="H67">
        <v>61</v>
      </c>
      <c r="L67" t="str">
        <f t="shared" si="34"/>
        <v>"445",</v>
      </c>
      <c r="M67" s="3">
        <v>445</v>
      </c>
      <c r="N67" t="str">
        <f>CONCATENATE(O67,$B$1)</f>
        <v>100,</v>
      </c>
      <c r="O67" s="3">
        <v>100</v>
      </c>
    </row>
    <row r="68" spans="7:15" x14ac:dyDescent="0.25">
      <c r="G68" t="str">
        <f t="shared" si="33"/>
        <v>"994311951",</v>
      </c>
      <c r="H68">
        <f>H48+799</f>
        <v>994311951</v>
      </c>
      <c r="L68" t="str">
        <f t="shared" si="34"/>
        <v>"Ceilândia",</v>
      </c>
      <c r="M68" t="s">
        <v>56</v>
      </c>
      <c r="N68" s="5" t="str">
        <f>($A$2)</f>
        <v>),</v>
      </c>
    </row>
    <row r="69" spans="7:15" x14ac:dyDescent="0.25">
      <c r="G69" t="str">
        <f>CONCATENATE($A$1,TEXT(H69,"aaaa-mm-dd"),$A$1,$B$1)</f>
        <v>"2019-04-17",</v>
      </c>
      <c r="H69" s="2">
        <f>H49+99</f>
        <v>43572</v>
      </c>
      <c r="I69" s="2"/>
      <c r="L69" t="str">
        <f t="shared" si="34"/>
        <v>"Brasília",</v>
      </c>
      <c r="M69" t="s">
        <v>47</v>
      </c>
      <c r="N69" t="str">
        <f>CONCATENATE(O69,$B$1)</f>
        <v>9,</v>
      </c>
      <c r="O69">
        <v>9</v>
      </c>
    </row>
    <row r="70" spans="7:15" x14ac:dyDescent="0.25">
      <c r="G70" t="str">
        <f>CONCATENATE($A$1,TEXT(H70,"aaaa-mm-dd"),$A$1,$B$1)</f>
        <v>"S",</v>
      </c>
      <c r="H70" s="2" t="s">
        <v>90</v>
      </c>
      <c r="I70" s="2"/>
      <c r="L70" t="str">
        <f t="shared" si="34"/>
        <v>"DF",</v>
      </c>
      <c r="M70" t="s">
        <v>50</v>
      </c>
      <c r="N70" t="str">
        <f>CONCATENATE(O70,$B$1)</f>
        <v>1,</v>
      </c>
      <c r="O70">
        <v>1</v>
      </c>
    </row>
    <row r="71" spans="7:15" x14ac:dyDescent="0.25">
      <c r="G71" t="str">
        <f>CONCATENATE(H71,$B$1)</f>
        <v>1,</v>
      </c>
      <c r="H71" s="3">
        <v>1</v>
      </c>
      <c r="I71" s="3"/>
      <c r="L71" t="str">
        <f t="shared" si="34"/>
        <v>"72114335",</v>
      </c>
      <c r="M71">
        <v>72114335</v>
      </c>
      <c r="N71" t="str">
        <f>CONCATENATE(O71,$B$1)</f>
        <v>9,</v>
      </c>
      <c r="O71">
        <v>9</v>
      </c>
    </row>
    <row r="72" spans="7:15" x14ac:dyDescent="0.25">
      <c r="G72" t="str">
        <f>CONCATENATE(H72,$B$1)</f>
        <v>2,</v>
      </c>
      <c r="H72" s="3">
        <v>2</v>
      </c>
      <c r="I72" s="3"/>
      <c r="L72" s="5" t="str">
        <f>($A$2)</f>
        <v>),</v>
      </c>
      <c r="N72" t="str">
        <f>CONCATENATE($A$1,TEXT(O72,"aaaa-mm-dd"),$A$1,$B$1)</f>
        <v>"2020-05-16",</v>
      </c>
      <c r="O72" s="2">
        <v>43967</v>
      </c>
    </row>
    <row r="73" spans="7:15" x14ac:dyDescent="0.25">
      <c r="G73" t="str">
        <f>CONCATENATE($A$1,TEXT(H73,"aaaa-mm-dd"),$A$1,$B$1)</f>
        <v>"2004-06-14",</v>
      </c>
      <c r="H73" s="2">
        <f>H53+77+11</f>
        <v>38152</v>
      </c>
      <c r="I73" s="2"/>
      <c r="L73" t="str">
        <f>CONCATENATE(M73,$B$1)</f>
        <v>4,</v>
      </c>
      <c r="M73">
        <v>4</v>
      </c>
      <c r="N73" t="str">
        <f>CONCATENATE($A$1,TEXT(O73,"aaaa-mm-dd"),$A$1,$B$1)</f>
        <v>"1900-01-00",</v>
      </c>
      <c r="O73" s="2"/>
    </row>
    <row r="74" spans="7:15" x14ac:dyDescent="0.25">
      <c r="G74" t="str">
        <f t="shared" ref="G74" si="35">CONCATENATE($A$1,H74,$A$1,$B$1)</f>
        <v>"",</v>
      </c>
      <c r="H74" s="2"/>
      <c r="I74" s="2"/>
      <c r="L74" t="str">
        <f t="shared" ref="L74:L77" si="36">CONCATENATE($A$1,M74,$A$1,$B$1)</f>
        <v>"Genivázio Guedes",</v>
      </c>
      <c r="M74" t="s">
        <v>92</v>
      </c>
      <c r="N74" t="str">
        <f>CONCATENATE(O74,$B$1)</f>
        <v>100,</v>
      </c>
      <c r="O74" s="3">
        <v>100</v>
      </c>
    </row>
    <row r="75" spans="7:15" x14ac:dyDescent="0.25">
      <c r="G75" t="str">
        <f>CONCATENATE(H75,$B$1)</f>
        <v>1,</v>
      </c>
      <c r="H75">
        <v>1</v>
      </c>
      <c r="L75" t="str">
        <f t="shared" si="36"/>
        <v>"M",</v>
      </c>
      <c r="M75" t="s">
        <v>65</v>
      </c>
      <c r="N75" s="5" t="str">
        <f>($A$2)</f>
        <v>),</v>
      </c>
    </row>
    <row r="76" spans="7:15" x14ac:dyDescent="0.25">
      <c r="G76" t="str">
        <f>CONCATENATE(H76,$B$1)</f>
        <v>0,</v>
      </c>
      <c r="H76">
        <v>0</v>
      </c>
      <c r="L76" t="str">
        <f t="shared" si="36"/>
        <v>"61",</v>
      </c>
      <c r="M76">
        <v>61</v>
      </c>
      <c r="N76" t="str">
        <f>CONCATENATE(O76,$B$1)</f>
        <v>10,</v>
      </c>
      <c r="O76">
        <v>10</v>
      </c>
    </row>
    <row r="77" spans="7:15" x14ac:dyDescent="0.25">
      <c r="G77" t="str">
        <f t="shared" ref="G77:G82" si="37">CONCATENATE($A$1,H77,$A$1,$B$1)</f>
        <v>"QR 57",</v>
      </c>
      <c r="H77" s="3" t="s">
        <v>71</v>
      </c>
      <c r="I77" s="3"/>
      <c r="L77" t="str">
        <f t="shared" si="36"/>
        <v>"987713456",</v>
      </c>
      <c r="M77">
        <v>987713456</v>
      </c>
      <c r="N77" t="str">
        <f>CONCATENATE(O77,$B$1)</f>
        <v>2,</v>
      </c>
      <c r="O77">
        <v>2</v>
      </c>
    </row>
    <row r="78" spans="7:15" x14ac:dyDescent="0.25">
      <c r="G78" t="str">
        <f t="shared" si="37"/>
        <v>"33",</v>
      </c>
      <c r="H78" s="3">
        <v>33</v>
      </c>
      <c r="I78" s="3"/>
      <c r="L78" t="str">
        <f>CONCATENATE($A$1,TEXT(M78,"aaaa-mm-dd"),$A$1,$B$1)</f>
        <v>"2011-09-01",</v>
      </c>
      <c r="M78" s="2">
        <v>40787</v>
      </c>
      <c r="N78" t="str">
        <f>CONCATENATE(O78,$B$1)</f>
        <v>10,</v>
      </c>
      <c r="O78">
        <v>10</v>
      </c>
    </row>
    <row r="79" spans="7:15" x14ac:dyDescent="0.25">
      <c r="G79" t="str">
        <f t="shared" si="37"/>
        <v>"Samambaia",</v>
      </c>
      <c r="H79" s="3" t="s">
        <v>72</v>
      </c>
      <c r="I79" s="3"/>
      <c r="L79" t="str">
        <f>CONCATENATE($A$1,TEXT(M79,"aaaa-mm-dd"),$A$1,$B$1)</f>
        <v>"1900-01-00",</v>
      </c>
      <c r="M79" s="2"/>
      <c r="N79" t="str">
        <f>CONCATENATE($A$1,TEXT(O79,"aaaa-mm-dd"),$A$1,$B$1)</f>
        <v>"2020-06-02",</v>
      </c>
      <c r="O79" s="2">
        <v>43984</v>
      </c>
    </row>
    <row r="80" spans="7:15" x14ac:dyDescent="0.25">
      <c r="G80" t="str">
        <f t="shared" si="37"/>
        <v>"Brasília",</v>
      </c>
      <c r="H80" s="2" t="s">
        <v>47</v>
      </c>
      <c r="I80" s="2"/>
      <c r="L80" t="str">
        <f>CONCATENATE(M80,$B$1)</f>
        <v>2,</v>
      </c>
      <c r="M80" s="3">
        <v>2</v>
      </c>
      <c r="N80" t="str">
        <f>CONCATENATE($A$1,TEXT(O80,"aaaa-mm-dd"),$A$1,$B$1)</f>
        <v>"2021-07-21",</v>
      </c>
      <c r="O80" s="2">
        <v>44398</v>
      </c>
    </row>
    <row r="81" spans="7:15" x14ac:dyDescent="0.25">
      <c r="G81" t="str">
        <f t="shared" si="37"/>
        <v>"DF",</v>
      </c>
      <c r="H81" s="3" t="s">
        <v>50</v>
      </c>
      <c r="I81" s="3"/>
      <c r="L81" t="str">
        <f>CONCATENATE($A$1,TEXT(M81,"aaaa-mm-dd"),$A$1,$B$1)</f>
        <v>"1953-09-01",</v>
      </c>
      <c r="M81" s="2">
        <v>19603</v>
      </c>
      <c r="N81" t="str">
        <f>CONCATENATE(O81,$B$1)</f>
        <v>100,</v>
      </c>
      <c r="O81" s="3">
        <v>100</v>
      </c>
    </row>
    <row r="82" spans="7:15" x14ac:dyDescent="0.25">
      <c r="G82" t="str">
        <f t="shared" si="37"/>
        <v>"74331145",</v>
      </c>
      <c r="H82" s="3">
        <v>74331145</v>
      </c>
      <c r="I82" s="3"/>
      <c r="L82" t="str">
        <f t="shared" ref="L82:L88" si="38">CONCATENATE($A$1,M82,$A$1,$B$1)</f>
        <v>"V",</v>
      </c>
      <c r="M82" t="s">
        <v>93</v>
      </c>
      <c r="N82" s="5" t="str">
        <f>($A$2)</f>
        <v>),</v>
      </c>
    </row>
    <row r="83" spans="7:15" x14ac:dyDescent="0.25">
      <c r="G83" s="5" t="str">
        <f>($A$2)</f>
        <v>),</v>
      </c>
      <c r="L83" t="str">
        <f t="shared" si="38"/>
        <v>"QCZ 32",</v>
      </c>
      <c r="M83" t="s">
        <v>94</v>
      </c>
      <c r="N83" t="str">
        <f>CONCATENATE(O83,$B$1)</f>
        <v>11,</v>
      </c>
      <c r="O83">
        <v>11</v>
      </c>
    </row>
    <row r="84" spans="7:15" x14ac:dyDescent="0.25">
      <c r="G84" t="str">
        <f>CONCATENATE(H84,$B$1)</f>
        <v>103,</v>
      </c>
      <c r="H84" s="3">
        <v>103</v>
      </c>
      <c r="I84" s="3"/>
      <c r="L84" t="str">
        <f t="shared" si="38"/>
        <v>"11",</v>
      </c>
      <c r="M84" s="3">
        <v>11</v>
      </c>
      <c r="N84" t="str">
        <f>CONCATENATE(O84,$B$1)</f>
        <v>6,</v>
      </c>
      <c r="O84">
        <v>6</v>
      </c>
    </row>
    <row r="85" spans="7:15" x14ac:dyDescent="0.25">
      <c r="G85" t="str">
        <f t="shared" ref="G85:G88" si="39">CONCATENATE($A$1,H85,$A$1,$B$1)</f>
        <v>"Grasyellen Santos",</v>
      </c>
      <c r="H85" s="3" t="s">
        <v>75</v>
      </c>
      <c r="I85" s="3"/>
      <c r="L85" t="str">
        <f t="shared" si="38"/>
        <v>"Riacho Fundo I",</v>
      </c>
      <c r="M85" t="s">
        <v>95</v>
      </c>
      <c r="N85" t="str">
        <f>CONCATENATE(O85,$B$1)</f>
        <v>11,</v>
      </c>
      <c r="O85">
        <v>11</v>
      </c>
    </row>
    <row r="86" spans="7:15" x14ac:dyDescent="0.25">
      <c r="G86" t="str">
        <f t="shared" si="39"/>
        <v>"F",</v>
      </c>
      <c r="H86" t="s">
        <v>70</v>
      </c>
      <c r="L86" t="str">
        <f t="shared" si="38"/>
        <v>"Brasília",</v>
      </c>
      <c r="M86" t="s">
        <v>47</v>
      </c>
      <c r="N86" t="str">
        <f>CONCATENATE($A$1,TEXT(O86,"aaaa-mm-dd"),$A$1,$B$1)</f>
        <v>"2020-06-19",</v>
      </c>
      <c r="O86" s="2">
        <v>44001</v>
      </c>
    </row>
    <row r="87" spans="7:15" x14ac:dyDescent="0.25">
      <c r="G87" t="str">
        <f t="shared" si="39"/>
        <v>"61",</v>
      </c>
      <c r="H87">
        <v>61</v>
      </c>
      <c r="L87" t="str">
        <f t="shared" si="38"/>
        <v>"DF",</v>
      </c>
      <c r="M87" t="s">
        <v>50</v>
      </c>
      <c r="N87" t="str">
        <f>CONCATENATE($A$1,TEXT(O87,"aaaa-mm-dd"),$A$1,$B$1)</f>
        <v>"1900-01-00",</v>
      </c>
      <c r="O87" s="2"/>
    </row>
    <row r="88" spans="7:15" x14ac:dyDescent="0.25">
      <c r="G88" t="str">
        <f t="shared" si="39"/>
        <v>"994312750",</v>
      </c>
      <c r="H88">
        <f>H68+799</f>
        <v>994312750</v>
      </c>
      <c r="L88" t="str">
        <f t="shared" si="38"/>
        <v>"74331145",</v>
      </c>
      <c r="M88">
        <v>74331145</v>
      </c>
      <c r="N88" t="str">
        <f>CONCATENATE(O88,$B$1)</f>
        <v>1350,</v>
      </c>
      <c r="O88" s="3">
        <v>1350</v>
      </c>
    </row>
    <row r="89" spans="7:15" x14ac:dyDescent="0.25">
      <c r="G89" t="str">
        <f>CONCATENATE($A$1,TEXT(H89,"aaaa-mm-dd"),$A$1,$B$1)</f>
        <v>"2019-07-25",</v>
      </c>
      <c r="H89" s="2">
        <f>H69+99</f>
        <v>43671</v>
      </c>
      <c r="I89" s="2"/>
      <c r="L89" s="5" t="str">
        <f>($A$2)</f>
        <v>),</v>
      </c>
      <c r="N89" s="5" t="str">
        <f>($A$2)</f>
        <v>),</v>
      </c>
    </row>
    <row r="90" spans="7:15" x14ac:dyDescent="0.25">
      <c r="G90" t="str">
        <f>CONCATENATE($A$1,TEXT(H90,"aaaa-mm-dd"),$A$1,$B$1)</f>
        <v>"1900-01-00",</v>
      </c>
      <c r="H90" s="2"/>
      <c r="I90" s="2"/>
      <c r="L90" t="str">
        <f>CONCATENATE(M90,$B$1)</f>
        <v>5,</v>
      </c>
      <c r="M90">
        <v>5</v>
      </c>
      <c r="N90" t="str">
        <f>CONCATENATE(O90,$B$1)</f>
        <v>12,</v>
      </c>
      <c r="O90">
        <v>12</v>
      </c>
    </row>
    <row r="91" spans="7:15" x14ac:dyDescent="0.25">
      <c r="G91" t="str">
        <f>CONCATENATE(H91,$B$1)</f>
        <v>1,</v>
      </c>
      <c r="H91" s="3">
        <v>1</v>
      </c>
      <c r="I91" s="3"/>
      <c r="L91" t="str">
        <f t="shared" ref="L91:L94" si="40">CONCATENATE($A$1,M91,$A$1,$B$1)</f>
        <v>"Genivázio Bruno Jr",</v>
      </c>
      <c r="M91" t="s">
        <v>96</v>
      </c>
      <c r="N91" t="str">
        <f>CONCATENATE(O91,$B$1)</f>
        <v>7,</v>
      </c>
      <c r="O91">
        <v>7</v>
      </c>
    </row>
    <row r="92" spans="7:15" x14ac:dyDescent="0.25">
      <c r="G92" t="str">
        <f>CONCATENATE(H92,$B$1)</f>
        <v>3,</v>
      </c>
      <c r="H92" s="3">
        <v>3</v>
      </c>
      <c r="I92" s="3"/>
      <c r="L92" t="str">
        <f t="shared" si="40"/>
        <v>"M",</v>
      </c>
      <c r="M92" t="s">
        <v>65</v>
      </c>
      <c r="N92" t="str">
        <f>CONCATENATE(O92,$B$1)</f>
        <v>12,</v>
      </c>
      <c r="O92">
        <v>12</v>
      </c>
    </row>
    <row r="93" spans="7:15" x14ac:dyDescent="0.25">
      <c r="G93" t="str">
        <f>CONCATENATE($A$1,TEXT(H93,"aaaa-mm-dd"),$A$1,$B$1)</f>
        <v>"2004-09-10",</v>
      </c>
      <c r="H93" s="2">
        <f>H73+77+11</f>
        <v>38240</v>
      </c>
      <c r="I93" s="2"/>
      <c r="L93" t="str">
        <f t="shared" si="40"/>
        <v>"64",</v>
      </c>
      <c r="M93">
        <v>64</v>
      </c>
      <c r="N93" t="str">
        <f>CONCATENATE($A$1,TEXT(O93,"aaaa-mm-dd"),$A$1,$B$1)</f>
        <v>"2020-07-06",</v>
      </c>
      <c r="O93" s="2">
        <v>44018</v>
      </c>
    </row>
    <row r="94" spans="7:15" x14ac:dyDescent="0.25">
      <c r="G94" t="str">
        <f t="shared" ref="G94" si="41">CONCATENATE($A$1,H94,$A$1,$B$1)</f>
        <v>"C",</v>
      </c>
      <c r="H94" s="2" t="s">
        <v>84</v>
      </c>
      <c r="I94" s="2"/>
      <c r="L94" t="str">
        <f t="shared" si="40"/>
        <v>"976513445",</v>
      </c>
      <c r="M94">
        <v>976513445</v>
      </c>
      <c r="N94" t="str">
        <f>CONCATENATE($A$1,TEXT(O94,"aaaa-mm-dd"),$A$1,$B$1)</f>
        <v>"1900-01-00",</v>
      </c>
      <c r="O94" s="2"/>
    </row>
    <row r="95" spans="7:15" x14ac:dyDescent="0.25">
      <c r="G95" t="str">
        <f>CONCATENATE(H95,$B$1)</f>
        <v>1,</v>
      </c>
      <c r="H95">
        <v>1</v>
      </c>
      <c r="L95" t="str">
        <f>CONCATENATE($A$1,TEXT(M95,"aaaa-mm-dd"),$A$1,$B$1)</f>
        <v>"2014-06-08",</v>
      </c>
      <c r="M95" s="2">
        <v>41798</v>
      </c>
      <c r="N95" t="str">
        <f>CONCATENATE(O95,$B$1)</f>
        <v>1111,</v>
      </c>
      <c r="O95" s="3">
        <v>1111</v>
      </c>
    </row>
    <row r="96" spans="7:15" x14ac:dyDescent="0.25">
      <c r="G96" t="str">
        <f>CONCATENATE(H96,$B$1)</f>
        <v>0,</v>
      </c>
      <c r="H96">
        <v>0</v>
      </c>
      <c r="L96" t="str">
        <f>CONCATENATE($A$1,TEXT(M96,"aaaa-mm-dd"),$A$1,$B$1)</f>
        <v>"2021-08-01",</v>
      </c>
      <c r="M96" s="2">
        <v>44409</v>
      </c>
      <c r="N96" s="5" t="str">
        <f>($A$2)</f>
        <v>),</v>
      </c>
    </row>
    <row r="97" spans="7:13" x14ac:dyDescent="0.25">
      <c r="G97" t="str">
        <f t="shared" ref="G97:G102" si="42">CONCATENATE($A$1,H97,$A$1,$B$1)</f>
        <v>"QR 57",</v>
      </c>
      <c r="H97" s="3" t="s">
        <v>71</v>
      </c>
      <c r="I97" s="3"/>
      <c r="L97" t="str">
        <f>CONCATENATE(M97,$B$1)</f>
        <v>2,</v>
      </c>
      <c r="M97" s="3">
        <v>2</v>
      </c>
    </row>
    <row r="98" spans="7:13" x14ac:dyDescent="0.25">
      <c r="G98" t="str">
        <f t="shared" si="42"/>
        <v>"33",</v>
      </c>
      <c r="H98" s="3">
        <v>33</v>
      </c>
      <c r="I98" s="3"/>
      <c r="L98" t="str">
        <f>CONCATENATE($A$1,TEXT(M98,"aaaa-mm-dd"),$A$1,$B$1)</f>
        <v>"1999-03-09",</v>
      </c>
      <c r="M98" s="2">
        <v>36228</v>
      </c>
    </row>
    <row r="99" spans="7:13" x14ac:dyDescent="0.25">
      <c r="G99" t="str">
        <f t="shared" si="42"/>
        <v>"Vicente Pires",</v>
      </c>
      <c r="H99" s="3" t="s">
        <v>79</v>
      </c>
      <c r="I99" s="3"/>
      <c r="L99" t="str">
        <f t="shared" ref="L99:L105" si="43">CONCATENATE($A$1,M99,$A$1,$B$1)</f>
        <v>"S",</v>
      </c>
      <c r="M99" t="s">
        <v>90</v>
      </c>
    </row>
    <row r="100" spans="7:13" x14ac:dyDescent="0.25">
      <c r="G100" t="str">
        <f t="shared" si="42"/>
        <v>"Brasília",</v>
      </c>
      <c r="H100" s="2" t="s">
        <v>47</v>
      </c>
      <c r="I100" s="2"/>
      <c r="L100" t="str">
        <f t="shared" si="43"/>
        <v>"QRR 45",</v>
      </c>
      <c r="M100" t="s">
        <v>97</v>
      </c>
    </row>
    <row r="101" spans="7:13" x14ac:dyDescent="0.25">
      <c r="G101" t="str">
        <f t="shared" si="42"/>
        <v>"DF",</v>
      </c>
      <c r="H101" s="3" t="s">
        <v>50</v>
      </c>
      <c r="I101" s="3"/>
      <c r="L101" t="str">
        <f t="shared" si="43"/>
        <v>"1",</v>
      </c>
      <c r="M101" s="3">
        <v>1</v>
      </c>
    </row>
    <row r="102" spans="7:13" x14ac:dyDescent="0.25">
      <c r="G102" t="str">
        <f t="shared" si="42"/>
        <v>"74332145",</v>
      </c>
      <c r="H102" s="3">
        <v>74332145</v>
      </c>
      <c r="I102" s="3"/>
      <c r="L102" t="str">
        <f t="shared" si="43"/>
        <v>"Brazlândia",</v>
      </c>
      <c r="M102" t="s">
        <v>78</v>
      </c>
    </row>
    <row r="103" spans="7:13" x14ac:dyDescent="0.25">
      <c r="G103" s="5" t="str">
        <f>($A$2)</f>
        <v>),</v>
      </c>
      <c r="L103" t="str">
        <f t="shared" si="43"/>
        <v>"Brasília",</v>
      </c>
      <c r="M103" t="s">
        <v>47</v>
      </c>
    </row>
    <row r="104" spans="7:13" x14ac:dyDescent="0.25">
      <c r="G104" t="str">
        <f>CONCATENATE(H104,$B$1)</f>
        <v>104,</v>
      </c>
      <c r="H104" s="3">
        <v>104</v>
      </c>
      <c r="I104" s="3"/>
      <c r="L104" t="str">
        <f t="shared" si="43"/>
        <v>"DF",</v>
      </c>
      <c r="M104" t="s">
        <v>50</v>
      </c>
    </row>
    <row r="105" spans="7:13" x14ac:dyDescent="0.25">
      <c r="G105" t="str">
        <f t="shared" ref="G105:G108" si="44">CONCATENATE($A$1,H105,$A$1,$B$1)</f>
        <v>"Creuza Medeiros",</v>
      </c>
      <c r="H105" s="3" t="s">
        <v>76</v>
      </c>
      <c r="I105" s="3"/>
      <c r="L105" t="str">
        <f t="shared" si="43"/>
        <v>"74566444",</v>
      </c>
      <c r="M105">
        <v>74566444</v>
      </c>
    </row>
    <row r="106" spans="7:13" x14ac:dyDescent="0.25">
      <c r="G106" t="str">
        <f t="shared" si="44"/>
        <v>"F",</v>
      </c>
      <c r="H106" t="s">
        <v>70</v>
      </c>
      <c r="L106" s="5" t="str">
        <f>($A$2)</f>
        <v>),</v>
      </c>
    </row>
    <row r="107" spans="7:13" x14ac:dyDescent="0.25">
      <c r="G107" t="str">
        <f t="shared" si="44"/>
        <v>"61",</v>
      </c>
      <c r="H107">
        <v>61</v>
      </c>
      <c r="L107" t="str">
        <f>CONCATENATE(M107,$B$1)</f>
        <v>6,</v>
      </c>
      <c r="M107">
        <v>6</v>
      </c>
    </row>
    <row r="108" spans="7:13" x14ac:dyDescent="0.25">
      <c r="G108" t="str">
        <f t="shared" si="44"/>
        <v>"994313549",</v>
      </c>
      <c r="H108">
        <f>H88+799</f>
        <v>994313549</v>
      </c>
      <c r="L108" t="str">
        <f t="shared" ref="L108:L111" si="45">CONCATENATE($A$1,M108,$A$1,$B$1)</f>
        <v>"Greyze Honorato",</v>
      </c>
      <c r="M108" t="s">
        <v>98</v>
      </c>
    </row>
    <row r="109" spans="7:13" x14ac:dyDescent="0.25">
      <c r="G109" t="str">
        <f>CONCATENATE($A$1,TEXT(H109,"aaaa-mm-dd"),$A$1,$B$1)</f>
        <v>"2019-11-01",</v>
      </c>
      <c r="H109" s="2">
        <f>H89+99</f>
        <v>43770</v>
      </c>
      <c r="I109" s="2"/>
      <c r="L109" t="str">
        <f t="shared" si="45"/>
        <v>"F",</v>
      </c>
      <c r="M109" t="s">
        <v>70</v>
      </c>
    </row>
    <row r="110" spans="7:13" x14ac:dyDescent="0.25">
      <c r="G110" t="str">
        <f>CONCATENATE($A$1,TEXT(H110,"aaaa-mm-dd"),$A$1,$B$1)</f>
        <v>"1900-01-00",</v>
      </c>
      <c r="H110" s="2"/>
      <c r="I110" s="2"/>
      <c r="L110" t="str">
        <f t="shared" si="45"/>
        <v>"61",</v>
      </c>
      <c r="M110">
        <v>61</v>
      </c>
    </row>
    <row r="111" spans="7:13" x14ac:dyDescent="0.25">
      <c r="G111" t="str">
        <f>CONCATENATE(H111,$B$1)</f>
        <v>2,</v>
      </c>
      <c r="H111" s="3">
        <v>2</v>
      </c>
      <c r="I111" s="3"/>
      <c r="L111" t="str">
        <f t="shared" si="45"/>
        <v>"994466533",</v>
      </c>
      <c r="M111">
        <v>994466533</v>
      </c>
    </row>
    <row r="112" spans="7:13" x14ac:dyDescent="0.25">
      <c r="G112" t="str">
        <f>CONCATENATE(H112,$B$1)</f>
        <v>3,</v>
      </c>
      <c r="H112" s="3">
        <v>3</v>
      </c>
      <c r="I112" s="3"/>
      <c r="L112" t="str">
        <f>CONCATENATE($A$1,TEXT(M112,"aaaa-mm-dd"),$A$1,$B$1)</f>
        <v>"2021-09-01",</v>
      </c>
      <c r="M112" s="2">
        <v>44440</v>
      </c>
    </row>
    <row r="113" spans="7:13" x14ac:dyDescent="0.25">
      <c r="G113" t="str">
        <f>CONCATENATE($A$1,TEXT(H113,"aaaa-mm-dd"),$A$1,$B$1)</f>
        <v>"2004-12-07",</v>
      </c>
      <c r="H113" s="2">
        <f>H93+77+11</f>
        <v>38328</v>
      </c>
      <c r="I113" s="2"/>
      <c r="L113" t="str">
        <f>CONCATENATE($A$1,TEXT(M113,"aaaa-mm-dd"),$A$1,$B$1)</f>
        <v>"1900-01-00",</v>
      </c>
      <c r="M113" s="2"/>
    </row>
    <row r="114" spans="7:13" x14ac:dyDescent="0.25">
      <c r="G114" t="str">
        <f t="shared" ref="G114" si="46">CONCATENATE($A$1,H114,$A$1,$B$1)</f>
        <v>"V",</v>
      </c>
      <c r="H114" s="2" t="s">
        <v>93</v>
      </c>
      <c r="I114" s="2"/>
      <c r="L114" t="str">
        <f>CONCATENATE(M114,$B$1)</f>
        <v>5,</v>
      </c>
      <c r="M114" s="3">
        <v>5</v>
      </c>
    </row>
    <row r="115" spans="7:13" x14ac:dyDescent="0.25">
      <c r="G115" t="str">
        <f>CONCATENATE(H115,$B$1)</f>
        <v>1,</v>
      </c>
      <c r="H115">
        <v>1</v>
      </c>
      <c r="L115" t="str">
        <f>CONCATENATE($A$1,TEXT(M115,"aaaa-mm-dd"),$A$1,$B$1)</f>
        <v>"2001-07-01",</v>
      </c>
      <c r="M115" s="2">
        <v>37073</v>
      </c>
    </row>
    <row r="116" spans="7:13" x14ac:dyDescent="0.25">
      <c r="G116" t="str">
        <f>CONCATENATE(H116,$B$1)</f>
        <v>0,</v>
      </c>
      <c r="H116">
        <v>0</v>
      </c>
      <c r="L116" t="str">
        <f t="shared" ref="L116:L122" si="47">CONCATENATE($A$1,M116,$A$1,$B$1)</f>
        <v>"S",</v>
      </c>
      <c r="M116" t="s">
        <v>90</v>
      </c>
    </row>
    <row r="117" spans="7:13" x14ac:dyDescent="0.25">
      <c r="G117" t="str">
        <f t="shared" ref="G117:G122" si="48">CONCATENATE($A$1,H117,$A$1,$B$1)</f>
        <v>"QR 59",</v>
      </c>
      <c r="H117" s="3" t="s">
        <v>77</v>
      </c>
      <c r="I117" s="3"/>
      <c r="L117" t="str">
        <f t="shared" si="47"/>
        <v>"QCR 23",</v>
      </c>
      <c r="M117" t="s">
        <v>99</v>
      </c>
    </row>
    <row r="118" spans="7:13" x14ac:dyDescent="0.25">
      <c r="G118" t="str">
        <f t="shared" si="48"/>
        <v>"454",</v>
      </c>
      <c r="H118" s="3">
        <v>454</v>
      </c>
      <c r="I118" s="3"/>
      <c r="L118" t="str">
        <f t="shared" si="47"/>
        <v>"17",</v>
      </c>
      <c r="M118" s="3">
        <v>17</v>
      </c>
    </row>
    <row r="119" spans="7:13" x14ac:dyDescent="0.25">
      <c r="G119" t="str">
        <f t="shared" si="48"/>
        <v>"Brazlândia",</v>
      </c>
      <c r="H119" s="3" t="s">
        <v>78</v>
      </c>
      <c r="I119" s="3"/>
      <c r="L119" t="str">
        <f t="shared" si="47"/>
        <v>"Jockey Club",</v>
      </c>
      <c r="M119" t="s">
        <v>100</v>
      </c>
    </row>
    <row r="120" spans="7:13" x14ac:dyDescent="0.25">
      <c r="G120" t="str">
        <f t="shared" si="48"/>
        <v>"Brasília",</v>
      </c>
      <c r="H120" s="2" t="s">
        <v>47</v>
      </c>
      <c r="I120" s="2"/>
      <c r="L120" t="str">
        <f t="shared" si="47"/>
        <v>"Xambioá",</v>
      </c>
      <c r="M120" t="s">
        <v>57</v>
      </c>
    </row>
    <row r="121" spans="7:13" x14ac:dyDescent="0.25">
      <c r="G121" t="str">
        <f t="shared" si="48"/>
        <v>"DF",</v>
      </c>
      <c r="H121" s="3" t="s">
        <v>50</v>
      </c>
      <c r="I121" s="3"/>
      <c r="L121" t="str">
        <f t="shared" si="47"/>
        <v>"TO",</v>
      </c>
      <c r="M121" t="s">
        <v>60</v>
      </c>
    </row>
    <row r="122" spans="7:13" x14ac:dyDescent="0.25">
      <c r="G122" t="str">
        <f t="shared" si="48"/>
        <v>"74333110",</v>
      </c>
      <c r="H122" s="3">
        <v>74333110</v>
      </c>
      <c r="I122" s="3"/>
      <c r="L122" t="str">
        <f t="shared" si="47"/>
        <v>"64331445",</v>
      </c>
      <c r="M122">
        <v>64331445</v>
      </c>
    </row>
    <row r="123" spans="7:13" x14ac:dyDescent="0.25">
      <c r="G123" s="5" t="str">
        <f>($A$2)</f>
        <v>),</v>
      </c>
      <c r="L123" s="5" t="str">
        <f>($A$2)</f>
        <v>),</v>
      </c>
    </row>
    <row r="124" spans="7:13" x14ac:dyDescent="0.25">
      <c r="G124" t="str">
        <f>CONCATENATE(H124,$B$1)</f>
        <v>105,</v>
      </c>
      <c r="H124" s="3">
        <v>105</v>
      </c>
      <c r="I124" s="3"/>
      <c r="L124" t="str">
        <f>CONCATENATE(M124,$B$1)</f>
        <v>7,</v>
      </c>
      <c r="M124">
        <v>7</v>
      </c>
    </row>
    <row r="125" spans="7:13" x14ac:dyDescent="0.25">
      <c r="G125" t="str">
        <f t="shared" ref="G125:G128" si="49">CONCATENATE($A$1,H125,$A$1,$B$1)</f>
        <v>"Heddhyneah Medeiros",</v>
      </c>
      <c r="H125" t="s">
        <v>104</v>
      </c>
      <c r="L125" t="str">
        <f t="shared" ref="L125:L128" si="50">CONCATENATE($A$1,M125,$A$1,$B$1)</f>
        <v>"Yewellyn Rocha",</v>
      </c>
      <c r="M125" t="s">
        <v>105</v>
      </c>
    </row>
    <row r="126" spans="7:13" x14ac:dyDescent="0.25">
      <c r="G126" t="str">
        <f t="shared" si="49"/>
        <v>"F",</v>
      </c>
      <c r="H126" t="s">
        <v>70</v>
      </c>
      <c r="L126" t="str">
        <f t="shared" si="50"/>
        <v>"F",</v>
      </c>
      <c r="M126" t="s">
        <v>70</v>
      </c>
    </row>
    <row r="127" spans="7:13" x14ac:dyDescent="0.25">
      <c r="G127" t="str">
        <f t="shared" si="49"/>
        <v>"61",</v>
      </c>
      <c r="H127">
        <v>61</v>
      </c>
      <c r="L127" t="str">
        <f t="shared" si="50"/>
        <v>"64",</v>
      </c>
      <c r="M127">
        <v>64</v>
      </c>
    </row>
    <row r="128" spans="7:13" x14ac:dyDescent="0.25">
      <c r="G128" t="str">
        <f t="shared" si="49"/>
        <v>"984463154",</v>
      </c>
      <c r="H128">
        <v>984463154</v>
      </c>
      <c r="L128" t="str">
        <f t="shared" si="50"/>
        <v>"987710102",</v>
      </c>
      <c r="M128">
        <v>987710102</v>
      </c>
    </row>
    <row r="129" spans="7:13" x14ac:dyDescent="0.25">
      <c r="G129" t="str">
        <f>CONCATENATE($A$1,TEXT(H129,"aaaa-mm-dd"),$A$1,$B$1)</f>
        <v>"2008-08-23",</v>
      </c>
      <c r="H129" s="2">
        <v>39683</v>
      </c>
      <c r="I129" s="2"/>
      <c r="L129" t="str">
        <f>CONCATENATE($A$1,TEXT(M129,"aaaa-mm-dd"),$A$1,$B$1)</f>
        <v>"2021-07-31",</v>
      </c>
      <c r="M129" s="2">
        <v>44408</v>
      </c>
    </row>
    <row r="130" spans="7:13" x14ac:dyDescent="0.25">
      <c r="G130" t="str">
        <f>CONCATENATE($A$1,TEXT(H130,"aaaa-mm-dd"),$A$1,$B$1)</f>
        <v>"1900-01-00",</v>
      </c>
      <c r="H130" s="2"/>
      <c r="I130" s="2"/>
      <c r="L130" t="str">
        <f>CONCATENATE($A$1,TEXT(M130,"aaaa-mm-dd"),$A$1,$B$1)</f>
        <v>"1900-01-00",</v>
      </c>
      <c r="M130" s="2"/>
    </row>
    <row r="131" spans="7:13" x14ac:dyDescent="0.25">
      <c r="G131" t="str">
        <f>CONCATENATE(H131,$B$1)</f>
        <v>1,</v>
      </c>
      <c r="H131" s="3">
        <v>1</v>
      </c>
      <c r="I131" s="3"/>
      <c r="L131" t="str">
        <f>CONCATENATE(M131,$B$1)</f>
        <v>5,</v>
      </c>
      <c r="M131" s="3">
        <v>5</v>
      </c>
    </row>
    <row r="132" spans="7:13" x14ac:dyDescent="0.25">
      <c r="G132" t="str">
        <f>CONCATENATE(H132,$B$1)</f>
        <v>2,</v>
      </c>
      <c r="H132" s="3">
        <v>2</v>
      </c>
      <c r="I132" s="3"/>
      <c r="L132" t="str">
        <f>CONCATENATE($A$1,TEXT(M132,"aaaa-mm-dd"),$A$1,$B$1)</f>
        <v>"2001-08-31",</v>
      </c>
      <c r="M132" s="2">
        <v>37134</v>
      </c>
    </row>
    <row r="133" spans="7:13" x14ac:dyDescent="0.25">
      <c r="G133" t="str">
        <f>CONCATENATE($A$1,TEXT(H133,"aaaa-mm-dd"),$A$1,$B$1)</f>
        <v>"2004-01-01",</v>
      </c>
      <c r="H133" s="2">
        <v>37987</v>
      </c>
      <c r="I133" s="2"/>
      <c r="L133" t="str">
        <f t="shared" ref="L133:L139" si="51">CONCATENATE($A$1,M133,$A$1,$B$1)</f>
        <v>"S",</v>
      </c>
      <c r="M133" t="s">
        <v>90</v>
      </c>
    </row>
    <row r="134" spans="7:13" x14ac:dyDescent="0.25">
      <c r="G134" t="str">
        <f t="shared" ref="G134" si="52">CONCATENATE($A$1,H134,$A$1,$B$1)</f>
        <v>"C",</v>
      </c>
      <c r="H134" s="2" t="s">
        <v>84</v>
      </c>
      <c r="I134" s="2"/>
      <c r="L134" t="str">
        <f t="shared" si="51"/>
        <v>"QCR 55",</v>
      </c>
      <c r="M134" t="s">
        <v>106</v>
      </c>
    </row>
    <row r="135" spans="7:13" x14ac:dyDescent="0.25">
      <c r="G135" t="str">
        <f>CONCATENATE(H135,$B$1)</f>
        <v>0,</v>
      </c>
      <c r="H135" s="3">
        <v>0</v>
      </c>
      <c r="I135" s="3"/>
      <c r="L135" t="str">
        <f t="shared" si="51"/>
        <v>"8",</v>
      </c>
      <c r="M135" s="3">
        <v>8</v>
      </c>
    </row>
    <row r="136" spans="7:13" x14ac:dyDescent="0.25">
      <c r="G136" t="str">
        <f>CONCATENATE(H136,$B$1)</f>
        <v>0,</v>
      </c>
      <c r="H136" s="3">
        <v>0</v>
      </c>
      <c r="I136" s="3"/>
      <c r="L136" t="str">
        <f t="shared" si="51"/>
        <v>"Santa Rita",</v>
      </c>
      <c r="M136" t="s">
        <v>107</v>
      </c>
    </row>
    <row r="137" spans="7:13" x14ac:dyDescent="0.25">
      <c r="G137" t="str">
        <f t="shared" ref="G137:G142" si="53">CONCATENATE($A$1,H137,$A$1,$B$1)</f>
        <v>"QNZ 65",</v>
      </c>
      <c r="H137" s="3" t="s">
        <v>110</v>
      </c>
      <c r="I137" s="3"/>
      <c r="L137" t="str">
        <f t="shared" si="51"/>
        <v>"Xambioá",</v>
      </c>
      <c r="M137" t="s">
        <v>57</v>
      </c>
    </row>
    <row r="138" spans="7:13" x14ac:dyDescent="0.25">
      <c r="G138" t="str">
        <f t="shared" si="53"/>
        <v>"54",</v>
      </c>
      <c r="H138" s="3">
        <v>54</v>
      </c>
      <c r="I138" s="3"/>
      <c r="L138" t="str">
        <f t="shared" si="51"/>
        <v>"TO",</v>
      </c>
      <c r="M138" t="s">
        <v>60</v>
      </c>
    </row>
    <row r="139" spans="7:13" x14ac:dyDescent="0.25">
      <c r="G139" t="str">
        <f t="shared" si="53"/>
        <v>"Ceilândia",</v>
      </c>
      <c r="H139" s="3" t="s">
        <v>56</v>
      </c>
      <c r="I139" s="3"/>
      <c r="L139" t="str">
        <f t="shared" si="51"/>
        <v>"64331445",</v>
      </c>
      <c r="M139">
        <v>64331445</v>
      </c>
    </row>
    <row r="140" spans="7:13" x14ac:dyDescent="0.25">
      <c r="G140" t="str">
        <f t="shared" si="53"/>
        <v>"Brasília",</v>
      </c>
      <c r="H140" s="3" t="s">
        <v>47</v>
      </c>
      <c r="I140" s="3"/>
      <c r="L140" s="5" t="str">
        <f>($A$2)</f>
        <v>),</v>
      </c>
    </row>
    <row r="141" spans="7:13" x14ac:dyDescent="0.25">
      <c r="G141" t="str">
        <f t="shared" si="53"/>
        <v>"DF",</v>
      </c>
      <c r="H141" s="3" t="s">
        <v>50</v>
      </c>
      <c r="I141" s="3"/>
    </row>
    <row r="142" spans="7:13" x14ac:dyDescent="0.25">
      <c r="G142" t="str">
        <f t="shared" si="53"/>
        <v>"77654331",</v>
      </c>
      <c r="H142" s="3">
        <v>77654331</v>
      </c>
      <c r="I142" s="3"/>
    </row>
    <row r="143" spans="7:13" x14ac:dyDescent="0.25">
      <c r="G143" s="5" t="str">
        <f>($A$2)</f>
        <v>),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stylianoudakis</dc:creator>
  <cp:lastModifiedBy>JEAN STYLIANOUDAKIS</cp:lastModifiedBy>
  <dcterms:created xsi:type="dcterms:W3CDTF">2021-10-20T14:01:21Z</dcterms:created>
  <dcterms:modified xsi:type="dcterms:W3CDTF">2021-10-20T19:07:52Z</dcterms:modified>
</cp:coreProperties>
</file>