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\\castelo\COENP\11 - QlikView DADOS ABERTOS\CSV\"/>
    </mc:Choice>
  </mc:AlternateContent>
  <xr:revisionPtr revIDLastSave="0" documentId="8_{86D576DA-09DA-4F66-B1C6-716F11CA4B38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Energia 2024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2" i="1" l="1"/>
  <c r="Q17" i="1"/>
  <c r="Q8" i="1"/>
  <c r="Q9" i="1"/>
  <c r="Q10" i="1"/>
  <c r="Q11" i="1"/>
  <c r="Q12" i="1"/>
  <c r="Q13" i="1"/>
  <c r="Q14" i="1"/>
  <c r="Q15" i="1"/>
  <c r="Q16" i="1"/>
  <c r="F32" i="1" l="1"/>
  <c r="F17" i="1"/>
  <c r="E32" i="1" l="1"/>
  <c r="D32" i="1"/>
  <c r="E17" i="1"/>
  <c r="D17" i="1"/>
  <c r="O32" i="1" l="1"/>
  <c r="N32" i="1"/>
  <c r="M32" i="1"/>
  <c r="L32" i="1"/>
  <c r="K32" i="1"/>
  <c r="J32" i="1"/>
  <c r="I32" i="1"/>
  <c r="H32" i="1"/>
  <c r="G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O17" i="1"/>
  <c r="N17" i="1"/>
  <c r="M17" i="1"/>
  <c r="L17" i="1"/>
  <c r="K17" i="1"/>
  <c r="J17" i="1"/>
  <c r="I17" i="1"/>
  <c r="P16" i="1"/>
  <c r="P15" i="1"/>
  <c r="P14" i="1"/>
  <c r="P13" i="1"/>
  <c r="P12" i="1"/>
  <c r="G17" i="1"/>
  <c r="P11" i="1"/>
  <c r="P10" i="1"/>
  <c r="P9" i="1"/>
  <c r="H17" i="1"/>
  <c r="P32" i="1" l="1"/>
  <c r="P17" i="1"/>
  <c r="P8" i="1"/>
  <c r="P7" i="1"/>
  <c r="Q7" i="1"/>
</calcChain>
</file>

<file path=xl/sharedStrings.xml><?xml version="1.0" encoding="utf-8"?>
<sst xmlns="http://schemas.openxmlformats.org/spreadsheetml/2006/main" count="102" uniqueCount="45">
  <si>
    <t>PLANILHA</t>
  </si>
  <si>
    <r>
      <t xml:space="preserve">Consumo de Energia Elétrica, em kWh e R$, da Presidência da República no </t>
    </r>
    <r>
      <rPr>
        <b/>
        <sz val="16"/>
        <color theme="1"/>
        <rFont val="Calibri"/>
        <family val="2"/>
        <scheme val="minor"/>
      </rPr>
      <t>ano de 2024.</t>
    </r>
  </si>
  <si>
    <t>DEPARTAMENTO</t>
  </si>
  <si>
    <t>Coordenação-Geral de Gestão e Projetos de Engenharia - COGPEN</t>
  </si>
  <si>
    <t>kWh</t>
  </si>
  <si>
    <t>Local</t>
  </si>
  <si>
    <t>Contrato</t>
  </si>
  <si>
    <t>Identificação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</si>
  <si>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</si>
  <si>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</si>
  <si>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</si>
  <si>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</si>
  <si>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</si>
  <si>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</si>
  <si>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</si>
  <si>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</si>
  <si>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</si>
  <si>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</si>
  <si>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</si>
  <si>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</si>
  <si>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</si>
  <si>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Média</t>
  </si>
  <si>
    <t>Pal.Planalto - Instal</t>
  </si>
  <si>
    <t>42/2022</t>
  </si>
  <si>
    <t>1.087.797-5</t>
  </si>
  <si>
    <t>Pal.Planalto - Ar.Condi</t>
  </si>
  <si>
    <t>1.087.798-3</t>
  </si>
  <si>
    <t>Pal.Planalto - Anexos</t>
  </si>
  <si>
    <t>923.928-6</t>
  </si>
  <si>
    <t>Pal.Planalto - Incêndio</t>
  </si>
  <si>
    <t>43/2022</t>
  </si>
  <si>
    <t>1.089.702-x</t>
  </si>
  <si>
    <t>Pal.Planalto - Garagem</t>
  </si>
  <si>
    <t>491.662-x</t>
  </si>
  <si>
    <t>Almoxarifado Central</t>
  </si>
  <si>
    <t>466.456-6</t>
  </si>
  <si>
    <t>Pavilhão das Metas - SNJ</t>
  </si>
  <si>
    <t>1.489.481-5</t>
  </si>
  <si>
    <t>GSI - PR</t>
  </si>
  <si>
    <t>1.297.397-1</t>
  </si>
  <si>
    <t>Pal.Alvorada</t>
  </si>
  <si>
    <t>703.776-7</t>
  </si>
  <si>
    <t>Granja do Torto</t>
  </si>
  <si>
    <t>491.708-1</t>
  </si>
  <si>
    <t>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</si>
</sst>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D4FC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indexed="2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">
    <xf numFmtId="0" fontId="0" fillId="0" borderId="0" xfId="0"/>
    <xf numFmtId="44" fontId="0" fillId="0" borderId="0" xfId="2" applyFont="1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3" fontId="9" fillId="3" borderId="1" xfId="1" applyNumberFormat="1" applyFont="1" applyFill="1" applyBorder="1" applyAlignment="1">
      <alignment horizontal="right"/>
    </xf>
    <xf numFmtId="3" fontId="0" fillId="3" borderId="0" xfId="1" applyNumberFormat="1" applyFont="1" applyFill="1" applyAlignment="1">
      <alignment horizontal="right"/>
    </xf>
    <xf numFmtId="3" fontId="10" fillId="3" borderId="1" xfId="1" applyNumberFormat="1" applyFont="1" applyFill="1" applyBorder="1" applyAlignment="1">
      <alignment horizontal="right"/>
    </xf>
    <xf numFmtId="3" fontId="3" fillId="3" borderId="1" xfId="1" applyNumberFormat="1" applyFont="1" applyFill="1" applyBorder="1" applyAlignment="1">
      <alignment horizontal="right"/>
    </xf>
    <xf numFmtId="3" fontId="0" fillId="4" borderId="0" xfId="0" applyNumberFormat="1" applyFill="1"/>
    <xf numFmtId="0" fontId="0" fillId="4" borderId="0" xfId="0" applyFill="1"/>
    <xf numFmtId="3" fontId="2" fillId="2" borderId="1" xfId="1" applyNumberFormat="1" applyFont="1" applyFill="1" applyBorder="1" applyAlignment="1">
      <alignment horizontal="right"/>
    </xf>
    <xf numFmtId="0" fontId="7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/>
    </xf>
    <xf numFmtId="43" fontId="9" fillId="6" borderId="1" xfId="1" applyFont="1" applyFill="1" applyBorder="1" applyAlignment="1">
      <alignment horizontal="right" vertical="center"/>
    </xf>
    <xf numFmtId="43" fontId="11" fillId="6" borderId="1" xfId="1" applyFont="1" applyFill="1" applyBorder="1" applyAlignment="1">
      <alignment horizontal="right" vertical="center"/>
    </xf>
    <xf numFmtId="43" fontId="10" fillId="6" borderId="1" xfId="1" applyFont="1" applyFill="1" applyBorder="1" applyAlignment="1">
      <alignment horizontal="right" vertical="center"/>
    </xf>
    <xf numFmtId="43" fontId="3" fillId="5" borderId="1" xfId="1" applyFont="1" applyFill="1" applyBorder="1" applyAlignment="1">
      <alignment horizontal="right" vertical="center"/>
    </xf>
    <xf numFmtId="0" fontId="7" fillId="5" borderId="5" xfId="0" applyFont="1" applyFill="1" applyBorder="1" applyAlignment="1">
      <alignment horizontal="left" vertical="center"/>
    </xf>
    <xf numFmtId="0" fontId="8" fillId="5" borderId="5" xfId="0" applyFont="1" applyFill="1" applyBorder="1" applyAlignment="1">
      <alignment horizontal="center"/>
    </xf>
    <xf numFmtId="43" fontId="11" fillId="5" borderId="1" xfId="1" applyFont="1" applyFill="1" applyBorder="1" applyAlignment="1">
      <alignment horizontal="right" vertical="center"/>
    </xf>
    <xf numFmtId="43" fontId="9" fillId="5" borderId="1" xfId="1" applyFont="1" applyFill="1" applyBorder="1" applyAlignment="1">
      <alignment horizontal="right" vertical="center"/>
    </xf>
    <xf numFmtId="43" fontId="10" fillId="5" borderId="1" xfId="1" applyFont="1" applyFill="1" applyBorder="1" applyAlignment="1">
      <alignment horizontal="right" vertical="center"/>
    </xf>
    <xf numFmtId="44" fontId="9" fillId="6" borderId="1" xfId="2" applyFont="1" applyFill="1" applyBorder="1" applyAlignment="1">
      <alignment horizontal="right" vertical="center"/>
    </xf>
    <xf numFmtId="44" fontId="11" fillId="5" borderId="1" xfId="2" applyFont="1" applyFill="1" applyBorder="1" applyAlignment="1">
      <alignment horizontal="right" vertical="center"/>
    </xf>
    <xf numFmtId="44" fontId="9" fillId="5" borderId="1" xfId="2" applyFont="1" applyFill="1" applyBorder="1" applyAlignment="1">
      <alignment horizontal="right" vertical="center"/>
    </xf>
    <xf numFmtId="44" fontId="10" fillId="6" borderId="1" xfId="2" applyFont="1" applyFill="1" applyBorder="1" applyAlignment="1">
      <alignment horizontal="right" vertical="center"/>
    </xf>
    <xf numFmtId="44" fontId="2" fillId="2" borderId="1" xfId="2" applyFont="1" applyFill="1" applyBorder="1" applyAlignment="1">
      <alignment horizontal="right" vertic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114300</xdr:rowOff>
    </xdr:from>
    <xdr:to>
      <xdr:col>0</xdr:col>
      <xdr:colOff>1485900</xdr:colOff>
      <xdr:row>0</xdr:row>
      <xdr:rowOff>1539881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14300"/>
          <a:ext cx="1333500" cy="1425581"/>
        </a:xfrm>
        <a:prstGeom prst="rect">
          <a:avLst/>
        </a:prstGeom>
      </xdr:spPr>
    </xdr:pic>
    <xdr:clientData/>
  </xdr:twoCellAnchor>
  <xdr:twoCellAnchor>
    <xdr:from>
      <xdr:col>0</xdr:col>
      <xdr:colOff>1466850</xdr:colOff>
      <xdr:row>0</xdr:row>
      <xdr:rowOff>285750</xdr:rowOff>
    </xdr:from>
    <xdr:to>
      <xdr:col>2</xdr:col>
      <xdr:colOff>333375</xdr:colOff>
      <xdr:row>0</xdr:row>
      <xdr:rowOff>1304926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466850" y="285750"/>
          <a:ext cx="3076575" cy="10191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PRESIDÊNCIA DA REPÚBLICA</a:t>
          </a:r>
          <a:endParaRPr lang="pt-BR" sz="1200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Civil</a:t>
          </a:r>
          <a:endParaRPr lang="pt-BR" sz="1200">
            <a:effectLst/>
          </a:endParaRPr>
        </a:p>
        <a:p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Secretaria-Executiva da Casa Civil</a:t>
          </a:r>
          <a:endParaRPr lang="pt-BR" sz="1200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Secretaria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 Administração</a:t>
          </a:r>
          <a:endParaRPr lang="pt-BR" sz="1200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Diretoria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Engenharia e Patrimônio</a:t>
          </a:r>
          <a:endParaRPr lang="pt-BR" sz="120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2"/>
  <sheetViews>
    <sheetView showGridLines="0" tabSelected="1" topLeftCell="A16" zoomScaleNormal="100" workbookViewId="0">
      <selection activeCell="B34" sqref="B34"/>
    </sheetView>
  </sheetViews>
  <sheetFormatPr defaultRowHeight="15"/>
  <cols>
    <col min="1" max="1" width="54" customWidth="1"/>
    <col min="3" max="3" width="12.42578125" bestFit="1" customWidth="1"/>
    <col min="4" max="5" width="14.42578125" bestFit="1" customWidth="1"/>
    <col min="6" max="6" width="14.28515625" bestFit="1" customWidth="1"/>
    <col min="7" max="7" width="14.42578125" bestFit="1" customWidth="1"/>
    <col min="8" max="8" width="15.85546875" bestFit="1" customWidth="1"/>
    <col min="9" max="9" width="14.28515625" bestFit="1" customWidth="1"/>
    <col min="10" max="10" width="11.7109375" bestFit="1" customWidth="1"/>
    <col min="11" max="11" width="12.140625" customWidth="1"/>
    <col min="12" max="12" width="11.7109375" bestFit="1" customWidth="1"/>
    <col min="13" max="13" width="14.7109375" customWidth="1"/>
    <col min="14" max="14" width="14" customWidth="1"/>
    <col min="15" max="15" width="12" customWidth="1"/>
    <col min="16" max="16" width="17.28515625" customWidth="1"/>
    <col min="17" max="17" width="24.7109375" customWidth="1"/>
  </cols>
  <sheetData>
    <row r="1" spans="1:18" ht="126" customHeight="1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</row>
    <row r="2" spans="1:18" ht="21.75" customHeight="1">
      <c r="A2" s="35" t="s">
        <v>0</v>
      </c>
      <c r="B2" s="36"/>
      <c r="C2" s="37" t="s">
        <v>1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</row>
    <row r="3" spans="1:18" ht="20.25" customHeight="1">
      <c r="A3" s="35" t="s">
        <v>2</v>
      </c>
      <c r="B3" s="36"/>
      <c r="C3" s="37" t="s">
        <v>3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8">
      <c r="G4" s="1"/>
    </row>
    <row r="5" spans="1:18" ht="33" customHeight="1">
      <c r="B5" s="2"/>
      <c r="C5" s="2"/>
      <c r="D5" s="38" t="s">
        <v>4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</row>
    <row r="6" spans="1:18">
      <c r="A6" s="3" t="s">
        <v>5</v>
      </c>
      <c r="B6" s="3" t="s">
        <v>6</v>
      </c>
      <c r="C6" s="4" t="s">
        <v>7</v>
      </c>
      <c r="D6" s="4" t="s">
        <v>8</v>
      </c>
      <c r="E6" s="4" t="s">
        <v>9</v>
      </c>
      <c r="F6" s="4" t="s">
        <v>10</v>
      </c>
      <c r="G6" s="4" t="s">
        <v>11</v>
      </c>
      <c r="H6" s="4" t="s">
        <v>12</v>
      </c>
      <c r="I6" s="4" t="s">
        <v>13</v>
      </c>
      <c r="J6" s="4" t="s">
        <v>14</v>
      </c>
      <c r="K6" s="4" t="s">
        <v>15</v>
      </c>
      <c r="L6" s="4" t="s">
        <v>16</v>
      </c>
      <c r="M6" s="4" t="s">
        <v>17</v>
      </c>
      <c r="N6" s="4" t="s">
        <v>18</v>
      </c>
      <c r="O6" s="4" t="s">
        <v>19</v>
      </c>
      <c r="P6" s="4" t="s">
        <v>20</v>
      </c>
      <c r="Q6" s="4" t="s">
        <v>21</v>
      </c>
    </row>
    <row r="7" spans="1:18">
      <c r="A7" s="5" t="s">
        <v>22</v>
      </c>
      <c r="B7" s="5" t="s">
        <v>23</v>
      </c>
      <c r="C7" s="6" t="s">
        <v>24</v>
      </c>
      <c r="D7" s="7">
        <v>216807</v>
      </c>
      <c r="E7" s="7">
        <v>222427</v>
      </c>
      <c r="F7" s="7">
        <v>196450</v>
      </c>
      <c r="G7" s="7">
        <v>243697</v>
      </c>
      <c r="H7" s="7">
        <v>242179</v>
      </c>
      <c r="I7" s="8">
        <v>233605</v>
      </c>
      <c r="J7" s="7"/>
      <c r="K7" s="7"/>
      <c r="L7" s="7"/>
      <c r="M7" s="9"/>
      <c r="N7" s="9"/>
      <c r="O7" s="9"/>
      <c r="P7" s="10">
        <f t="shared" ref="P7:P17" si="0">SUM(D7:O7)</f>
        <v>1355165</v>
      </c>
      <c r="Q7" s="10">
        <f>AVERAGE(D7:O7)</f>
        <v>225860.83333333334</v>
      </c>
    </row>
    <row r="8" spans="1:18">
      <c r="A8" s="5" t="s">
        <v>25</v>
      </c>
      <c r="B8" s="5" t="s">
        <v>23</v>
      </c>
      <c r="C8" s="6" t="s">
        <v>26</v>
      </c>
      <c r="D8" s="7">
        <v>100433</v>
      </c>
      <c r="E8" s="7">
        <v>115101</v>
      </c>
      <c r="F8" s="7">
        <v>93186</v>
      </c>
      <c r="G8" s="7">
        <v>118596</v>
      </c>
      <c r="H8" s="7">
        <v>118762</v>
      </c>
      <c r="I8" s="7">
        <v>101356</v>
      </c>
      <c r="J8" s="9"/>
      <c r="K8" s="9"/>
      <c r="L8" s="9"/>
      <c r="M8" s="9"/>
      <c r="N8" s="9"/>
      <c r="O8" s="9"/>
      <c r="P8" s="10">
        <f t="shared" si="0"/>
        <v>647434</v>
      </c>
      <c r="Q8" s="10">
        <f t="shared" ref="Q8:Q16" si="1">AVERAGE(D8:O8)</f>
        <v>107905.66666666667</v>
      </c>
    </row>
    <row r="9" spans="1:18" s="12" customFormat="1">
      <c r="A9" s="5" t="s">
        <v>27</v>
      </c>
      <c r="B9" s="5" t="s">
        <v>23</v>
      </c>
      <c r="C9" s="6" t="s">
        <v>28</v>
      </c>
      <c r="D9" s="9">
        <v>353083</v>
      </c>
      <c r="E9" s="9">
        <v>347188</v>
      </c>
      <c r="F9" s="9">
        <v>318186</v>
      </c>
      <c r="G9" s="9">
        <v>346794</v>
      </c>
      <c r="H9" s="9">
        <v>349258</v>
      </c>
      <c r="I9" s="9">
        <v>318464</v>
      </c>
      <c r="J9" s="9"/>
      <c r="K9" s="9"/>
      <c r="L9" s="9"/>
      <c r="M9" s="9"/>
      <c r="N9" s="9"/>
      <c r="O9" s="9"/>
      <c r="P9" s="10">
        <f t="shared" si="0"/>
        <v>2032973</v>
      </c>
      <c r="Q9" s="10">
        <f t="shared" si="1"/>
        <v>338828.83333333331</v>
      </c>
      <c r="R9" s="11"/>
    </row>
    <row r="10" spans="1:18" s="12" customFormat="1">
      <c r="A10" s="5" t="s">
        <v>29</v>
      </c>
      <c r="B10" s="5" t="s">
        <v>30</v>
      </c>
      <c r="C10" s="6" t="s">
        <v>31</v>
      </c>
      <c r="D10" s="7">
        <v>100</v>
      </c>
      <c r="E10" s="7">
        <v>100</v>
      </c>
      <c r="F10" s="7">
        <v>100</v>
      </c>
      <c r="G10" s="7">
        <v>100</v>
      </c>
      <c r="H10" s="7">
        <v>100</v>
      </c>
      <c r="I10" s="7">
        <v>100</v>
      </c>
      <c r="J10" s="9"/>
      <c r="K10" s="9"/>
      <c r="L10" s="9"/>
      <c r="M10" s="9"/>
      <c r="N10" s="9"/>
      <c r="O10" s="9"/>
      <c r="P10" s="10">
        <f t="shared" si="0"/>
        <v>600</v>
      </c>
      <c r="Q10" s="10">
        <f t="shared" si="1"/>
        <v>100</v>
      </c>
    </row>
    <row r="11" spans="1:18" s="12" customFormat="1">
      <c r="A11" s="5" t="s">
        <v>32</v>
      </c>
      <c r="B11" s="5" t="s">
        <v>23</v>
      </c>
      <c r="C11" s="6" t="s">
        <v>33</v>
      </c>
      <c r="D11" s="7">
        <v>42838</v>
      </c>
      <c r="E11" s="7">
        <v>41516</v>
      </c>
      <c r="F11" s="7">
        <v>37714</v>
      </c>
      <c r="G11" s="7">
        <v>44776</v>
      </c>
      <c r="H11" s="7">
        <v>42949</v>
      </c>
      <c r="I11" s="7">
        <v>37234</v>
      </c>
      <c r="J11" s="9"/>
      <c r="K11" s="9"/>
      <c r="L11" s="7"/>
      <c r="M11" s="9"/>
      <c r="N11" s="9"/>
      <c r="O11" s="9"/>
      <c r="P11" s="10">
        <f t="shared" si="0"/>
        <v>247027</v>
      </c>
      <c r="Q11" s="10">
        <f t="shared" si="1"/>
        <v>41171.166666666664</v>
      </c>
    </row>
    <row r="12" spans="1:18" s="12" customFormat="1" ht="15.75" customHeight="1">
      <c r="A12" s="5" t="s">
        <v>34</v>
      </c>
      <c r="B12" s="5" t="s">
        <v>23</v>
      </c>
      <c r="C12" s="6" t="s">
        <v>35</v>
      </c>
      <c r="D12" s="7">
        <v>22231</v>
      </c>
      <c r="E12" s="7">
        <v>19098</v>
      </c>
      <c r="F12" s="7">
        <v>17644</v>
      </c>
      <c r="G12" s="7">
        <v>22250</v>
      </c>
      <c r="H12" s="7">
        <v>21945</v>
      </c>
      <c r="I12" s="7">
        <v>18082</v>
      </c>
      <c r="J12" s="7"/>
      <c r="K12" s="7"/>
      <c r="L12" s="7"/>
      <c r="M12" s="9"/>
      <c r="N12" s="9"/>
      <c r="O12" s="9"/>
      <c r="P12" s="10">
        <f t="shared" si="0"/>
        <v>121250</v>
      </c>
      <c r="Q12" s="10">
        <f t="shared" si="1"/>
        <v>20208.333333333332</v>
      </c>
    </row>
    <row r="13" spans="1:18" s="12" customFormat="1">
      <c r="A13" s="5" t="s">
        <v>36</v>
      </c>
      <c r="B13" s="5" t="s">
        <v>30</v>
      </c>
      <c r="C13" s="6" t="s">
        <v>37</v>
      </c>
      <c r="D13" s="7">
        <v>6400</v>
      </c>
      <c r="E13" s="7">
        <v>18860</v>
      </c>
      <c r="F13" s="7">
        <v>20008</v>
      </c>
      <c r="G13" s="7">
        <v>17794</v>
      </c>
      <c r="H13" s="7">
        <v>20336</v>
      </c>
      <c r="I13" s="7">
        <v>18080</v>
      </c>
      <c r="J13" s="7"/>
      <c r="K13" s="9"/>
      <c r="L13" s="7"/>
      <c r="M13" s="7"/>
      <c r="N13" s="7"/>
      <c r="O13" s="7"/>
      <c r="P13" s="10">
        <f t="shared" si="0"/>
        <v>101478</v>
      </c>
      <c r="Q13" s="10">
        <f t="shared" si="1"/>
        <v>16913</v>
      </c>
    </row>
    <row r="14" spans="1:18" s="12" customFormat="1">
      <c r="A14" s="5" t="s">
        <v>38</v>
      </c>
      <c r="B14" s="5" t="s">
        <v>23</v>
      </c>
      <c r="C14" s="6" t="s">
        <v>39</v>
      </c>
      <c r="D14" s="7">
        <v>73456</v>
      </c>
      <c r="E14" s="7">
        <v>69413</v>
      </c>
      <c r="F14" s="7">
        <v>63654</v>
      </c>
      <c r="G14" s="7">
        <v>75359</v>
      </c>
      <c r="H14" s="7">
        <v>71247</v>
      </c>
      <c r="I14" s="7">
        <v>62203</v>
      </c>
      <c r="J14" s="9"/>
      <c r="K14" s="9"/>
      <c r="L14" s="9"/>
      <c r="M14" s="9"/>
      <c r="N14" s="9"/>
      <c r="O14" s="9"/>
      <c r="P14" s="10">
        <f t="shared" si="0"/>
        <v>415332</v>
      </c>
      <c r="Q14" s="10">
        <f t="shared" si="1"/>
        <v>69222</v>
      </c>
    </row>
    <row r="15" spans="1:18" s="12" customFormat="1" ht="14.25" customHeight="1">
      <c r="A15" s="5" t="s">
        <v>40</v>
      </c>
      <c r="B15" s="5" t="s">
        <v>23</v>
      </c>
      <c r="C15" s="6" t="s">
        <v>41</v>
      </c>
      <c r="D15" s="7">
        <v>120312</v>
      </c>
      <c r="E15" s="7">
        <v>121763</v>
      </c>
      <c r="F15" s="7">
        <v>114482</v>
      </c>
      <c r="G15" s="7">
        <v>136419</v>
      </c>
      <c r="H15" s="7">
        <v>137328</v>
      </c>
      <c r="I15" s="7">
        <v>144980</v>
      </c>
      <c r="J15" s="7"/>
      <c r="K15" s="9"/>
      <c r="L15" s="9"/>
      <c r="M15" s="9"/>
      <c r="N15" s="9"/>
      <c r="O15" s="9"/>
      <c r="P15" s="10">
        <f t="shared" si="0"/>
        <v>775284</v>
      </c>
      <c r="Q15" s="10">
        <f t="shared" si="1"/>
        <v>129214</v>
      </c>
    </row>
    <row r="16" spans="1:18" s="12" customFormat="1">
      <c r="A16" s="5" t="s">
        <v>42</v>
      </c>
      <c r="B16" s="5" t="s">
        <v>23</v>
      </c>
      <c r="C16" s="6" t="s">
        <v>43</v>
      </c>
      <c r="D16" s="7">
        <v>28388</v>
      </c>
      <c r="E16" s="7">
        <v>26897</v>
      </c>
      <c r="F16" s="7">
        <v>23756</v>
      </c>
      <c r="G16" s="7">
        <v>21403</v>
      </c>
      <c r="H16" s="7">
        <v>20189</v>
      </c>
      <c r="I16" s="7">
        <v>18230</v>
      </c>
      <c r="J16" s="7"/>
      <c r="K16" s="9"/>
      <c r="L16" s="9"/>
      <c r="M16" s="9"/>
      <c r="N16" s="9"/>
      <c r="O16" s="9"/>
      <c r="P16" s="10">
        <f t="shared" si="0"/>
        <v>138863</v>
      </c>
      <c r="Q16" s="10">
        <f t="shared" si="1"/>
        <v>23143.833333333332</v>
      </c>
    </row>
    <row r="17" spans="1:17">
      <c r="A17" s="30" t="s">
        <v>20</v>
      </c>
      <c r="B17" s="31"/>
      <c r="C17" s="32"/>
      <c r="D17" s="13">
        <f>SUM(D7:D16)</f>
        <v>964048</v>
      </c>
      <c r="E17" s="13">
        <f>SUM(E7:E16)</f>
        <v>982363</v>
      </c>
      <c r="F17" s="13">
        <f t="shared" ref="F17" si="2">SUM(F7:F16)</f>
        <v>885180</v>
      </c>
      <c r="G17" s="13">
        <f t="shared" ref="G17:N17" si="3">SUM(G7:G16)</f>
        <v>1027188</v>
      </c>
      <c r="H17" s="13">
        <f t="shared" si="3"/>
        <v>1024293</v>
      </c>
      <c r="I17" s="13">
        <f>SUM(I7:I16)</f>
        <v>952334</v>
      </c>
      <c r="J17" s="13">
        <f>SUM(J7:J16)</f>
        <v>0</v>
      </c>
      <c r="K17" s="13">
        <f t="shared" si="3"/>
        <v>0</v>
      </c>
      <c r="L17" s="13">
        <f t="shared" si="3"/>
        <v>0</v>
      </c>
      <c r="M17" s="13">
        <f>SUM(M7:M16)</f>
        <v>0</v>
      </c>
      <c r="N17" s="13">
        <f t="shared" si="3"/>
        <v>0</v>
      </c>
      <c r="O17" s="13">
        <f>SUM(O7:O16)</f>
        <v>0</v>
      </c>
      <c r="P17" s="13">
        <f t="shared" si="0"/>
        <v>5835406</v>
      </c>
      <c r="Q17" s="10">
        <f>SUM(Q7:Q16)</f>
        <v>972567.66666666663</v>
      </c>
    </row>
    <row r="18" spans="1:17">
      <c r="G18" s="1"/>
    </row>
    <row r="19" spans="1:17">
      <c r="G19" s="1"/>
    </row>
    <row r="20" spans="1:17" ht="21">
      <c r="D20" s="33" t="s">
        <v>44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</row>
    <row r="21" spans="1:17">
      <c r="A21" s="3" t="s">
        <v>5</v>
      </c>
      <c r="B21" s="3" t="s">
        <v>6</v>
      </c>
      <c r="C21" s="4" t="s">
        <v>7</v>
      </c>
      <c r="D21" s="4" t="s">
        <v>8</v>
      </c>
      <c r="E21" s="4" t="s">
        <v>9</v>
      </c>
      <c r="F21" s="4" t="s">
        <v>10</v>
      </c>
      <c r="G21" s="4" t="s">
        <v>11</v>
      </c>
      <c r="H21" s="4" t="s">
        <v>12</v>
      </c>
      <c r="I21" s="4" t="s">
        <v>13</v>
      </c>
      <c r="J21" s="4" t="s">
        <v>14</v>
      </c>
      <c r="K21" s="4" t="s">
        <v>15</v>
      </c>
      <c r="L21" s="4" t="s">
        <v>16</v>
      </c>
      <c r="M21" s="4" t="s">
        <v>17</v>
      </c>
      <c r="N21" s="4" t="s">
        <v>18</v>
      </c>
      <c r="O21" s="4" t="s">
        <v>19</v>
      </c>
      <c r="P21" s="4" t="s">
        <v>20</v>
      </c>
      <c r="Q21" s="4" t="s">
        <v>21</v>
      </c>
    </row>
    <row r="22" spans="1:17" s="12" customFormat="1" ht="14.25" customHeight="1">
      <c r="A22" s="14" t="s">
        <v>22</v>
      </c>
      <c r="B22" s="14" t="s">
        <v>23</v>
      </c>
      <c r="C22" s="15" t="s">
        <v>24</v>
      </c>
      <c r="D22" s="25">
        <v>207131.56</v>
      </c>
      <c r="E22" s="25">
        <v>219229.98</v>
      </c>
      <c r="F22" s="25">
        <v>197480.22</v>
      </c>
      <c r="G22" s="25">
        <v>236068.17</v>
      </c>
      <c r="H22" s="25">
        <v>245263.21</v>
      </c>
      <c r="I22" s="25">
        <v>233135.42</v>
      </c>
      <c r="J22" s="16"/>
      <c r="K22" s="16"/>
      <c r="L22" s="17"/>
      <c r="M22" s="18"/>
      <c r="N22" s="18"/>
      <c r="O22" s="18"/>
      <c r="P22" s="19">
        <f>SUM(D22:O22)</f>
        <v>1338308.56</v>
      </c>
      <c r="Q22" s="19">
        <f>AVERAGE(D22:O22)</f>
        <v>223051.42666666667</v>
      </c>
    </row>
    <row r="23" spans="1:17">
      <c r="A23" s="14" t="s">
        <v>25</v>
      </c>
      <c r="B23" s="20" t="s">
        <v>23</v>
      </c>
      <c r="C23" s="21" t="s">
        <v>26</v>
      </c>
      <c r="D23" s="25">
        <v>105369.48</v>
      </c>
      <c r="E23" s="25">
        <v>121769.82</v>
      </c>
      <c r="F23" s="25">
        <v>101754.6</v>
      </c>
      <c r="G23" s="25">
        <v>123534.93</v>
      </c>
      <c r="H23" s="25">
        <v>125870.87</v>
      </c>
      <c r="I23" s="25">
        <v>107820.38</v>
      </c>
      <c r="J23" s="16"/>
      <c r="K23" s="18"/>
      <c r="L23" s="17"/>
      <c r="M23" s="18"/>
      <c r="N23" s="18"/>
      <c r="O23" s="18"/>
      <c r="P23" s="19">
        <f>SUM(D23:O23)</f>
        <v>686120.08</v>
      </c>
      <c r="Q23" s="19">
        <f t="shared" ref="Q23:Q29" si="4">AVERAGE(D23:O23)</f>
        <v>114353.34666666666</v>
      </c>
    </row>
    <row r="24" spans="1:17" s="12" customFormat="1">
      <c r="A24" s="14" t="s">
        <v>27</v>
      </c>
      <c r="B24" s="14" t="s">
        <v>23</v>
      </c>
      <c r="C24" s="15" t="s">
        <v>28</v>
      </c>
      <c r="D24" s="26">
        <v>337309.57</v>
      </c>
      <c r="E24" s="26">
        <v>340713.43</v>
      </c>
      <c r="F24" s="26">
        <v>323564.21999999997</v>
      </c>
      <c r="G24" s="26">
        <v>342767.25</v>
      </c>
      <c r="H24" s="26">
        <v>358177.3</v>
      </c>
      <c r="I24" s="25">
        <v>324759.06</v>
      </c>
      <c r="J24" s="16"/>
      <c r="K24" s="18"/>
      <c r="L24" s="17"/>
      <c r="M24" s="18"/>
      <c r="N24" s="18"/>
      <c r="O24" s="18"/>
      <c r="P24" s="19">
        <f>SUM(D24:O24)</f>
        <v>2027290.83</v>
      </c>
      <c r="Q24" s="19">
        <f t="shared" si="4"/>
        <v>337881.80499999999</v>
      </c>
    </row>
    <row r="25" spans="1:17" ht="14.25" customHeight="1">
      <c r="A25" s="14" t="s">
        <v>29</v>
      </c>
      <c r="B25" s="20" t="s">
        <v>30</v>
      </c>
      <c r="C25" s="15" t="s">
        <v>31</v>
      </c>
      <c r="D25" s="27">
        <v>92.15</v>
      </c>
      <c r="E25" s="27">
        <v>99.61</v>
      </c>
      <c r="F25" s="27">
        <v>100.42</v>
      </c>
      <c r="G25" s="27">
        <v>99.61</v>
      </c>
      <c r="H25" s="27">
        <v>102</v>
      </c>
      <c r="I25" s="25">
        <v>100.88</v>
      </c>
      <c r="J25" s="23"/>
      <c r="K25" s="24"/>
      <c r="L25" s="22"/>
      <c r="M25" s="24"/>
      <c r="N25" s="24"/>
      <c r="O25" s="24"/>
      <c r="P25" s="19">
        <f>SUM(D25:O25)</f>
        <v>594.67000000000007</v>
      </c>
      <c r="Q25" s="19">
        <f>AVERAGE(D25:O25)</f>
        <v>99.111666666666679</v>
      </c>
    </row>
    <row r="26" spans="1:17">
      <c r="A26" s="14" t="s">
        <v>32</v>
      </c>
      <c r="B26" s="20" t="s">
        <v>23</v>
      </c>
      <c r="C26" s="15" t="s">
        <v>33</v>
      </c>
      <c r="D26" s="25">
        <v>36167.65</v>
      </c>
      <c r="E26" s="25">
        <v>35905.629999999997</v>
      </c>
      <c r="F26" s="25">
        <v>33419.71</v>
      </c>
      <c r="G26" s="25">
        <v>38367.370000000003</v>
      </c>
      <c r="H26" s="25">
        <v>37910.910000000003</v>
      </c>
      <c r="I26" s="25">
        <v>32837.86</v>
      </c>
      <c r="J26" s="16"/>
      <c r="K26" s="18"/>
      <c r="L26" s="17"/>
      <c r="M26" s="18"/>
      <c r="N26" s="18"/>
      <c r="O26" s="18"/>
      <c r="P26" s="19">
        <f>SUM(D26:O26)</f>
        <v>214609.13</v>
      </c>
      <c r="Q26" s="19">
        <f t="shared" si="4"/>
        <v>35768.188333333332</v>
      </c>
    </row>
    <row r="27" spans="1:17" s="12" customFormat="1" ht="13.5" customHeight="1">
      <c r="A27" s="14" t="s">
        <v>34</v>
      </c>
      <c r="B27" s="20" t="s">
        <v>23</v>
      </c>
      <c r="C27" s="15" t="s">
        <v>35</v>
      </c>
      <c r="D27" s="25">
        <v>20177.37</v>
      </c>
      <c r="E27" s="25">
        <v>17423.62</v>
      </c>
      <c r="F27" s="25">
        <v>17220.97</v>
      </c>
      <c r="G27" s="25">
        <v>20500.580000000002</v>
      </c>
      <c r="H27" s="25">
        <v>20050.71</v>
      </c>
      <c r="I27" s="25">
        <v>16828.82</v>
      </c>
      <c r="J27" s="16"/>
      <c r="K27" s="18"/>
      <c r="L27" s="17"/>
      <c r="M27" s="18"/>
      <c r="N27" s="18"/>
      <c r="O27" s="18"/>
      <c r="P27" s="19">
        <f t="shared" ref="P27" si="5">SUM(D27:O27)</f>
        <v>112202.07</v>
      </c>
      <c r="Q27" s="19">
        <f t="shared" si="4"/>
        <v>18700.345000000001</v>
      </c>
    </row>
    <row r="28" spans="1:17" s="12" customFormat="1">
      <c r="A28" s="14" t="s">
        <v>36</v>
      </c>
      <c r="B28" s="20" t="s">
        <v>30</v>
      </c>
      <c r="C28" s="15" t="s">
        <v>37</v>
      </c>
      <c r="D28" s="28">
        <v>16633.98</v>
      </c>
      <c r="E28" s="28">
        <v>19326.18</v>
      </c>
      <c r="F28" s="28">
        <v>20796.46</v>
      </c>
      <c r="G28" s="28">
        <v>18428.37</v>
      </c>
      <c r="H28" s="28">
        <v>21511.18</v>
      </c>
      <c r="I28" s="25">
        <v>18987.439999999999</v>
      </c>
      <c r="J28" s="18"/>
      <c r="K28" s="18"/>
      <c r="L28" s="17"/>
      <c r="M28" s="18"/>
      <c r="N28" s="18"/>
      <c r="O28" s="18"/>
      <c r="P28" s="19">
        <f>SUM(D28:O28)</f>
        <v>115683.61000000002</v>
      </c>
      <c r="Q28" s="19">
        <f t="shared" si="4"/>
        <v>19280.601666666669</v>
      </c>
    </row>
    <row r="29" spans="1:17">
      <c r="A29" s="14" t="s">
        <v>38</v>
      </c>
      <c r="B29" s="20" t="s">
        <v>23</v>
      </c>
      <c r="C29" s="15" t="s">
        <v>39</v>
      </c>
      <c r="D29" s="25">
        <v>60774.63</v>
      </c>
      <c r="E29" s="25">
        <v>58567.17</v>
      </c>
      <c r="F29" s="25">
        <v>55234.47</v>
      </c>
      <c r="G29" s="25">
        <v>64510.18</v>
      </c>
      <c r="H29" s="25">
        <v>63412.14</v>
      </c>
      <c r="I29" s="25">
        <v>54403.95</v>
      </c>
      <c r="J29" s="16"/>
      <c r="K29" s="18"/>
      <c r="L29" s="17"/>
      <c r="M29" s="18"/>
      <c r="N29" s="18"/>
      <c r="O29" s="18"/>
      <c r="P29" s="19">
        <f>SUM(D29:O29)</f>
        <v>356902.54</v>
      </c>
      <c r="Q29" s="19">
        <f t="shared" si="4"/>
        <v>59483.756666666661</v>
      </c>
    </row>
    <row r="30" spans="1:17" ht="15.75" customHeight="1">
      <c r="A30" s="14" t="s">
        <v>40</v>
      </c>
      <c r="B30" s="20" t="s">
        <v>23</v>
      </c>
      <c r="C30" s="15" t="s">
        <v>41</v>
      </c>
      <c r="D30" s="25">
        <v>105038.86</v>
      </c>
      <c r="E30" s="25">
        <v>108645.78</v>
      </c>
      <c r="F30" s="25">
        <v>104806.83</v>
      </c>
      <c r="G30" s="25">
        <v>118917.05</v>
      </c>
      <c r="H30" s="25">
        <v>123525.48</v>
      </c>
      <c r="I30" s="25">
        <v>126940.28</v>
      </c>
      <c r="J30" s="16"/>
      <c r="K30" s="18"/>
      <c r="L30" s="17"/>
      <c r="M30" s="18"/>
      <c r="N30" s="18"/>
      <c r="O30" s="18"/>
      <c r="P30" s="19">
        <f>SUM(D30:O30)</f>
        <v>687874.28</v>
      </c>
      <c r="Q30" s="19">
        <f>AVERAGE(D30:O30)</f>
        <v>114645.71333333333</v>
      </c>
    </row>
    <row r="31" spans="1:17">
      <c r="A31" s="14" t="s">
        <v>42</v>
      </c>
      <c r="B31" s="20" t="s">
        <v>23</v>
      </c>
      <c r="C31" s="15" t="s">
        <v>43</v>
      </c>
      <c r="D31" s="25">
        <v>24984.959999999999</v>
      </c>
      <c r="E31" s="25">
        <v>24563.88</v>
      </c>
      <c r="F31" s="25">
        <v>22416.99</v>
      </c>
      <c r="G31" s="25">
        <v>20028.86</v>
      </c>
      <c r="H31" s="25">
        <v>19918.71</v>
      </c>
      <c r="I31" s="25">
        <v>17998.900000000001</v>
      </c>
      <c r="J31" s="16"/>
      <c r="K31" s="16"/>
      <c r="L31" s="17"/>
      <c r="M31" s="18"/>
      <c r="N31" s="18"/>
      <c r="O31" s="18"/>
      <c r="P31" s="19">
        <f>SUM(D31:O31)</f>
        <v>129912.29999999999</v>
      </c>
      <c r="Q31" s="19">
        <f>AVERAGE(D31:O31)</f>
        <v>21652.05</v>
      </c>
    </row>
    <row r="32" spans="1:17">
      <c r="A32" s="30" t="s">
        <v>20</v>
      </c>
      <c r="B32" s="31"/>
      <c r="C32" s="32"/>
      <c r="D32" s="29">
        <f>SUM(D22:D31)</f>
        <v>913680.21</v>
      </c>
      <c r="E32" s="29">
        <f t="shared" ref="E32" si="6">SUM(E22:E31)</f>
        <v>946245.10000000009</v>
      </c>
      <c r="F32" s="29">
        <f>SUM(F22:F31)</f>
        <v>876794.8899999999</v>
      </c>
      <c r="G32" s="29">
        <f t="shared" ref="G32:O32" si="7">SUM(G22:G31)</f>
        <v>983222.37</v>
      </c>
      <c r="H32" s="29">
        <f t="shared" si="7"/>
        <v>1015742.5099999999</v>
      </c>
      <c r="I32" s="29">
        <f t="shared" si="7"/>
        <v>933812.99</v>
      </c>
      <c r="J32" s="29">
        <f t="shared" si="7"/>
        <v>0</v>
      </c>
      <c r="K32" s="29">
        <f>SUM(K22:K31)</f>
        <v>0</v>
      </c>
      <c r="L32" s="29">
        <f>SUM(L22:L31)</f>
        <v>0</v>
      </c>
      <c r="M32" s="29">
        <f t="shared" si="7"/>
        <v>0</v>
      </c>
      <c r="N32" s="29">
        <f t="shared" si="7"/>
        <v>0</v>
      </c>
      <c r="O32" s="29">
        <f t="shared" si="7"/>
        <v>0</v>
      </c>
      <c r="P32" s="29">
        <f>SUM(D32:O32)</f>
        <v>5669498.0700000003</v>
      </c>
      <c r="Q32" s="29">
        <f>SUM(Q22:Q31)</f>
        <v>944916.3450000002</v>
      </c>
    </row>
  </sheetData>
  <mergeCells count="9">
    <mergeCell ref="A17:C17"/>
    <mergeCell ref="D20:Q20"/>
    <mergeCell ref="A32:C32"/>
    <mergeCell ref="A1:Q1"/>
    <mergeCell ref="A2:B2"/>
    <mergeCell ref="C2:Q2"/>
    <mergeCell ref="A3:B3"/>
    <mergeCell ref="C3:Q3"/>
    <mergeCell ref="D5:Q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f096c3-f22c-478d-958a-2e3bfd55bbc2">
      <Terms xmlns="http://schemas.microsoft.com/office/infopath/2007/PartnerControls"/>
    </lcf76f155ced4ddcb4097134ff3c332f>
    <TaxCatchAll xmlns="7f7a7daf-074f-4bba-9cd6-1ae15b2c9b0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1CB1BC6368A6469EB7F49C13A45609" ma:contentTypeVersion="11" ma:contentTypeDescription="Crie um novo documento." ma:contentTypeScope="" ma:versionID="010946c00bbfcf39bdee2e2c4c026820">
  <xsd:schema xmlns:xsd="http://www.w3.org/2001/XMLSchema" xmlns:xs="http://www.w3.org/2001/XMLSchema" xmlns:p="http://schemas.microsoft.com/office/2006/metadata/properties" xmlns:ns2="a9f096c3-f22c-478d-958a-2e3bfd55bbc2" xmlns:ns3="7f7a7daf-074f-4bba-9cd6-1ae15b2c9b0a" targetNamespace="http://schemas.microsoft.com/office/2006/metadata/properties" ma:root="true" ma:fieldsID="bf73414834e708abb0cdd02cb25de4c5" ns2:_="" ns3:_="">
    <xsd:import namespace="a9f096c3-f22c-478d-958a-2e3bfd55bbc2"/>
    <xsd:import namespace="7f7a7daf-074f-4bba-9cd6-1ae15b2c9b0a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096c3-f22c-478d-958a-2e3bfd55bbc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Marcações de imagem" ma:readOnly="false" ma:fieldId="{5cf76f15-5ced-4ddc-b409-7134ff3c332f}" ma:taxonomyMulti="true" ma:sspId="7b9497d1-976c-460c-b354-1ae52b23e8c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7a7daf-074f-4bba-9cd6-1ae15b2c9b0a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95a6aae0-7db8-4230-a33d-1dbf5321bf6b}" ma:internalName="TaxCatchAll" ma:showField="CatchAllData" ma:web="7f7a7daf-074f-4bba-9cd6-1ae15b2c9b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A43C6A-32B6-4480-B31D-D9FA97BD9F67}"/>
</file>

<file path=customXml/itemProps2.xml><?xml version="1.0" encoding="utf-8"?>
<ds:datastoreItem xmlns:ds="http://schemas.openxmlformats.org/officeDocument/2006/customXml" ds:itemID="{3A81950E-DBE1-4E14-AD63-F5489A139A75}"/>
</file>

<file path=customXml/itemProps3.xml><?xml version="1.0" encoding="utf-8"?>
<ds:datastoreItem xmlns:ds="http://schemas.openxmlformats.org/officeDocument/2006/customXml" ds:itemID="{6D378540-2030-4329-BFC1-70DD0753F9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Presidência da República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Victor Henrique Brito Sousa</dc:creator>
  <cp:keywords/>
  <dc:description/>
  <cp:lastModifiedBy/>
  <cp:revision/>
  <dcterms:created xsi:type="dcterms:W3CDTF">2023-11-21T13:15:50Z</dcterms:created>
  <dcterms:modified xsi:type="dcterms:W3CDTF">2024-10-14T21:35:55Z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0x0101005F1CB1BC6368A6469EB7F49C13A45609</vt:lpwstr>
  </property>
  <property fmtid="{D5CDD505-2E9C-101B-9397-08002B2CF9AE}" pid="3" name="MediaServiceImageTags">
    <vt:lpwstr/>
  </property>
</Properties>
</file>