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tables/table12.xml" ContentType="application/vnd.openxmlformats-officedocument.spreadsheetml.tab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6.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ogonrmlocal\Desktop\"/>
    </mc:Choice>
  </mc:AlternateContent>
  <xr:revisionPtr revIDLastSave="0" documentId="8_{79655A45-5C4B-496A-AB78-EECBBD05151D}" xr6:coauthVersionLast="47" xr6:coauthVersionMax="47" xr10:uidLastSave="{00000000-0000-0000-0000-000000000000}"/>
  <bookViews>
    <workbookView xWindow="-120" yWindow="-120" windowWidth="20730" windowHeight="11160" firstSheet="4" activeTab="4" xr2:uid="{8176D5BF-758D-4B04-9628-599CBE7E2B1C}"/>
  </bookViews>
  <sheets>
    <sheet name="Exercício Gestão de Comércio El" sheetId="1" r:id="rId1"/>
    <sheet name="GABARITO EXERCÌCIO CE" sheetId="3" r:id="rId2"/>
    <sheet name="Exercício Companhia Aérea" sheetId="4" r:id="rId3"/>
    <sheet name="GABARITO Companhia Aérea" sheetId="5" r:id="rId4"/>
    <sheet name="Exercício Projeção de tempo" sheetId="6" r:id="rId5"/>
    <sheet name="GABARITO PROJEÇÃO DO TEMPO" sheetId="7" r:id="rId6"/>
    <sheet name="Guia de Estudos" sheetId="8" r:id="rId7"/>
    <sheet name="Anexo_Fórmulas"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53" i="5" l="1"/>
  <c r="D153" i="5"/>
  <c r="F153" i="5" s="1"/>
  <c r="F152" i="5"/>
  <c r="F151" i="5"/>
  <c r="F150" i="5"/>
  <c r="F149" i="5"/>
  <c r="F148" i="5"/>
  <c r="F147" i="5"/>
  <c r="F146" i="5"/>
  <c r="F145" i="5"/>
  <c r="F144" i="5"/>
  <c r="F143" i="5"/>
  <c r="F142" i="5"/>
  <c r="F141" i="5"/>
  <c r="F140" i="5"/>
  <c r="F139" i="5"/>
  <c r="E133" i="5"/>
  <c r="F133" i="5" s="1"/>
  <c r="D133" i="5"/>
  <c r="F130" i="5"/>
  <c r="F129" i="5"/>
  <c r="F128" i="5"/>
  <c r="F127" i="5"/>
  <c r="F126" i="5"/>
  <c r="F125" i="5"/>
  <c r="F124" i="5"/>
  <c r="F123" i="5"/>
  <c r="F122" i="5"/>
  <c r="F121" i="5"/>
  <c r="F120" i="5"/>
  <c r="F119" i="5"/>
  <c r="F118" i="5"/>
  <c r="F117" i="5"/>
  <c r="E220" i="3"/>
  <c r="E218" i="3"/>
  <c r="E216" i="3"/>
  <c r="E214" i="3"/>
  <c r="Q73" i="3"/>
  <c r="Q62" i="3"/>
  <c r="D28" i="3"/>
  <c r="C28" i="3"/>
  <c r="E61" i="5" l="1"/>
  <c r="D61" i="5"/>
  <c r="F60" i="5"/>
  <c r="F59" i="5"/>
  <c r="F58" i="5"/>
  <c r="F57" i="5"/>
  <c r="F56" i="5"/>
  <c r="F55" i="5"/>
  <c r="F54" i="5"/>
  <c r="F53" i="5"/>
  <c r="F52" i="5"/>
  <c r="F51" i="5"/>
  <c r="F50" i="5"/>
  <c r="F49" i="5"/>
  <c r="F48" i="5"/>
  <c r="F47" i="5"/>
  <c r="E42" i="5"/>
  <c r="D42" i="5"/>
  <c r="F39" i="5"/>
  <c r="F38" i="5"/>
  <c r="F37" i="5"/>
  <c r="F36" i="5"/>
  <c r="F35" i="5"/>
  <c r="F34" i="5"/>
  <c r="F33" i="5"/>
  <c r="F32" i="5"/>
  <c r="F31" i="5"/>
  <c r="F30" i="5"/>
  <c r="F29" i="5"/>
  <c r="F28" i="5"/>
  <c r="F27" i="5"/>
  <c r="F26" i="5"/>
  <c r="D62" i="4"/>
  <c r="C62" i="4"/>
  <c r="E60" i="4"/>
  <c r="E59" i="4"/>
  <c r="E58" i="4"/>
  <c r="E57" i="4"/>
  <c r="E56" i="4"/>
  <c r="E55" i="4"/>
  <c r="E54" i="4"/>
  <c r="E53" i="4"/>
  <c r="E52" i="4"/>
  <c r="E51" i="4"/>
  <c r="E50" i="4"/>
  <c r="E49" i="4"/>
  <c r="E48" i="4"/>
  <c r="E47" i="4"/>
  <c r="D42" i="4"/>
  <c r="C42" i="4"/>
  <c r="E39" i="4"/>
  <c r="E38" i="4"/>
  <c r="E37" i="4"/>
  <c r="E36" i="4"/>
  <c r="E35" i="4"/>
  <c r="E34" i="4"/>
  <c r="E33" i="4"/>
  <c r="E32" i="4"/>
  <c r="E31" i="4"/>
  <c r="E30" i="4"/>
  <c r="E29" i="4"/>
  <c r="E28" i="4"/>
  <c r="E27" i="4"/>
  <c r="E26" i="4"/>
  <c r="F42" i="5" l="1"/>
  <c r="F61" i="5"/>
</calcChain>
</file>

<file path=xl/sharedStrings.xml><?xml version="1.0" encoding="utf-8"?>
<sst xmlns="http://schemas.openxmlformats.org/spreadsheetml/2006/main" count="53" uniqueCount="24">
  <si>
    <t>Tempo  horas</t>
  </si>
  <si>
    <t>Contatos</t>
  </si>
  <si>
    <t>Contratos vendidos</t>
  </si>
  <si>
    <t>Vendas Efetividas</t>
  </si>
  <si>
    <t>Voos Ativos</t>
  </si>
  <si>
    <t>Vendas efetivadas</t>
  </si>
  <si>
    <t>Meses</t>
  </si>
  <si>
    <t xml:space="preserve">Assentos Vendidos </t>
  </si>
  <si>
    <t>Assentos vendidos</t>
  </si>
  <si>
    <t>Total de  Contatos</t>
  </si>
  <si>
    <t xml:space="preserve">Valores de Vendas (R$ 1.000) </t>
  </si>
  <si>
    <t>Valores de Vendas (R$ 1.000 )</t>
  </si>
  <si>
    <t>Total  de contatos</t>
  </si>
  <si>
    <t>Contatos totais</t>
  </si>
  <si>
    <t>Y</t>
  </si>
  <si>
    <t>X</t>
  </si>
  <si>
    <t>Column1</t>
  </si>
  <si>
    <t>Column2</t>
  </si>
  <si>
    <t>215.76 * 12 + 913.33 = 3,502.45</t>
  </si>
  <si>
    <t>Em 12 meses</t>
  </si>
  <si>
    <t>215,76x = 4.000 - 913,33</t>
  </si>
  <si>
    <t>215,76x = 3.086,67</t>
  </si>
  <si>
    <t xml:space="preserve">x = 3086,67 / 215,76 = 14,306 = 14 meses </t>
  </si>
  <si>
    <t>215,76x + 913,33 = 4.000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</si>
</sst>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8"/>
      <color theme="1"/>
      <name val="Calibri"/>
      <family val="2"/>
      <scheme val="minor"/>
    </font>
    <font>
      <sz val="8"/>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164" fontId="1" fillId="0" borderId="0" xfId="0" applyNumberFormat="1" applyFont="1"/>
    <xf numFmtId="0" fontId="2" fillId="0" borderId="0" xfId="0"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applyAlignment="1">
      <alignment horizontal="center"/>
    </xf>
    <xf numFmtId="0" fontId="3" fillId="0" borderId="0" xfId="0" applyFont="1" applyAlignment="1">
      <alignment horizontal="center"/>
    </xf>
    <xf numFmtId="0" fontId="5" fillId="0" borderId="0" xfId="0" applyFont="1"/>
  </cellXfs>
  <cellStyles count="1">
    <cellStyle name="Normal" xfId="0" builtinId="0"/>
  </cellStyles>
  <dxfs count="86">
    <dxf>
      <font>
        <b/>
        <i val="0"/>
        <strike val="0"/>
        <condense val="0"/>
        <extend val="0"/>
        <outline val="0"/>
        <shadow val="0"/>
        <u val="none"/>
        <vertAlign val="baseline"/>
        <sz val="14"/>
        <color theme="1"/>
        <name val="Calibri"/>
        <family val="2"/>
        <scheme val="minor"/>
      </font>
    </dxf>
    <dxf>
      <font>
        <b/>
        <i val="0"/>
        <strike val="0"/>
        <condense val="0"/>
        <extend val="0"/>
        <outline val="0"/>
        <shadow val="0"/>
        <u val="none"/>
        <vertAlign val="baseline"/>
        <sz val="14"/>
        <color theme="1"/>
        <name val="Calibri"/>
        <family val="2"/>
        <scheme val="minor"/>
      </font>
      <numFmt numFmtId="164" formatCode="0.000"/>
      <alignment horizontal="center" vertical="bottom" textRotation="0" wrapText="0" indent="0" justifyLastLine="0" shrinkToFit="0" readingOrder="0"/>
    </dxf>
    <dxf>
      <font>
        <b/>
        <i val="0"/>
        <strike val="0"/>
        <condense val="0"/>
        <extend val="0"/>
        <outline val="0"/>
        <shadow val="0"/>
        <u val="none"/>
        <vertAlign val="baseline"/>
        <sz val="14"/>
        <color theme="1"/>
        <name val="Calibri"/>
        <family val="2"/>
        <scheme val="minor"/>
      </font>
      <numFmt numFmtId="164" formatCode="0.000"/>
      <alignment horizontal="center" vertical="bottom" textRotation="0" wrapText="0" indent="0" justifyLastLine="0" shrinkToFit="0" readingOrder="0"/>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numFmt numFmtId="3" formatCode="#,##0"/>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numFmt numFmtId="3" formatCode="#,##0"/>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numFmt numFmtId="3" formatCode="#,##0"/>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numFmt numFmtId="0" formatCode="General"/>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numFmt numFmtId="0" formatCode="General"/>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numFmt numFmtId="0" formatCode="General"/>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8"/>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numFmt numFmtId="164" formatCode="0.000"/>
      <alignment horizontal="center" vertical="bottom" textRotation="0" wrapText="0" indent="0" justifyLastLine="0" shrinkToFit="0" readingOrder="0"/>
    </dxf>
    <dxf>
      <font>
        <b/>
        <strike val="0"/>
        <outline val="0"/>
        <shadow val="0"/>
        <u val="none"/>
        <vertAlign val="baseline"/>
        <sz val="14"/>
        <color theme="1"/>
        <name val="Calibri"/>
        <family val="2"/>
        <scheme val="minor"/>
      </font>
      <numFmt numFmtId="164" formatCode="0.000"/>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
      <font>
        <b/>
        <strike val="0"/>
        <outline val="0"/>
        <shadow val="0"/>
        <u val="none"/>
        <vertAlign val="baseline"/>
        <sz val="14"/>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v>Contatos</c:v>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'Exercício Gestão de Comércio El'!$C$73:$C$81</c:f>
              <c:numCache>
                <c:formatCode>General</c:formatCode>
                <c:ptCount val="9"/>
                <c:pt idx="0">
                  <c:v>150</c:v>
                </c:pt>
                <c:pt idx="1">
                  <c:v>170</c:v>
                </c:pt>
                <c:pt idx="2">
                  <c:v>190</c:v>
                </c:pt>
                <c:pt idx="3">
                  <c:v>170</c:v>
                </c:pt>
                <c:pt idx="4">
                  <c:v>180</c:v>
                </c:pt>
                <c:pt idx="5">
                  <c:v>190</c:v>
                </c:pt>
                <c:pt idx="6">
                  <c:v>200</c:v>
                </c:pt>
                <c:pt idx="7">
                  <c:v>220</c:v>
                </c:pt>
                <c:pt idx="8">
                  <c:v>215</c:v>
                </c:pt>
              </c:numCache>
            </c:numRef>
          </c:xVal>
          <c:yVal>
            <c:numRef>
              <c:f>'Exercício Gestão de Comércio El'!$D$73:$D$81</c:f>
              <c:numCache>
                <c:formatCode>General</c:formatCode>
                <c:ptCount val="9"/>
                <c:pt idx="0">
                  <c:v>8</c:v>
                </c:pt>
                <c:pt idx="1">
                  <c:v>10</c:v>
                </c:pt>
                <c:pt idx="2">
                  <c:v>15</c:v>
                </c:pt>
                <c:pt idx="3">
                  <c:v>9</c:v>
                </c:pt>
                <c:pt idx="4">
                  <c:v>12</c:v>
                </c:pt>
                <c:pt idx="5">
                  <c:v>13</c:v>
                </c:pt>
                <c:pt idx="6">
                  <c:v>12</c:v>
                </c:pt>
                <c:pt idx="7">
                  <c:v>16</c:v>
                </c:pt>
                <c:pt idx="8">
                  <c:v>15</c:v>
                </c:pt>
              </c:numCache>
            </c:numRef>
          </c:yVal>
          <c:smooth val="0"/>
          <c:extLst>
            <c:ext xmlns:c16="http://schemas.microsoft.com/office/drawing/2014/chart" uri="{C3380CC4-5D6E-409C-BE32-E72D297353CC}">
              <c16:uniqueId val="{00000000-833C-47A9-8678-7F20A2E1AF51}"/>
            </c:ext>
          </c:extLst>
        </c:ser>
        <c:dLbls>
          <c:showLegendKey val="0"/>
          <c:showVal val="0"/>
          <c:showCatName val="0"/>
          <c:showSerName val="0"/>
          <c:showPercent val="0"/>
          <c:showBubbleSize val="0"/>
        </c:dLbls>
        <c:axId val="188243888"/>
        <c:axId val="188245136"/>
      </c:scatterChart>
      <c:valAx>
        <c:axId val="188243888"/>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245136"/>
        <c:crosses val="autoZero"/>
        <c:crossBetween val="midCat"/>
      </c:valAx>
      <c:valAx>
        <c:axId val="18824513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243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8.7580927384076995E-2"/>
          <c:y val="0.15319444444444447"/>
          <c:w val="0.86486351706036746"/>
          <c:h val="0.72088764946048411"/>
        </c:manualLayout>
      </c:layout>
      <c:scatterChart>
        <c:scatterStyle val="lineMarker"/>
        <c:varyColors val="0"/>
        <c:ser>
          <c:idx val="0"/>
          <c:order val="0"/>
          <c:tx>
            <c:v>VOOS CERTOS</c:v>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1"/>
            <c:trendlineLbl>
              <c:layout>
                <c:manualLayout>
                  <c:x val="-0.33858508311461066"/>
                  <c:y val="0.49495370370370373"/>
                </c:manualLayout>
              </c:layout>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sz="1600" baseline="0"/>
                      <a:t>y = 0.0657x + 8.2074</a:t>
                    </a:r>
                    <a:br>
                      <a:rPr lang="en-US" sz="1600" baseline="0"/>
                    </a:br>
                    <a:r>
                      <a:rPr lang="en-US" sz="1600" baseline="0"/>
                      <a:t>R² = 0.9507</a:t>
                    </a:r>
                    <a:endParaRPr lang="en-US" sz="16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'Exercício Companhia Aérea'!$C$47:$C$60</c:f>
              <c:numCache>
                <c:formatCode>General</c:formatCode>
                <c:ptCount val="14"/>
                <c:pt idx="0">
                  <c:v>1300</c:v>
                </c:pt>
                <c:pt idx="1">
                  <c:v>1250</c:v>
                </c:pt>
                <c:pt idx="2">
                  <c:v>980</c:v>
                </c:pt>
                <c:pt idx="3">
                  <c:v>1150</c:v>
                </c:pt>
                <c:pt idx="4">
                  <c:v>1120</c:v>
                </c:pt>
                <c:pt idx="5">
                  <c:v>1240</c:v>
                </c:pt>
                <c:pt idx="6">
                  <c:v>1120</c:v>
                </c:pt>
                <c:pt idx="7">
                  <c:v>1150</c:v>
                </c:pt>
                <c:pt idx="8">
                  <c:v>970</c:v>
                </c:pt>
                <c:pt idx="9">
                  <c:v>1120</c:v>
                </c:pt>
                <c:pt idx="10">
                  <c:v>890</c:v>
                </c:pt>
                <c:pt idx="11">
                  <c:v>1020</c:v>
                </c:pt>
                <c:pt idx="12">
                  <c:v>1130</c:v>
                </c:pt>
                <c:pt idx="13">
                  <c:v>1250</c:v>
                </c:pt>
              </c:numCache>
            </c:numRef>
          </c:xVal>
          <c:yVal>
            <c:numRef>
              <c:f>'Exercício Companhia Aérea'!$D$47:$D$60</c:f>
              <c:numCache>
                <c:formatCode>General</c:formatCode>
                <c:ptCount val="14"/>
                <c:pt idx="0">
                  <c:v>95</c:v>
                </c:pt>
                <c:pt idx="1">
                  <c:v>90</c:v>
                </c:pt>
                <c:pt idx="2">
                  <c:v>71</c:v>
                </c:pt>
                <c:pt idx="3">
                  <c:v>82</c:v>
                </c:pt>
                <c:pt idx="4">
                  <c:v>83</c:v>
                </c:pt>
                <c:pt idx="5">
                  <c:v>86</c:v>
                </c:pt>
                <c:pt idx="6">
                  <c:v>83</c:v>
                </c:pt>
                <c:pt idx="7">
                  <c:v>83</c:v>
                </c:pt>
                <c:pt idx="8">
                  <c:v>71</c:v>
                </c:pt>
                <c:pt idx="9">
                  <c:v>82</c:v>
                </c:pt>
                <c:pt idx="10">
                  <c:v>69</c:v>
                </c:pt>
                <c:pt idx="11">
                  <c:v>74</c:v>
                </c:pt>
                <c:pt idx="12">
                  <c:v>84</c:v>
                </c:pt>
                <c:pt idx="13">
                  <c:v>93</c:v>
                </c:pt>
              </c:numCache>
            </c:numRef>
          </c:yVal>
          <c:smooth val="0"/>
          <c:extLst>
            <c:ext xmlns:c16="http://schemas.microsoft.com/office/drawing/2014/chart" uri="{C3380CC4-5D6E-409C-BE32-E72D297353CC}">
              <c16:uniqueId val="{00000000-7A97-4948-AF9F-722E42A9D013}"/>
            </c:ext>
          </c:extLst>
        </c:ser>
        <c:dLbls>
          <c:showLegendKey val="0"/>
          <c:showVal val="0"/>
          <c:showCatName val="0"/>
          <c:showSerName val="0"/>
          <c:showPercent val="0"/>
          <c:showBubbleSize val="0"/>
        </c:dLbls>
        <c:axId val="178470736"/>
        <c:axId val="178509840"/>
      </c:scatterChart>
      <c:valAx>
        <c:axId val="178470736"/>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8509840"/>
        <c:crosses val="autoZero"/>
        <c:crossBetween val="midCat"/>
      </c:valAx>
      <c:valAx>
        <c:axId val="178509840"/>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8470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4692038495188105E-2"/>
          <c:y val="0.14393518518518519"/>
          <c:w val="0.85853018372703416"/>
          <c:h val="0.72088764946048411"/>
        </c:manualLayout>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1"/>
            <c:dispEq val="1"/>
            <c:trendlineLbl>
              <c:layout>
                <c:manualLayout>
                  <c:x val="-0.28947244094488189"/>
                  <c:y val="0.46717592592592594"/>
                </c:manualLayout>
              </c:layout>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sz="1600" b="1" baseline="0"/>
                      <a:t>y = 16.616x - 221.16</a:t>
                    </a:r>
                    <a:br>
                      <a:rPr lang="en-US" sz="1600" b="1" baseline="0"/>
                    </a:br>
                    <a:r>
                      <a:rPr lang="en-US" sz="1600" b="1" baseline="0"/>
                      <a:t>R² = 0.9195</a:t>
                    </a:r>
                    <a:endParaRPr lang="en-US" sz="16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'Exercício Companhia Aérea'!$D$26:$D$39</c:f>
              <c:numCache>
                <c:formatCode>General</c:formatCode>
                <c:ptCount val="14"/>
                <c:pt idx="0">
                  <c:v>85</c:v>
                </c:pt>
                <c:pt idx="1">
                  <c:v>75</c:v>
                </c:pt>
                <c:pt idx="2">
                  <c:v>69</c:v>
                </c:pt>
                <c:pt idx="3">
                  <c:v>72</c:v>
                </c:pt>
                <c:pt idx="4">
                  <c:v>79</c:v>
                </c:pt>
                <c:pt idx="5">
                  <c:v>86</c:v>
                </c:pt>
                <c:pt idx="6">
                  <c:v>68</c:v>
                </c:pt>
                <c:pt idx="7">
                  <c:v>71</c:v>
                </c:pt>
                <c:pt idx="8">
                  <c:v>69</c:v>
                </c:pt>
                <c:pt idx="9">
                  <c:v>84</c:v>
                </c:pt>
                <c:pt idx="10">
                  <c:v>82</c:v>
                </c:pt>
                <c:pt idx="11">
                  <c:v>59</c:v>
                </c:pt>
                <c:pt idx="12">
                  <c:v>73</c:v>
                </c:pt>
                <c:pt idx="13">
                  <c:v>84</c:v>
                </c:pt>
              </c:numCache>
            </c:numRef>
          </c:xVal>
          <c:yVal>
            <c:numRef>
              <c:f>'Exercício Companhia Aérea'!$C$26:$C$39</c:f>
              <c:numCache>
                <c:formatCode>General</c:formatCode>
                <c:ptCount val="14"/>
                <c:pt idx="0">
                  <c:v>1200</c:v>
                </c:pt>
                <c:pt idx="1">
                  <c:v>1110</c:v>
                </c:pt>
                <c:pt idx="2">
                  <c:v>860</c:v>
                </c:pt>
                <c:pt idx="3">
                  <c:v>950</c:v>
                </c:pt>
                <c:pt idx="4">
                  <c:v>1100</c:v>
                </c:pt>
                <c:pt idx="5">
                  <c:v>1200</c:v>
                </c:pt>
                <c:pt idx="6">
                  <c:v>850</c:v>
                </c:pt>
                <c:pt idx="7">
                  <c:v>1000</c:v>
                </c:pt>
                <c:pt idx="8">
                  <c:v>960</c:v>
                </c:pt>
                <c:pt idx="9">
                  <c:v>1150</c:v>
                </c:pt>
                <c:pt idx="10">
                  <c:v>1120</c:v>
                </c:pt>
                <c:pt idx="11">
                  <c:v>780</c:v>
                </c:pt>
                <c:pt idx="12">
                  <c:v>980</c:v>
                </c:pt>
                <c:pt idx="13">
                  <c:v>1190</c:v>
                </c:pt>
              </c:numCache>
            </c:numRef>
          </c:yVal>
          <c:smooth val="0"/>
          <c:extLst>
            <c:ext xmlns:c16="http://schemas.microsoft.com/office/drawing/2014/chart" uri="{C3380CC4-5D6E-409C-BE32-E72D297353CC}">
              <c16:uniqueId val="{00000000-6129-4A9A-B8FA-0B4100D70D6E}"/>
            </c:ext>
          </c:extLst>
        </c:ser>
        <c:dLbls>
          <c:showLegendKey val="0"/>
          <c:showVal val="0"/>
          <c:showCatName val="0"/>
          <c:showSerName val="0"/>
          <c:showPercent val="0"/>
          <c:showBubbleSize val="0"/>
        </c:dLbls>
        <c:axId val="188201040"/>
        <c:axId val="188202704"/>
      </c:scatterChart>
      <c:valAx>
        <c:axId val="1882010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202704"/>
        <c:crosses val="autoZero"/>
        <c:crossBetween val="midCat"/>
      </c:valAx>
      <c:valAx>
        <c:axId val="188202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201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Vendas em função de contatos</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723722519310756"/>
                  <c:y val="0.37583333333333335"/>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600" b="1" baseline="0"/>
                      <a:t>y = 0,0553x + 18,309</a:t>
                    </a:r>
                    <a:br>
                      <a:rPr lang="en-US" sz="1600" b="1" baseline="0"/>
                    </a:br>
                    <a:r>
                      <a:rPr lang="en-US" sz="1600" b="1" baseline="0"/>
                      <a:t>R² = 0,9195</a:t>
                    </a:r>
                    <a:endParaRPr lang="en-US" sz="16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'GABARITO Companhia Aérea'!$D$26:$D$39</c:f>
              <c:numCache>
                <c:formatCode>General</c:formatCode>
                <c:ptCount val="14"/>
                <c:pt idx="0">
                  <c:v>1200</c:v>
                </c:pt>
                <c:pt idx="1">
                  <c:v>1110</c:v>
                </c:pt>
                <c:pt idx="2">
                  <c:v>860</c:v>
                </c:pt>
                <c:pt idx="3">
                  <c:v>950</c:v>
                </c:pt>
                <c:pt idx="4">
                  <c:v>1100</c:v>
                </c:pt>
                <c:pt idx="5">
                  <c:v>1200</c:v>
                </c:pt>
                <c:pt idx="6">
                  <c:v>850</c:v>
                </c:pt>
                <c:pt idx="7">
                  <c:v>1000</c:v>
                </c:pt>
                <c:pt idx="8">
                  <c:v>960</c:v>
                </c:pt>
                <c:pt idx="9">
                  <c:v>1150</c:v>
                </c:pt>
                <c:pt idx="10">
                  <c:v>1120</c:v>
                </c:pt>
                <c:pt idx="11">
                  <c:v>780</c:v>
                </c:pt>
                <c:pt idx="12">
                  <c:v>980</c:v>
                </c:pt>
                <c:pt idx="13">
                  <c:v>1190</c:v>
                </c:pt>
              </c:numCache>
            </c:numRef>
          </c:xVal>
          <c:yVal>
            <c:numRef>
              <c:f>'GABARITO Companhia Aérea'!$E$26:$E$39</c:f>
              <c:numCache>
                <c:formatCode>General</c:formatCode>
                <c:ptCount val="14"/>
                <c:pt idx="0">
                  <c:v>85</c:v>
                </c:pt>
                <c:pt idx="1">
                  <c:v>75</c:v>
                </c:pt>
                <c:pt idx="2">
                  <c:v>69</c:v>
                </c:pt>
                <c:pt idx="3">
                  <c:v>72</c:v>
                </c:pt>
                <c:pt idx="4">
                  <c:v>79</c:v>
                </c:pt>
                <c:pt idx="5">
                  <c:v>86</c:v>
                </c:pt>
                <c:pt idx="6">
                  <c:v>68</c:v>
                </c:pt>
                <c:pt idx="7">
                  <c:v>71</c:v>
                </c:pt>
                <c:pt idx="8">
                  <c:v>69</c:v>
                </c:pt>
                <c:pt idx="9">
                  <c:v>84</c:v>
                </c:pt>
                <c:pt idx="10">
                  <c:v>82</c:v>
                </c:pt>
                <c:pt idx="11">
                  <c:v>59</c:v>
                </c:pt>
                <c:pt idx="12">
                  <c:v>73</c:v>
                </c:pt>
                <c:pt idx="13">
                  <c:v>84</c:v>
                </c:pt>
              </c:numCache>
            </c:numRef>
          </c:yVal>
          <c:smooth val="0"/>
          <c:extLst>
            <c:ext xmlns:c16="http://schemas.microsoft.com/office/drawing/2014/chart" uri="{C3380CC4-5D6E-409C-BE32-E72D297353CC}">
              <c16:uniqueId val="{00000000-C422-44DB-9D03-1F5D2E124E7C}"/>
            </c:ext>
          </c:extLst>
        </c:ser>
        <c:dLbls>
          <c:showLegendKey val="0"/>
          <c:showVal val="0"/>
          <c:showCatName val="0"/>
          <c:showSerName val="0"/>
          <c:showPercent val="0"/>
          <c:showBubbleSize val="0"/>
        </c:dLbls>
        <c:axId val="547509992"/>
        <c:axId val="547510320"/>
      </c:scatterChart>
      <c:valAx>
        <c:axId val="547509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Total</a:t>
                </a:r>
                <a:r>
                  <a:rPr lang="pt-BR" baseline="0"/>
                  <a:t> de contatos</a:t>
                </a:r>
                <a:endParaRPr lang="pt-B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10320"/>
        <c:crosses val="autoZero"/>
        <c:crossBetween val="midCat"/>
      </c:valAx>
      <c:valAx>
        <c:axId val="54751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Vendas de passagens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09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Vendas em função de contatos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1445458388920183"/>
                  <c:y val="0.36706116557582574"/>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600" b="1" baseline="0"/>
                      <a:t>y = 0,0657x + 8,2074</a:t>
                    </a:r>
                    <a:br>
                      <a:rPr lang="en-US" sz="1600" b="1" baseline="0"/>
                    </a:br>
                    <a:r>
                      <a:rPr lang="en-US" sz="1600" b="1" baseline="0"/>
                      <a:t>R² = 0,9507</a:t>
                    </a:r>
                    <a:endParaRPr lang="en-US" sz="16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'GABARITO Companhia Aérea'!$D$47:$D$60</c:f>
              <c:numCache>
                <c:formatCode>General</c:formatCode>
                <c:ptCount val="14"/>
                <c:pt idx="0">
                  <c:v>1300</c:v>
                </c:pt>
                <c:pt idx="1">
                  <c:v>1250</c:v>
                </c:pt>
                <c:pt idx="2">
                  <c:v>980</c:v>
                </c:pt>
                <c:pt idx="3">
                  <c:v>1150</c:v>
                </c:pt>
                <c:pt idx="4">
                  <c:v>1120</c:v>
                </c:pt>
                <c:pt idx="5">
                  <c:v>1240</c:v>
                </c:pt>
                <c:pt idx="6">
                  <c:v>1120</c:v>
                </c:pt>
                <c:pt idx="7">
                  <c:v>1150</c:v>
                </c:pt>
                <c:pt idx="8">
                  <c:v>970</c:v>
                </c:pt>
                <c:pt idx="9">
                  <c:v>1120</c:v>
                </c:pt>
                <c:pt idx="10">
                  <c:v>890</c:v>
                </c:pt>
                <c:pt idx="11">
                  <c:v>1020</c:v>
                </c:pt>
                <c:pt idx="12">
                  <c:v>1130</c:v>
                </c:pt>
                <c:pt idx="13">
                  <c:v>1250</c:v>
                </c:pt>
              </c:numCache>
            </c:numRef>
          </c:xVal>
          <c:yVal>
            <c:numRef>
              <c:f>'GABARITO Companhia Aérea'!$E$47:$E$60</c:f>
              <c:numCache>
                <c:formatCode>General</c:formatCode>
                <c:ptCount val="14"/>
                <c:pt idx="0">
                  <c:v>95</c:v>
                </c:pt>
                <c:pt idx="1">
                  <c:v>90</c:v>
                </c:pt>
                <c:pt idx="2">
                  <c:v>71</c:v>
                </c:pt>
                <c:pt idx="3">
                  <c:v>82</c:v>
                </c:pt>
                <c:pt idx="4">
                  <c:v>83</c:v>
                </c:pt>
                <c:pt idx="5">
                  <c:v>86</c:v>
                </c:pt>
                <c:pt idx="6">
                  <c:v>83</c:v>
                </c:pt>
                <c:pt idx="7">
                  <c:v>83</c:v>
                </c:pt>
                <c:pt idx="8">
                  <c:v>71</c:v>
                </c:pt>
                <c:pt idx="9">
                  <c:v>82</c:v>
                </c:pt>
                <c:pt idx="10">
                  <c:v>69</c:v>
                </c:pt>
                <c:pt idx="11">
                  <c:v>74</c:v>
                </c:pt>
                <c:pt idx="12">
                  <c:v>84</c:v>
                </c:pt>
                <c:pt idx="13">
                  <c:v>93</c:v>
                </c:pt>
              </c:numCache>
            </c:numRef>
          </c:yVal>
          <c:smooth val="0"/>
          <c:extLst>
            <c:ext xmlns:c16="http://schemas.microsoft.com/office/drawing/2014/chart" uri="{C3380CC4-5D6E-409C-BE32-E72D297353CC}">
              <c16:uniqueId val="{00000002-9609-4EBB-A5E4-EDC0B8DD051E}"/>
            </c:ext>
          </c:extLst>
        </c:ser>
        <c:dLbls>
          <c:showLegendKey val="0"/>
          <c:showVal val="0"/>
          <c:showCatName val="0"/>
          <c:showSerName val="0"/>
          <c:showPercent val="0"/>
          <c:showBubbleSize val="0"/>
        </c:dLbls>
        <c:axId val="543081896"/>
        <c:axId val="543082224"/>
      </c:scatterChart>
      <c:valAx>
        <c:axId val="543081896"/>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082224"/>
        <c:crosses val="max"/>
        <c:crossBetween val="midCat"/>
      </c:valAx>
      <c:valAx>
        <c:axId val="54308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081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Versão incorreta</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3180577427821522"/>
                  <c:y val="0.37276053048435026"/>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2000" b="1" baseline="0"/>
                      <a:t>y = 16,616x - 221,16</a:t>
                    </a:r>
                    <a:br>
                      <a:rPr lang="en-US" sz="2000" b="1" baseline="0"/>
                    </a:br>
                    <a:r>
                      <a:rPr lang="en-US" sz="2000" b="1" baseline="0"/>
                      <a:t>R² = 0,9195</a:t>
                    </a:r>
                    <a:endParaRPr lang="en-US" sz="20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'GABARITO Companhia Aérea'!$E$117:$E$130</c:f>
              <c:numCache>
                <c:formatCode>General</c:formatCode>
                <c:ptCount val="14"/>
                <c:pt idx="0">
                  <c:v>85</c:v>
                </c:pt>
                <c:pt idx="1">
                  <c:v>75</c:v>
                </c:pt>
                <c:pt idx="2">
                  <c:v>69</c:v>
                </c:pt>
                <c:pt idx="3">
                  <c:v>72</c:v>
                </c:pt>
                <c:pt idx="4">
                  <c:v>79</c:v>
                </c:pt>
                <c:pt idx="5">
                  <c:v>86</c:v>
                </c:pt>
                <c:pt idx="6">
                  <c:v>68</c:v>
                </c:pt>
                <c:pt idx="7">
                  <c:v>71</c:v>
                </c:pt>
                <c:pt idx="8">
                  <c:v>69</c:v>
                </c:pt>
                <c:pt idx="9">
                  <c:v>84</c:v>
                </c:pt>
                <c:pt idx="10">
                  <c:v>82</c:v>
                </c:pt>
                <c:pt idx="11">
                  <c:v>59</c:v>
                </c:pt>
                <c:pt idx="12">
                  <c:v>73</c:v>
                </c:pt>
                <c:pt idx="13">
                  <c:v>84</c:v>
                </c:pt>
              </c:numCache>
            </c:numRef>
          </c:xVal>
          <c:yVal>
            <c:numRef>
              <c:f>'GABARITO Companhia Aérea'!$D$117:$D$130</c:f>
              <c:numCache>
                <c:formatCode>General</c:formatCode>
                <c:ptCount val="14"/>
                <c:pt idx="0">
                  <c:v>1200</c:v>
                </c:pt>
                <c:pt idx="1">
                  <c:v>1110</c:v>
                </c:pt>
                <c:pt idx="2">
                  <c:v>860</c:v>
                </c:pt>
                <c:pt idx="3">
                  <c:v>950</c:v>
                </c:pt>
                <c:pt idx="4">
                  <c:v>1100</c:v>
                </c:pt>
                <c:pt idx="5">
                  <c:v>1200</c:v>
                </c:pt>
                <c:pt idx="6">
                  <c:v>850</c:v>
                </c:pt>
                <c:pt idx="7">
                  <c:v>1000</c:v>
                </c:pt>
                <c:pt idx="8">
                  <c:v>960</c:v>
                </c:pt>
                <c:pt idx="9">
                  <c:v>1150</c:v>
                </c:pt>
                <c:pt idx="10">
                  <c:v>1120</c:v>
                </c:pt>
                <c:pt idx="11">
                  <c:v>780</c:v>
                </c:pt>
                <c:pt idx="12">
                  <c:v>980</c:v>
                </c:pt>
                <c:pt idx="13">
                  <c:v>1190</c:v>
                </c:pt>
              </c:numCache>
            </c:numRef>
          </c:yVal>
          <c:smooth val="0"/>
          <c:extLst>
            <c:ext xmlns:c16="http://schemas.microsoft.com/office/drawing/2014/chart" uri="{C3380CC4-5D6E-409C-BE32-E72D297353CC}">
              <c16:uniqueId val="{00000000-0900-4B30-8505-0150DF8B4AAA}"/>
            </c:ext>
          </c:extLst>
        </c:ser>
        <c:dLbls>
          <c:showLegendKey val="0"/>
          <c:showVal val="0"/>
          <c:showCatName val="0"/>
          <c:showSerName val="0"/>
          <c:showPercent val="0"/>
          <c:showBubbleSize val="0"/>
        </c:dLbls>
        <c:axId val="326977656"/>
        <c:axId val="326981920"/>
      </c:scatterChart>
      <c:valAx>
        <c:axId val="326977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981920"/>
        <c:crosses val="autoZero"/>
        <c:crossBetween val="midCat"/>
      </c:valAx>
      <c:valAx>
        <c:axId val="32698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977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Vendas em função de contatos (Versão Correta)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Vendas em função de contatos</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8.7366439752799827E-2"/>
                  <c:y val="0.40292368827728309"/>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800" b="1" baseline="0"/>
                      <a:t>y = 0,0553x + 18,309</a:t>
                    </a:r>
                    <a:br>
                      <a:rPr lang="en-US" sz="1800" b="1" baseline="0"/>
                    </a:br>
                    <a:r>
                      <a:rPr lang="en-US" sz="1800" b="1" baseline="0"/>
                      <a:t>R² = 0,9195</a:t>
                    </a:r>
                    <a:endParaRPr lang="en-US" sz="18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'GABARITO Companhia Aérea'!$D$26:$D$39</c:f>
              <c:numCache>
                <c:formatCode>General</c:formatCode>
                <c:ptCount val="14"/>
                <c:pt idx="0">
                  <c:v>1200</c:v>
                </c:pt>
                <c:pt idx="1">
                  <c:v>1110</c:v>
                </c:pt>
                <c:pt idx="2">
                  <c:v>860</c:v>
                </c:pt>
                <c:pt idx="3">
                  <c:v>950</c:v>
                </c:pt>
                <c:pt idx="4">
                  <c:v>1100</c:v>
                </c:pt>
                <c:pt idx="5">
                  <c:v>1200</c:v>
                </c:pt>
                <c:pt idx="6">
                  <c:v>850</c:v>
                </c:pt>
                <c:pt idx="7">
                  <c:v>1000</c:v>
                </c:pt>
                <c:pt idx="8">
                  <c:v>960</c:v>
                </c:pt>
                <c:pt idx="9">
                  <c:v>1150</c:v>
                </c:pt>
                <c:pt idx="10">
                  <c:v>1120</c:v>
                </c:pt>
                <c:pt idx="11">
                  <c:v>780</c:v>
                </c:pt>
                <c:pt idx="12">
                  <c:v>980</c:v>
                </c:pt>
                <c:pt idx="13">
                  <c:v>1190</c:v>
                </c:pt>
              </c:numCache>
            </c:numRef>
          </c:xVal>
          <c:yVal>
            <c:numRef>
              <c:f>'GABARITO Companhia Aérea'!$E$26:$E$39</c:f>
              <c:numCache>
                <c:formatCode>General</c:formatCode>
                <c:ptCount val="14"/>
                <c:pt idx="0">
                  <c:v>85</c:v>
                </c:pt>
                <c:pt idx="1">
                  <c:v>75</c:v>
                </c:pt>
                <c:pt idx="2">
                  <c:v>69</c:v>
                </c:pt>
                <c:pt idx="3">
                  <c:v>72</c:v>
                </c:pt>
                <c:pt idx="4">
                  <c:v>79</c:v>
                </c:pt>
                <c:pt idx="5">
                  <c:v>86</c:v>
                </c:pt>
                <c:pt idx="6">
                  <c:v>68</c:v>
                </c:pt>
                <c:pt idx="7">
                  <c:v>71</c:v>
                </c:pt>
                <c:pt idx="8">
                  <c:v>69</c:v>
                </c:pt>
                <c:pt idx="9">
                  <c:v>84</c:v>
                </c:pt>
                <c:pt idx="10">
                  <c:v>82</c:v>
                </c:pt>
                <c:pt idx="11">
                  <c:v>59</c:v>
                </c:pt>
                <c:pt idx="12">
                  <c:v>73</c:v>
                </c:pt>
                <c:pt idx="13">
                  <c:v>84</c:v>
                </c:pt>
              </c:numCache>
            </c:numRef>
          </c:yVal>
          <c:smooth val="0"/>
          <c:extLst>
            <c:ext xmlns:c16="http://schemas.microsoft.com/office/drawing/2014/chart" uri="{C3380CC4-5D6E-409C-BE32-E72D297353CC}">
              <c16:uniqueId val="{00000001-0D3B-4FFC-A742-68192750C479}"/>
            </c:ext>
          </c:extLst>
        </c:ser>
        <c:dLbls>
          <c:showLegendKey val="0"/>
          <c:showVal val="0"/>
          <c:showCatName val="0"/>
          <c:showSerName val="0"/>
          <c:showPercent val="0"/>
          <c:showBubbleSize val="0"/>
        </c:dLbls>
        <c:axId val="547509992"/>
        <c:axId val="547510320"/>
      </c:scatterChart>
      <c:valAx>
        <c:axId val="547509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Total</a:t>
                </a:r>
                <a:r>
                  <a:rPr lang="pt-BR" baseline="0"/>
                  <a:t> de contatos</a:t>
                </a:r>
                <a:endParaRPr lang="pt-B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10320"/>
        <c:crosses val="autoZero"/>
        <c:crossBetween val="midCat"/>
      </c:valAx>
      <c:valAx>
        <c:axId val="54751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Vendas de passagens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09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versão incorreta</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6209140801875711"/>
                  <c:y val="0.36138297872340425"/>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800" b="1" baseline="0"/>
                      <a:t>y = 14,467x - 63,482</a:t>
                    </a:r>
                    <a:br>
                      <a:rPr lang="en-US" sz="1800" b="1" baseline="0"/>
                    </a:br>
                    <a:r>
                      <a:rPr lang="en-US" sz="1800" b="1" baseline="0"/>
                      <a:t>R² = 0,9507</a:t>
                    </a:r>
                    <a:endParaRPr lang="en-US" sz="18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'GABARITO Companhia Aérea'!$E$139:$E$152</c:f>
              <c:numCache>
                <c:formatCode>General</c:formatCode>
                <c:ptCount val="14"/>
                <c:pt idx="0">
                  <c:v>95</c:v>
                </c:pt>
                <c:pt idx="1">
                  <c:v>90</c:v>
                </c:pt>
                <c:pt idx="2">
                  <c:v>71</c:v>
                </c:pt>
                <c:pt idx="3">
                  <c:v>82</c:v>
                </c:pt>
                <c:pt idx="4">
                  <c:v>83</c:v>
                </c:pt>
                <c:pt idx="5">
                  <c:v>86</c:v>
                </c:pt>
                <c:pt idx="6">
                  <c:v>83</c:v>
                </c:pt>
                <c:pt idx="7">
                  <c:v>83</c:v>
                </c:pt>
                <c:pt idx="8">
                  <c:v>71</c:v>
                </c:pt>
                <c:pt idx="9">
                  <c:v>82</c:v>
                </c:pt>
                <c:pt idx="10">
                  <c:v>69</c:v>
                </c:pt>
                <c:pt idx="11">
                  <c:v>74</c:v>
                </c:pt>
                <c:pt idx="12">
                  <c:v>84</c:v>
                </c:pt>
                <c:pt idx="13">
                  <c:v>93</c:v>
                </c:pt>
              </c:numCache>
            </c:numRef>
          </c:xVal>
          <c:yVal>
            <c:numRef>
              <c:f>'GABARITO Companhia Aérea'!$D$139:$D$152</c:f>
              <c:numCache>
                <c:formatCode>General</c:formatCode>
                <c:ptCount val="14"/>
                <c:pt idx="0">
                  <c:v>1300</c:v>
                </c:pt>
                <c:pt idx="1">
                  <c:v>1250</c:v>
                </c:pt>
                <c:pt idx="2">
                  <c:v>980</c:v>
                </c:pt>
                <c:pt idx="3">
                  <c:v>1150</c:v>
                </c:pt>
                <c:pt idx="4">
                  <c:v>1120</c:v>
                </c:pt>
                <c:pt idx="5">
                  <c:v>1240</c:v>
                </c:pt>
                <c:pt idx="6">
                  <c:v>1120</c:v>
                </c:pt>
                <c:pt idx="7">
                  <c:v>1150</c:v>
                </c:pt>
                <c:pt idx="8">
                  <c:v>970</c:v>
                </c:pt>
                <c:pt idx="9">
                  <c:v>1120</c:v>
                </c:pt>
                <c:pt idx="10">
                  <c:v>890</c:v>
                </c:pt>
                <c:pt idx="11">
                  <c:v>1020</c:v>
                </c:pt>
                <c:pt idx="12">
                  <c:v>1130</c:v>
                </c:pt>
                <c:pt idx="13">
                  <c:v>1250</c:v>
                </c:pt>
              </c:numCache>
            </c:numRef>
          </c:yVal>
          <c:smooth val="0"/>
          <c:extLst>
            <c:ext xmlns:c16="http://schemas.microsoft.com/office/drawing/2014/chart" uri="{C3380CC4-5D6E-409C-BE32-E72D297353CC}">
              <c16:uniqueId val="{00000000-DC18-440A-8564-980D81EE47E4}"/>
            </c:ext>
          </c:extLst>
        </c:ser>
        <c:dLbls>
          <c:showLegendKey val="0"/>
          <c:showVal val="0"/>
          <c:showCatName val="0"/>
          <c:showSerName val="0"/>
          <c:showPercent val="0"/>
          <c:showBubbleSize val="0"/>
        </c:dLbls>
        <c:axId val="507488928"/>
        <c:axId val="507484992"/>
      </c:scatterChart>
      <c:valAx>
        <c:axId val="507488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484992"/>
        <c:crosses val="autoZero"/>
        <c:crossBetween val="midCat"/>
      </c:valAx>
      <c:valAx>
        <c:axId val="50748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488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Vendas em função de contatos 2 (versão correta)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1445458388920183"/>
                  <c:y val="0.36706116557582574"/>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600" b="1" baseline="0"/>
                      <a:t>y = 0,0657x + 8,2074</a:t>
                    </a:r>
                    <a:br>
                      <a:rPr lang="en-US" sz="1600" b="1" baseline="0"/>
                    </a:br>
                    <a:r>
                      <a:rPr lang="en-US" sz="1600" b="1" baseline="0"/>
                      <a:t>R² = 0,9507</a:t>
                    </a:r>
                    <a:endParaRPr lang="en-US" sz="16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'GABARITO Companhia Aérea'!$D$47:$D$60</c:f>
              <c:numCache>
                <c:formatCode>General</c:formatCode>
                <c:ptCount val="14"/>
                <c:pt idx="0">
                  <c:v>1300</c:v>
                </c:pt>
                <c:pt idx="1">
                  <c:v>1250</c:v>
                </c:pt>
                <c:pt idx="2">
                  <c:v>980</c:v>
                </c:pt>
                <c:pt idx="3">
                  <c:v>1150</c:v>
                </c:pt>
                <c:pt idx="4">
                  <c:v>1120</c:v>
                </c:pt>
                <c:pt idx="5">
                  <c:v>1240</c:v>
                </c:pt>
                <c:pt idx="6">
                  <c:v>1120</c:v>
                </c:pt>
                <c:pt idx="7">
                  <c:v>1150</c:v>
                </c:pt>
                <c:pt idx="8">
                  <c:v>970</c:v>
                </c:pt>
                <c:pt idx="9">
                  <c:v>1120</c:v>
                </c:pt>
                <c:pt idx="10">
                  <c:v>890</c:v>
                </c:pt>
                <c:pt idx="11">
                  <c:v>1020</c:v>
                </c:pt>
                <c:pt idx="12">
                  <c:v>1130</c:v>
                </c:pt>
                <c:pt idx="13">
                  <c:v>1250</c:v>
                </c:pt>
              </c:numCache>
            </c:numRef>
          </c:xVal>
          <c:yVal>
            <c:numRef>
              <c:f>'GABARITO Companhia Aérea'!$E$47:$E$60</c:f>
              <c:numCache>
                <c:formatCode>General</c:formatCode>
                <c:ptCount val="14"/>
                <c:pt idx="0">
                  <c:v>95</c:v>
                </c:pt>
                <c:pt idx="1">
                  <c:v>90</c:v>
                </c:pt>
                <c:pt idx="2">
                  <c:v>71</c:v>
                </c:pt>
                <c:pt idx="3">
                  <c:v>82</c:v>
                </c:pt>
                <c:pt idx="4">
                  <c:v>83</c:v>
                </c:pt>
                <c:pt idx="5">
                  <c:v>86</c:v>
                </c:pt>
                <c:pt idx="6">
                  <c:v>83</c:v>
                </c:pt>
                <c:pt idx="7">
                  <c:v>83</c:v>
                </c:pt>
                <c:pt idx="8">
                  <c:v>71</c:v>
                </c:pt>
                <c:pt idx="9">
                  <c:v>82</c:v>
                </c:pt>
                <c:pt idx="10">
                  <c:v>69</c:v>
                </c:pt>
                <c:pt idx="11">
                  <c:v>74</c:v>
                </c:pt>
                <c:pt idx="12">
                  <c:v>84</c:v>
                </c:pt>
                <c:pt idx="13">
                  <c:v>93</c:v>
                </c:pt>
              </c:numCache>
            </c:numRef>
          </c:yVal>
          <c:smooth val="0"/>
          <c:extLst>
            <c:ext xmlns:c16="http://schemas.microsoft.com/office/drawing/2014/chart" uri="{C3380CC4-5D6E-409C-BE32-E72D297353CC}">
              <c16:uniqueId val="{00000001-3EB1-47A9-BA67-20775F36B92D}"/>
            </c:ext>
          </c:extLst>
        </c:ser>
        <c:dLbls>
          <c:showLegendKey val="0"/>
          <c:showVal val="0"/>
          <c:showCatName val="0"/>
          <c:showSerName val="0"/>
          <c:showPercent val="0"/>
          <c:showBubbleSize val="0"/>
        </c:dLbls>
        <c:axId val="543081896"/>
        <c:axId val="543082224"/>
      </c:scatterChart>
      <c:valAx>
        <c:axId val="543081896"/>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082224"/>
        <c:crosses val="max"/>
        <c:crossBetween val="midCat"/>
      </c:valAx>
      <c:valAx>
        <c:axId val="54308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081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Vendas</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640944881889764"/>
                  <c:y val="0.4995833333333333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600" b="1" baseline="0"/>
                      <a:t>y = 215.76x + 913.33</a:t>
                    </a:r>
                    <a:br>
                      <a:rPr lang="en-US" sz="1600" b="1" baseline="0"/>
                    </a:br>
                    <a:r>
                      <a:rPr lang="en-US" sz="1600" b="1" baseline="0"/>
                      <a:t>R² = 0.9413</a:t>
                    </a:r>
                    <a:endParaRPr lang="en-US" sz="16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'Exercício Projeção de tempo'!$C$28:$C$37</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'Exercício Projeção de tempo'!$D$28:$D$37</c:f>
              <c:numCache>
                <c:formatCode>#,##0</c:formatCode>
                <c:ptCount val="10"/>
                <c:pt idx="0">
                  <c:v>1000</c:v>
                </c:pt>
                <c:pt idx="1">
                  <c:v>1300</c:v>
                </c:pt>
                <c:pt idx="2">
                  <c:v>1800</c:v>
                </c:pt>
                <c:pt idx="3">
                  <c:v>2000</c:v>
                </c:pt>
                <c:pt idx="4">
                  <c:v>2000</c:v>
                </c:pt>
                <c:pt idx="5">
                  <c:v>2000</c:v>
                </c:pt>
                <c:pt idx="6">
                  <c:v>2200</c:v>
                </c:pt>
                <c:pt idx="7">
                  <c:v>2600</c:v>
                </c:pt>
                <c:pt idx="8">
                  <c:v>2900</c:v>
                </c:pt>
                <c:pt idx="9">
                  <c:v>3200</c:v>
                </c:pt>
              </c:numCache>
            </c:numRef>
          </c:yVal>
          <c:smooth val="0"/>
          <c:extLst>
            <c:ext xmlns:c16="http://schemas.microsoft.com/office/drawing/2014/chart" uri="{C3380CC4-5D6E-409C-BE32-E72D297353CC}">
              <c16:uniqueId val="{00000000-4911-43FA-8A05-EE963D82DDA2}"/>
            </c:ext>
          </c:extLst>
        </c:ser>
        <c:dLbls>
          <c:showLegendKey val="0"/>
          <c:showVal val="0"/>
          <c:showCatName val="0"/>
          <c:showSerName val="0"/>
          <c:showPercent val="0"/>
          <c:showBubbleSize val="0"/>
        </c:dLbls>
        <c:axId val="188213104"/>
        <c:axId val="188197712"/>
      </c:scatterChart>
      <c:valAx>
        <c:axId val="188213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97712"/>
        <c:crosses val="autoZero"/>
        <c:crossBetween val="midCat"/>
      </c:valAx>
      <c:valAx>
        <c:axId val="188197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13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Sadnev</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6073775153105864"/>
                  <c:y val="1.3472222222222222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600" b="1" baseline="0"/>
                      <a:t>y = 0.0044x - 3.6618</a:t>
                    </a:r>
                    <a:br>
                      <a:rPr lang="en-US" sz="1600" b="1" baseline="0"/>
                    </a:br>
                    <a:r>
                      <a:rPr lang="en-US" sz="1600" b="1" baseline="0"/>
                      <a:t>R² = 0.9413</a:t>
                    </a:r>
                    <a:endParaRPr lang="en-US" sz="16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'Exercício Projeção de tempo'!$D$28:$D$37</c:f>
              <c:numCache>
                <c:formatCode>#,##0</c:formatCode>
                <c:ptCount val="10"/>
                <c:pt idx="0">
                  <c:v>1000</c:v>
                </c:pt>
                <c:pt idx="1">
                  <c:v>1300</c:v>
                </c:pt>
                <c:pt idx="2">
                  <c:v>1800</c:v>
                </c:pt>
                <c:pt idx="3">
                  <c:v>2000</c:v>
                </c:pt>
                <c:pt idx="4">
                  <c:v>2000</c:v>
                </c:pt>
                <c:pt idx="5">
                  <c:v>2000</c:v>
                </c:pt>
                <c:pt idx="6">
                  <c:v>2200</c:v>
                </c:pt>
                <c:pt idx="7">
                  <c:v>2600</c:v>
                </c:pt>
                <c:pt idx="8">
                  <c:v>2900</c:v>
                </c:pt>
                <c:pt idx="9">
                  <c:v>3200</c:v>
                </c:pt>
              </c:numCache>
            </c:numRef>
          </c:xVal>
          <c:yVal>
            <c:numRef>
              <c:f>'Exercício Projeção de tempo'!$C$28:$C$37</c:f>
              <c:numCache>
                <c:formatCode>General</c:formatCode>
                <c:ptCount val="10"/>
                <c:pt idx="0">
                  <c:v>1</c:v>
                </c:pt>
                <c:pt idx="1">
                  <c:v>2</c:v>
                </c:pt>
                <c:pt idx="2">
                  <c:v>3</c:v>
                </c:pt>
                <c:pt idx="3">
                  <c:v>4</c:v>
                </c:pt>
                <c:pt idx="4">
                  <c:v>5</c:v>
                </c:pt>
                <c:pt idx="5">
                  <c:v>6</c:v>
                </c:pt>
                <c:pt idx="6">
                  <c:v>7</c:v>
                </c:pt>
                <c:pt idx="7">
                  <c:v>8</c:v>
                </c:pt>
                <c:pt idx="8">
                  <c:v>9</c:v>
                </c:pt>
                <c:pt idx="9">
                  <c:v>10</c:v>
                </c:pt>
              </c:numCache>
            </c:numRef>
          </c:yVal>
          <c:smooth val="0"/>
          <c:extLst>
            <c:ext xmlns:c16="http://schemas.microsoft.com/office/drawing/2014/chart" uri="{C3380CC4-5D6E-409C-BE32-E72D297353CC}">
              <c16:uniqueId val="{00000000-599A-4568-97C3-A50A27B386E6}"/>
            </c:ext>
          </c:extLst>
        </c:ser>
        <c:dLbls>
          <c:showLegendKey val="0"/>
          <c:showVal val="0"/>
          <c:showCatName val="0"/>
          <c:showSerName val="0"/>
          <c:showPercent val="0"/>
          <c:showBubbleSize val="0"/>
        </c:dLbls>
        <c:axId val="188228496"/>
        <c:axId val="188231408"/>
      </c:scatterChart>
      <c:valAx>
        <c:axId val="1882284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31408"/>
        <c:crosses val="autoZero"/>
        <c:crossBetween val="midCat"/>
      </c:valAx>
      <c:valAx>
        <c:axId val="18823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284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Tempo</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'Exercício Gestão de Comércio El'!$B$73:$B$81</c:f>
              <c:numCache>
                <c:formatCode>General</c:formatCode>
                <c:ptCount val="9"/>
                <c:pt idx="0">
                  <c:v>1</c:v>
                </c:pt>
                <c:pt idx="1">
                  <c:v>2</c:v>
                </c:pt>
                <c:pt idx="2">
                  <c:v>3</c:v>
                </c:pt>
                <c:pt idx="3">
                  <c:v>4</c:v>
                </c:pt>
                <c:pt idx="4">
                  <c:v>5</c:v>
                </c:pt>
                <c:pt idx="5">
                  <c:v>6</c:v>
                </c:pt>
                <c:pt idx="6">
                  <c:v>7</c:v>
                </c:pt>
                <c:pt idx="7">
                  <c:v>8</c:v>
                </c:pt>
                <c:pt idx="8">
                  <c:v>9</c:v>
                </c:pt>
              </c:numCache>
            </c:numRef>
          </c:xVal>
          <c:yVal>
            <c:numRef>
              <c:f>'Exercício Gestão de Comércio El'!$D$73:$D$81</c:f>
              <c:numCache>
                <c:formatCode>General</c:formatCode>
                <c:ptCount val="9"/>
                <c:pt idx="0">
                  <c:v>8</c:v>
                </c:pt>
                <c:pt idx="1">
                  <c:v>10</c:v>
                </c:pt>
                <c:pt idx="2">
                  <c:v>15</c:v>
                </c:pt>
                <c:pt idx="3">
                  <c:v>9</c:v>
                </c:pt>
                <c:pt idx="4">
                  <c:v>12</c:v>
                </c:pt>
                <c:pt idx="5">
                  <c:v>13</c:v>
                </c:pt>
                <c:pt idx="6">
                  <c:v>12</c:v>
                </c:pt>
                <c:pt idx="7">
                  <c:v>16</c:v>
                </c:pt>
                <c:pt idx="8">
                  <c:v>15</c:v>
                </c:pt>
              </c:numCache>
            </c:numRef>
          </c:yVal>
          <c:smooth val="0"/>
          <c:extLst>
            <c:ext xmlns:c16="http://schemas.microsoft.com/office/drawing/2014/chart" uri="{C3380CC4-5D6E-409C-BE32-E72D297353CC}">
              <c16:uniqueId val="{00000000-DCC4-484D-9538-376907BFB626}"/>
            </c:ext>
          </c:extLst>
        </c:ser>
        <c:dLbls>
          <c:showLegendKey val="0"/>
          <c:showVal val="0"/>
          <c:showCatName val="0"/>
          <c:showSerName val="0"/>
          <c:showPercent val="0"/>
          <c:showBubbleSize val="0"/>
        </c:dLbls>
        <c:axId val="188197296"/>
        <c:axId val="188201872"/>
      </c:scatterChart>
      <c:valAx>
        <c:axId val="188197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01872"/>
        <c:crosses val="autoZero"/>
        <c:crossBetween val="midCat"/>
      </c:valAx>
      <c:valAx>
        <c:axId val="18820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972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'Exercício Projeção de tempo'!$D$27</c:f>
              <c:strCache>
                <c:ptCount val="1"/>
                <c:pt idx="0">
                  <c:v>Valores de Vendas (R$ 1.000)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2100650006161818"/>
                  <c:y val="0.47981295195243451"/>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800" b="1" baseline="0"/>
                      <a:t>y = 215,76x + 913,33</a:t>
                    </a:r>
                    <a:br>
                      <a:rPr lang="en-US" sz="1800" b="1" baseline="0"/>
                    </a:br>
                    <a:r>
                      <a:rPr lang="en-US" sz="1800" b="1" baseline="0"/>
                      <a:t>R² = 0,9413</a:t>
                    </a:r>
                    <a:endParaRPr lang="en-US" sz="18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'Exercício Projeção de tempo'!$C$28:$C$37</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'Exercício Projeção de tempo'!$D$28:$D$37</c:f>
              <c:numCache>
                <c:formatCode>#,##0</c:formatCode>
                <c:ptCount val="10"/>
                <c:pt idx="0">
                  <c:v>1000</c:v>
                </c:pt>
                <c:pt idx="1">
                  <c:v>1300</c:v>
                </c:pt>
                <c:pt idx="2">
                  <c:v>1800</c:v>
                </c:pt>
                <c:pt idx="3">
                  <c:v>2000</c:v>
                </c:pt>
                <c:pt idx="4">
                  <c:v>2000</c:v>
                </c:pt>
                <c:pt idx="5">
                  <c:v>2000</c:v>
                </c:pt>
                <c:pt idx="6">
                  <c:v>2200</c:v>
                </c:pt>
                <c:pt idx="7">
                  <c:v>2600</c:v>
                </c:pt>
                <c:pt idx="8">
                  <c:v>2900</c:v>
                </c:pt>
                <c:pt idx="9">
                  <c:v>3200</c:v>
                </c:pt>
              </c:numCache>
            </c:numRef>
          </c:yVal>
          <c:smooth val="0"/>
          <c:extLst>
            <c:ext xmlns:c16="http://schemas.microsoft.com/office/drawing/2014/chart" uri="{C3380CC4-5D6E-409C-BE32-E72D297353CC}">
              <c16:uniqueId val="{00000001-AF05-4EC6-9722-03AA22D21C6F}"/>
            </c:ext>
          </c:extLst>
        </c:ser>
        <c:dLbls>
          <c:showLegendKey val="0"/>
          <c:showVal val="0"/>
          <c:showCatName val="0"/>
          <c:showSerName val="0"/>
          <c:showPercent val="0"/>
          <c:showBubbleSize val="0"/>
        </c:dLbls>
        <c:axId val="543988936"/>
        <c:axId val="543981720"/>
      </c:scatterChart>
      <c:valAx>
        <c:axId val="543988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Tempo</a:t>
                </a:r>
                <a:r>
                  <a:rPr lang="pt-BR" baseline="0"/>
                  <a:t> (meses)</a:t>
                </a:r>
                <a:endParaRPr lang="pt-B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81720"/>
        <c:crosses val="autoZero"/>
        <c:crossBetween val="midCat"/>
      </c:valAx>
      <c:valAx>
        <c:axId val="543981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Valores de vendas (faturamento)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889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Versão incorreta</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9963730042062673"/>
                  <c:y val="1.0381702287214098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800" b="1" baseline="0"/>
                      <a:t>y = 0,0044x - 3,6618</a:t>
                    </a:r>
                    <a:br>
                      <a:rPr lang="en-US" sz="1800" b="1" baseline="0"/>
                    </a:br>
                    <a:r>
                      <a:rPr lang="en-US" sz="1800" b="1" baseline="0"/>
                      <a:t>R² = 0,9413</a:t>
                    </a:r>
                    <a:endParaRPr lang="en-US" sz="18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'GABARITO PROJEÇÃO DO TEMPO'!$D$104:$D$113</c:f>
              <c:numCache>
                <c:formatCode>#,##0</c:formatCode>
                <c:ptCount val="10"/>
                <c:pt idx="0">
                  <c:v>1000</c:v>
                </c:pt>
                <c:pt idx="1">
                  <c:v>1300</c:v>
                </c:pt>
                <c:pt idx="2">
                  <c:v>1800</c:v>
                </c:pt>
                <c:pt idx="3">
                  <c:v>2000</c:v>
                </c:pt>
                <c:pt idx="4">
                  <c:v>2000</c:v>
                </c:pt>
                <c:pt idx="5">
                  <c:v>2000</c:v>
                </c:pt>
                <c:pt idx="6">
                  <c:v>2200</c:v>
                </c:pt>
                <c:pt idx="7">
                  <c:v>2600</c:v>
                </c:pt>
                <c:pt idx="8">
                  <c:v>2900</c:v>
                </c:pt>
                <c:pt idx="9">
                  <c:v>3200</c:v>
                </c:pt>
              </c:numCache>
            </c:numRef>
          </c:xVal>
          <c:yVal>
            <c:numRef>
              <c:f>'GABARITO PROJEÇÃO DO TEMPO'!$C$104:$C$113</c:f>
              <c:numCache>
                <c:formatCode>General</c:formatCode>
                <c:ptCount val="10"/>
                <c:pt idx="0">
                  <c:v>1</c:v>
                </c:pt>
                <c:pt idx="1">
                  <c:v>2</c:v>
                </c:pt>
                <c:pt idx="2">
                  <c:v>3</c:v>
                </c:pt>
                <c:pt idx="3">
                  <c:v>4</c:v>
                </c:pt>
                <c:pt idx="4">
                  <c:v>5</c:v>
                </c:pt>
                <c:pt idx="5">
                  <c:v>6</c:v>
                </c:pt>
                <c:pt idx="6">
                  <c:v>7</c:v>
                </c:pt>
                <c:pt idx="7">
                  <c:v>8</c:v>
                </c:pt>
                <c:pt idx="8">
                  <c:v>9</c:v>
                </c:pt>
                <c:pt idx="9">
                  <c:v>10</c:v>
                </c:pt>
              </c:numCache>
            </c:numRef>
          </c:yVal>
          <c:smooth val="0"/>
          <c:extLst>
            <c:ext xmlns:c16="http://schemas.microsoft.com/office/drawing/2014/chart" uri="{C3380CC4-5D6E-409C-BE32-E72D297353CC}">
              <c16:uniqueId val="{00000000-F7C6-4B5C-9F8B-74B57FF8A375}"/>
            </c:ext>
          </c:extLst>
        </c:ser>
        <c:dLbls>
          <c:showLegendKey val="0"/>
          <c:showVal val="0"/>
          <c:showCatName val="0"/>
          <c:showSerName val="0"/>
          <c:showPercent val="0"/>
          <c:showBubbleSize val="0"/>
        </c:dLbls>
        <c:axId val="326980280"/>
        <c:axId val="326985856"/>
      </c:scatterChart>
      <c:valAx>
        <c:axId val="3269802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985856"/>
        <c:crosses val="autoZero"/>
        <c:crossBetween val="midCat"/>
      </c:valAx>
      <c:valAx>
        <c:axId val="32698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980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'Exercício Projeção de tempo'!$D$27</c:f>
              <c:strCache>
                <c:ptCount val="1"/>
                <c:pt idx="0">
                  <c:v>Valores de Vendas (R$ 1.000)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2100650006161818"/>
                  <c:y val="0.47981295195243451"/>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800" b="1" baseline="0"/>
                      <a:t>y = 215,76x + 913,33</a:t>
                    </a:r>
                    <a:br>
                      <a:rPr lang="en-US" sz="1800" b="1" baseline="0"/>
                    </a:br>
                    <a:r>
                      <a:rPr lang="en-US" sz="1800" b="1" baseline="0"/>
                      <a:t>R² = 0,9413</a:t>
                    </a:r>
                    <a:endParaRPr lang="en-US" sz="18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'Exercício Projeção de tempo'!$C$28:$C$37</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'Exercício Projeção de tempo'!$D$28:$D$37</c:f>
              <c:numCache>
                <c:formatCode>#,##0</c:formatCode>
                <c:ptCount val="10"/>
                <c:pt idx="0">
                  <c:v>1000</c:v>
                </c:pt>
                <c:pt idx="1">
                  <c:v>1300</c:v>
                </c:pt>
                <c:pt idx="2">
                  <c:v>1800</c:v>
                </c:pt>
                <c:pt idx="3">
                  <c:v>2000</c:v>
                </c:pt>
                <c:pt idx="4">
                  <c:v>2000</c:v>
                </c:pt>
                <c:pt idx="5">
                  <c:v>2000</c:v>
                </c:pt>
                <c:pt idx="6">
                  <c:v>2200</c:v>
                </c:pt>
                <c:pt idx="7">
                  <c:v>2600</c:v>
                </c:pt>
                <c:pt idx="8">
                  <c:v>2900</c:v>
                </c:pt>
                <c:pt idx="9">
                  <c:v>3200</c:v>
                </c:pt>
              </c:numCache>
            </c:numRef>
          </c:yVal>
          <c:smooth val="0"/>
          <c:extLst>
            <c:ext xmlns:c16="http://schemas.microsoft.com/office/drawing/2014/chart" uri="{C3380CC4-5D6E-409C-BE32-E72D297353CC}">
              <c16:uniqueId val="{00000002-10D0-426D-BC20-5CFCC6521660}"/>
            </c:ext>
          </c:extLst>
        </c:ser>
        <c:dLbls>
          <c:showLegendKey val="0"/>
          <c:showVal val="0"/>
          <c:showCatName val="0"/>
          <c:showSerName val="0"/>
          <c:showPercent val="0"/>
          <c:showBubbleSize val="0"/>
        </c:dLbls>
        <c:axId val="543988936"/>
        <c:axId val="543981720"/>
      </c:scatterChart>
      <c:valAx>
        <c:axId val="543988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Tempo</a:t>
                </a:r>
                <a:r>
                  <a:rPr lang="pt-BR" baseline="0"/>
                  <a:t> (meses)</a:t>
                </a:r>
                <a:endParaRPr lang="pt-B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81720"/>
        <c:crosses val="autoZero"/>
        <c:crossBetween val="midCat"/>
      </c:valAx>
      <c:valAx>
        <c:axId val="543981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Valores de vendas (faturamento)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889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tx>
            <c:v>Contratos em função de tempo</c:v>
          </c:tx>
          <c:spPr>
            <a:ln w="25400" cap="rnd">
              <a:noFill/>
              <a:round/>
            </a:ln>
            <a:effectLst/>
          </c:spPr>
          <c:marker>
            <c:symbol val="diamond"/>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1"/>
            <c:dispEq val="1"/>
            <c:trendlineLbl>
              <c:layout>
                <c:manualLayout>
                  <c:x val="1.6033683289588801E-2"/>
                  <c:y val="0.35550306211723537"/>
                </c:manualLayout>
              </c:layout>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sz="1800" b="1"/>
                      <a:t>y = 0,7333x + 8,5556</a:t>
                    </a:r>
                    <a:br>
                      <a:rPr lang="en-US" sz="1800" b="1"/>
                    </a:br>
                    <a:r>
                      <a:rPr lang="en-US" sz="1800" b="1"/>
                      <a:t>R² = 0,5077</a:t>
                    </a: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xVal>
            <c:numRef>
              <c:f>'GABARITO EXERCÌCIO CE'!$B$19:$B$27</c:f>
              <c:numCache>
                <c:formatCode>General</c:formatCode>
                <c:ptCount val="9"/>
                <c:pt idx="0">
                  <c:v>1</c:v>
                </c:pt>
                <c:pt idx="1">
                  <c:v>2</c:v>
                </c:pt>
                <c:pt idx="2">
                  <c:v>3</c:v>
                </c:pt>
                <c:pt idx="3">
                  <c:v>4</c:v>
                </c:pt>
                <c:pt idx="4">
                  <c:v>5</c:v>
                </c:pt>
                <c:pt idx="5">
                  <c:v>6</c:v>
                </c:pt>
                <c:pt idx="6">
                  <c:v>7</c:v>
                </c:pt>
                <c:pt idx="7">
                  <c:v>8</c:v>
                </c:pt>
                <c:pt idx="8">
                  <c:v>9</c:v>
                </c:pt>
              </c:numCache>
            </c:numRef>
          </c:xVal>
          <c:yVal>
            <c:numRef>
              <c:f>'GABARITO EXERCÌCIO CE'!$D$19:$D$27</c:f>
              <c:numCache>
                <c:formatCode>General</c:formatCode>
                <c:ptCount val="9"/>
                <c:pt idx="0">
                  <c:v>8</c:v>
                </c:pt>
                <c:pt idx="1">
                  <c:v>10</c:v>
                </c:pt>
                <c:pt idx="2">
                  <c:v>15</c:v>
                </c:pt>
                <c:pt idx="3">
                  <c:v>9</c:v>
                </c:pt>
                <c:pt idx="4">
                  <c:v>12</c:v>
                </c:pt>
                <c:pt idx="5">
                  <c:v>13</c:v>
                </c:pt>
                <c:pt idx="6">
                  <c:v>12</c:v>
                </c:pt>
                <c:pt idx="7">
                  <c:v>16</c:v>
                </c:pt>
                <c:pt idx="8">
                  <c:v>15</c:v>
                </c:pt>
              </c:numCache>
            </c:numRef>
          </c:yVal>
          <c:smooth val="0"/>
          <c:extLst>
            <c:ext xmlns:c16="http://schemas.microsoft.com/office/drawing/2014/chart" uri="{C3380CC4-5D6E-409C-BE32-E72D297353CC}">
              <c16:uniqueId val="{00000000-F365-415C-8523-695097D69CD4}"/>
            </c:ext>
          </c:extLst>
        </c:ser>
        <c:dLbls>
          <c:showLegendKey val="0"/>
          <c:showVal val="0"/>
          <c:showCatName val="0"/>
          <c:showSerName val="0"/>
          <c:showPercent val="0"/>
          <c:showBubbleSize val="0"/>
        </c:dLbls>
        <c:axId val="468329008"/>
        <c:axId val="468328680"/>
      </c:scatterChart>
      <c:valAx>
        <c:axId val="46832900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pt-BR"/>
                  <a:t>Tempo (horas)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68328680"/>
        <c:crosses val="autoZero"/>
        <c:crossBetween val="midCat"/>
      </c:valAx>
      <c:valAx>
        <c:axId val="46832868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pt-BR"/>
                  <a:t>Contratos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68329008"/>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Versão correta</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1"/>
            <c:dispEq val="1"/>
            <c:trendlineLbl>
              <c:layout>
                <c:manualLayout>
                  <c:x val="-0.35962589997351246"/>
                  <c:y val="1.5020033888169042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600" b="1" baseline="0"/>
                      <a:t>y = 0,1136x - 9,039</a:t>
                    </a:r>
                    <a:br>
                      <a:rPr lang="en-US" sz="1600" b="1" baseline="0"/>
                    </a:br>
                    <a:r>
                      <a:rPr lang="en-US" sz="1600" b="1" baseline="0"/>
                      <a:t>R² = 0,8229</a:t>
                    </a:r>
                    <a:endParaRPr lang="en-US" sz="16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'GABARITO EXERCÌCIO CE'!$C$114:$C$122</c:f>
              <c:numCache>
                <c:formatCode>General</c:formatCode>
                <c:ptCount val="9"/>
                <c:pt idx="0">
                  <c:v>150</c:v>
                </c:pt>
                <c:pt idx="1">
                  <c:v>170</c:v>
                </c:pt>
                <c:pt idx="2">
                  <c:v>190</c:v>
                </c:pt>
                <c:pt idx="3">
                  <c:v>170</c:v>
                </c:pt>
                <c:pt idx="4">
                  <c:v>180</c:v>
                </c:pt>
                <c:pt idx="5">
                  <c:v>190</c:v>
                </c:pt>
                <c:pt idx="6">
                  <c:v>200</c:v>
                </c:pt>
                <c:pt idx="7">
                  <c:v>220</c:v>
                </c:pt>
                <c:pt idx="8">
                  <c:v>215</c:v>
                </c:pt>
              </c:numCache>
            </c:numRef>
          </c:xVal>
          <c:yVal>
            <c:numRef>
              <c:f>'GABARITO EXERCÌCIO CE'!$D$114:$D$122</c:f>
              <c:numCache>
                <c:formatCode>General</c:formatCode>
                <c:ptCount val="9"/>
                <c:pt idx="0">
                  <c:v>8</c:v>
                </c:pt>
                <c:pt idx="1">
                  <c:v>10</c:v>
                </c:pt>
                <c:pt idx="2">
                  <c:v>15</c:v>
                </c:pt>
                <c:pt idx="3">
                  <c:v>9</c:v>
                </c:pt>
                <c:pt idx="4">
                  <c:v>12</c:v>
                </c:pt>
                <c:pt idx="5">
                  <c:v>13</c:v>
                </c:pt>
                <c:pt idx="6">
                  <c:v>12</c:v>
                </c:pt>
                <c:pt idx="7">
                  <c:v>16</c:v>
                </c:pt>
                <c:pt idx="8">
                  <c:v>15</c:v>
                </c:pt>
              </c:numCache>
            </c:numRef>
          </c:yVal>
          <c:smooth val="0"/>
          <c:extLst>
            <c:ext xmlns:c16="http://schemas.microsoft.com/office/drawing/2014/chart" uri="{C3380CC4-5D6E-409C-BE32-E72D297353CC}">
              <c16:uniqueId val="{00000000-28D8-4547-AC6D-CFAE044BFAA4}"/>
            </c:ext>
          </c:extLst>
        </c:ser>
        <c:dLbls>
          <c:showLegendKey val="0"/>
          <c:showVal val="0"/>
          <c:showCatName val="0"/>
          <c:showSerName val="0"/>
          <c:showPercent val="0"/>
          <c:showBubbleSize val="0"/>
        </c:dLbls>
        <c:axId val="342968072"/>
        <c:axId val="342964464"/>
      </c:scatterChart>
      <c:valAx>
        <c:axId val="342968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Contatos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64464"/>
        <c:crosses val="autoZero"/>
        <c:crossBetween val="midCat"/>
      </c:valAx>
      <c:valAx>
        <c:axId val="34296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Contratos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68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Versão incorreta</a:t>
            </a:r>
          </a:p>
        </c:rich>
      </c:tx>
      <c:layout>
        <c:manualLayout>
          <c:xMode val="edge"/>
          <c:yMode val="edge"/>
          <c:x val="0.34302297066881238"/>
          <c:y val="4.525675740130271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Versão incorreta</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1"/>
            <c:dispEq val="1"/>
            <c:trendlineLbl>
              <c:layout>
                <c:manualLayout>
                  <c:x val="-0.38322892120236796"/>
                  <c:y val="1.4813844236712304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600" b="1" baseline="0"/>
                      <a:t>y = 7,2465x + 98,654</a:t>
                    </a:r>
                    <a:br>
                      <a:rPr lang="en-US" sz="1600" b="1" baseline="0"/>
                    </a:br>
                    <a:r>
                      <a:rPr lang="en-US" sz="1600" b="1" baseline="0"/>
                      <a:t>R² = 0,8229</a:t>
                    </a:r>
                    <a:endParaRPr lang="en-US" sz="16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'GABARITO EXERCÌCIO CE'!$D$114:$D$122</c:f>
              <c:numCache>
                <c:formatCode>General</c:formatCode>
                <c:ptCount val="9"/>
                <c:pt idx="0">
                  <c:v>8</c:v>
                </c:pt>
                <c:pt idx="1">
                  <c:v>10</c:v>
                </c:pt>
                <c:pt idx="2">
                  <c:v>15</c:v>
                </c:pt>
                <c:pt idx="3">
                  <c:v>9</c:v>
                </c:pt>
                <c:pt idx="4">
                  <c:v>12</c:v>
                </c:pt>
                <c:pt idx="5">
                  <c:v>13</c:v>
                </c:pt>
                <c:pt idx="6">
                  <c:v>12</c:v>
                </c:pt>
                <c:pt idx="7">
                  <c:v>16</c:v>
                </c:pt>
                <c:pt idx="8">
                  <c:v>15</c:v>
                </c:pt>
              </c:numCache>
            </c:numRef>
          </c:xVal>
          <c:yVal>
            <c:numRef>
              <c:f>'GABARITO EXERCÌCIO CE'!$C$114:$C$122</c:f>
              <c:numCache>
                <c:formatCode>General</c:formatCode>
                <c:ptCount val="9"/>
                <c:pt idx="0">
                  <c:v>150</c:v>
                </c:pt>
                <c:pt idx="1">
                  <c:v>170</c:v>
                </c:pt>
                <c:pt idx="2">
                  <c:v>190</c:v>
                </c:pt>
                <c:pt idx="3">
                  <c:v>170</c:v>
                </c:pt>
                <c:pt idx="4">
                  <c:v>180</c:v>
                </c:pt>
                <c:pt idx="5">
                  <c:v>190</c:v>
                </c:pt>
                <c:pt idx="6">
                  <c:v>200</c:v>
                </c:pt>
                <c:pt idx="7">
                  <c:v>220</c:v>
                </c:pt>
                <c:pt idx="8">
                  <c:v>215</c:v>
                </c:pt>
              </c:numCache>
            </c:numRef>
          </c:yVal>
          <c:smooth val="0"/>
          <c:extLst>
            <c:ext xmlns:c16="http://schemas.microsoft.com/office/drawing/2014/chart" uri="{C3380CC4-5D6E-409C-BE32-E72D297353CC}">
              <c16:uniqueId val="{00000000-47E3-43E6-A089-94EB272DE465}"/>
            </c:ext>
          </c:extLst>
        </c:ser>
        <c:dLbls>
          <c:showLegendKey val="0"/>
          <c:showVal val="0"/>
          <c:showCatName val="0"/>
          <c:showSerName val="0"/>
          <c:showPercent val="0"/>
          <c:showBubbleSize val="0"/>
        </c:dLbls>
        <c:axId val="573719416"/>
        <c:axId val="573721712"/>
      </c:scatterChart>
      <c:valAx>
        <c:axId val="573719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Contratos</a:t>
                </a:r>
              </a:p>
            </c:rich>
          </c:tx>
          <c:layout>
            <c:manualLayout>
              <c:xMode val="edge"/>
              <c:yMode val="edge"/>
              <c:x val="0.43692721803935092"/>
              <c:y val="0.905291394856573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721712"/>
        <c:crosses val="autoZero"/>
        <c:crossBetween val="midCat"/>
      </c:valAx>
      <c:valAx>
        <c:axId val="57372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Contatos</a:t>
                </a:r>
              </a:p>
            </c:rich>
          </c:tx>
          <c:layout>
            <c:manualLayout>
              <c:xMode val="edge"/>
              <c:yMode val="edge"/>
              <c:x val="2.9197080291970802E-2"/>
              <c:y val="0.4201855554465178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719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Versão correta</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1"/>
            <c:dispEq val="1"/>
            <c:trendlineLbl>
              <c:layout>
                <c:manualLayout>
                  <c:x val="-0.35962589997351246"/>
                  <c:y val="1.5020033888169042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600" b="1" baseline="0"/>
                      <a:t>y = 0,1136x - 9,039</a:t>
                    </a:r>
                    <a:br>
                      <a:rPr lang="en-US" sz="1600" b="1" baseline="0"/>
                    </a:br>
                    <a:r>
                      <a:rPr lang="en-US" sz="1600" b="1" baseline="0"/>
                      <a:t>R² = 0,8229</a:t>
                    </a:r>
                    <a:endParaRPr lang="en-US" sz="16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'GABARITO EXERCÌCIO CE'!$C$114:$C$122</c:f>
              <c:numCache>
                <c:formatCode>General</c:formatCode>
                <c:ptCount val="9"/>
                <c:pt idx="0">
                  <c:v>150</c:v>
                </c:pt>
                <c:pt idx="1">
                  <c:v>170</c:v>
                </c:pt>
                <c:pt idx="2">
                  <c:v>190</c:v>
                </c:pt>
                <c:pt idx="3">
                  <c:v>170</c:v>
                </c:pt>
                <c:pt idx="4">
                  <c:v>180</c:v>
                </c:pt>
                <c:pt idx="5">
                  <c:v>190</c:v>
                </c:pt>
                <c:pt idx="6">
                  <c:v>200</c:v>
                </c:pt>
                <c:pt idx="7">
                  <c:v>220</c:v>
                </c:pt>
                <c:pt idx="8">
                  <c:v>215</c:v>
                </c:pt>
              </c:numCache>
            </c:numRef>
          </c:xVal>
          <c:yVal>
            <c:numRef>
              <c:f>'GABARITO EXERCÌCIO CE'!$D$114:$D$122</c:f>
              <c:numCache>
                <c:formatCode>General</c:formatCode>
                <c:ptCount val="9"/>
                <c:pt idx="0">
                  <c:v>8</c:v>
                </c:pt>
                <c:pt idx="1">
                  <c:v>10</c:v>
                </c:pt>
                <c:pt idx="2">
                  <c:v>15</c:v>
                </c:pt>
                <c:pt idx="3">
                  <c:v>9</c:v>
                </c:pt>
                <c:pt idx="4">
                  <c:v>12</c:v>
                </c:pt>
                <c:pt idx="5">
                  <c:v>13</c:v>
                </c:pt>
                <c:pt idx="6">
                  <c:v>12</c:v>
                </c:pt>
                <c:pt idx="7">
                  <c:v>16</c:v>
                </c:pt>
                <c:pt idx="8">
                  <c:v>15</c:v>
                </c:pt>
              </c:numCache>
            </c:numRef>
          </c:yVal>
          <c:smooth val="0"/>
          <c:extLst>
            <c:ext xmlns:c16="http://schemas.microsoft.com/office/drawing/2014/chart" uri="{C3380CC4-5D6E-409C-BE32-E72D297353CC}">
              <c16:uniqueId val="{00000001-93A9-472E-BEA1-AF9A18B9F959}"/>
            </c:ext>
          </c:extLst>
        </c:ser>
        <c:dLbls>
          <c:showLegendKey val="0"/>
          <c:showVal val="0"/>
          <c:showCatName val="0"/>
          <c:showSerName val="0"/>
          <c:showPercent val="0"/>
          <c:showBubbleSize val="0"/>
        </c:dLbls>
        <c:axId val="342968072"/>
        <c:axId val="342964464"/>
      </c:scatterChart>
      <c:valAx>
        <c:axId val="342968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Contatos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64464"/>
        <c:crosses val="autoZero"/>
        <c:crossBetween val="midCat"/>
      </c:valAx>
      <c:valAx>
        <c:axId val="34296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Contratos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68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5.2692038495188109E-2"/>
          <c:y val="0.19486111111111112"/>
          <c:w val="0.88386351706036748"/>
          <c:h val="0.72088764946048411"/>
        </c:manualLayout>
      </c:layout>
      <c:scatterChart>
        <c:scatterStyle val="lineMarker"/>
        <c:varyColors val="0"/>
        <c:ser>
          <c:idx val="0"/>
          <c:order val="0"/>
          <c:tx>
            <c:v>Empresa 5 Contratos em função de contatos</c:v>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1"/>
            <c:trendlineLbl>
              <c:layout>
                <c:manualLayout>
                  <c:x val="-0.52790857392825896"/>
                  <c:y val="0.4579166666666665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'GABARITO EXERCÌCIO CE'!$C$19:$C$27</c:f>
              <c:numCache>
                <c:formatCode>General</c:formatCode>
                <c:ptCount val="9"/>
                <c:pt idx="0">
                  <c:v>150</c:v>
                </c:pt>
                <c:pt idx="1">
                  <c:v>170</c:v>
                </c:pt>
                <c:pt idx="2">
                  <c:v>190</c:v>
                </c:pt>
                <c:pt idx="3">
                  <c:v>170</c:v>
                </c:pt>
                <c:pt idx="4">
                  <c:v>180</c:v>
                </c:pt>
                <c:pt idx="5">
                  <c:v>190</c:v>
                </c:pt>
                <c:pt idx="6">
                  <c:v>200</c:v>
                </c:pt>
                <c:pt idx="7">
                  <c:v>220</c:v>
                </c:pt>
                <c:pt idx="8">
                  <c:v>215</c:v>
                </c:pt>
              </c:numCache>
            </c:numRef>
          </c:xVal>
          <c:yVal>
            <c:numRef>
              <c:f>'GABARITO EXERCÌCIO CE'!$D$19:$D$27</c:f>
              <c:numCache>
                <c:formatCode>General</c:formatCode>
                <c:ptCount val="9"/>
                <c:pt idx="0">
                  <c:v>8</c:v>
                </c:pt>
                <c:pt idx="1">
                  <c:v>10</c:v>
                </c:pt>
                <c:pt idx="2">
                  <c:v>15</c:v>
                </c:pt>
                <c:pt idx="3">
                  <c:v>9</c:v>
                </c:pt>
                <c:pt idx="4">
                  <c:v>12</c:v>
                </c:pt>
                <c:pt idx="5">
                  <c:v>13</c:v>
                </c:pt>
                <c:pt idx="6">
                  <c:v>12</c:v>
                </c:pt>
                <c:pt idx="7">
                  <c:v>16</c:v>
                </c:pt>
                <c:pt idx="8">
                  <c:v>15</c:v>
                </c:pt>
              </c:numCache>
            </c:numRef>
          </c:yVal>
          <c:smooth val="0"/>
          <c:extLst>
            <c:ext xmlns:c16="http://schemas.microsoft.com/office/drawing/2014/chart" uri="{C3380CC4-5D6E-409C-BE32-E72D297353CC}">
              <c16:uniqueId val="{00000000-CC20-4B9D-9DE7-CC30FDC560FD}"/>
            </c:ext>
          </c:extLst>
        </c:ser>
        <c:dLbls>
          <c:showLegendKey val="0"/>
          <c:showVal val="0"/>
          <c:showCatName val="0"/>
          <c:showSerName val="0"/>
          <c:showPercent val="0"/>
          <c:showBubbleSize val="0"/>
        </c:dLbls>
        <c:axId val="1529581632"/>
        <c:axId val="1529582464"/>
      </c:scatterChart>
      <c:valAx>
        <c:axId val="1529581632"/>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582464"/>
        <c:crosses val="autoZero"/>
        <c:crossBetween val="midCat"/>
      </c:valAx>
      <c:valAx>
        <c:axId val="152958246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581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v>TEMPO</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1"/>
            <c:dispEq val="1"/>
            <c:trendlineLbl>
              <c:layout>
                <c:manualLayout>
                  <c:x val="-6.174480821476263E-2"/>
                  <c:y val="0.48874671916010498"/>
                </c:manualLayout>
              </c:layout>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sz="1050" b="1" baseline="0"/>
                      <a:t>y = 0.7333x + 8.5556</a:t>
                    </a:r>
                    <a:br>
                      <a:rPr lang="en-US" sz="1050" b="1" baseline="0"/>
                    </a:br>
                    <a:r>
                      <a:rPr lang="en-US" sz="1050" b="1" baseline="0"/>
                      <a:t>R² = 0.5077</a:t>
                    </a:r>
                    <a:endParaRPr lang="en-US" sz="105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'GABARITO EXERCÌCIO CE'!$B$19:$B$27</c:f>
              <c:numCache>
                <c:formatCode>General</c:formatCode>
                <c:ptCount val="9"/>
                <c:pt idx="0">
                  <c:v>1</c:v>
                </c:pt>
                <c:pt idx="1">
                  <c:v>2</c:v>
                </c:pt>
                <c:pt idx="2">
                  <c:v>3</c:v>
                </c:pt>
                <c:pt idx="3">
                  <c:v>4</c:v>
                </c:pt>
                <c:pt idx="4">
                  <c:v>5</c:v>
                </c:pt>
                <c:pt idx="5">
                  <c:v>6</c:v>
                </c:pt>
                <c:pt idx="6">
                  <c:v>7</c:v>
                </c:pt>
                <c:pt idx="7">
                  <c:v>8</c:v>
                </c:pt>
                <c:pt idx="8">
                  <c:v>9</c:v>
                </c:pt>
              </c:numCache>
            </c:numRef>
          </c:xVal>
          <c:yVal>
            <c:numRef>
              <c:f>'GABARITO EXERCÌCIO CE'!$D$19:$D$27</c:f>
              <c:numCache>
                <c:formatCode>General</c:formatCode>
                <c:ptCount val="9"/>
                <c:pt idx="0">
                  <c:v>8</c:v>
                </c:pt>
                <c:pt idx="1">
                  <c:v>10</c:v>
                </c:pt>
                <c:pt idx="2">
                  <c:v>15</c:v>
                </c:pt>
                <c:pt idx="3">
                  <c:v>9</c:v>
                </c:pt>
                <c:pt idx="4">
                  <c:v>12</c:v>
                </c:pt>
                <c:pt idx="5">
                  <c:v>13</c:v>
                </c:pt>
                <c:pt idx="6">
                  <c:v>12</c:v>
                </c:pt>
                <c:pt idx="7">
                  <c:v>16</c:v>
                </c:pt>
                <c:pt idx="8">
                  <c:v>15</c:v>
                </c:pt>
              </c:numCache>
            </c:numRef>
          </c:yVal>
          <c:smooth val="0"/>
          <c:extLst>
            <c:ext xmlns:c16="http://schemas.microsoft.com/office/drawing/2014/chart" uri="{C3380CC4-5D6E-409C-BE32-E72D297353CC}">
              <c16:uniqueId val="{00000000-8E2B-4FFD-A43D-53DE41EA3890}"/>
            </c:ext>
          </c:extLst>
        </c:ser>
        <c:dLbls>
          <c:showLegendKey val="0"/>
          <c:showVal val="0"/>
          <c:showCatName val="0"/>
          <c:showSerName val="0"/>
          <c:showPercent val="0"/>
          <c:showBubbleSize val="0"/>
        </c:dLbls>
        <c:axId val="178483632"/>
        <c:axId val="178501104"/>
      </c:scatterChart>
      <c:valAx>
        <c:axId val="1784836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8501104"/>
        <c:crosses val="autoZero"/>
        <c:crossBetween val="midCat"/>
      </c:valAx>
      <c:valAx>
        <c:axId val="178501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8483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v>VOO INTERNACIONAL</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1"/>
            <c:dispEq val="1"/>
            <c:trendlineLbl>
              <c:layout>
                <c:manualLayout>
                  <c:x val="-0.31310083114610676"/>
                  <c:y val="0.44865740740740739"/>
                </c:manualLayout>
              </c:layout>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sz="1400" b="1" baseline="0">
                        <a:latin typeface="Adobe Gothic Std B" panose="020B0800000000000000" pitchFamily="34" charset="-128"/>
                        <a:ea typeface="Adobe Gothic Std B" panose="020B0800000000000000" pitchFamily="34" charset="-128"/>
                      </a:rPr>
                      <a:t>y = 0.0553x + 18.309</a:t>
                    </a:r>
                    <a:br>
                      <a:rPr lang="en-US" sz="1400" b="1" baseline="0">
                        <a:latin typeface="Adobe Gothic Std B" panose="020B0800000000000000" pitchFamily="34" charset="-128"/>
                        <a:ea typeface="Adobe Gothic Std B" panose="020B0800000000000000" pitchFamily="34" charset="-128"/>
                      </a:rPr>
                    </a:br>
                    <a:r>
                      <a:rPr lang="en-US" sz="1400" b="1" baseline="0">
                        <a:latin typeface="Adobe Gothic Std B" panose="020B0800000000000000" pitchFamily="34" charset="-128"/>
                        <a:ea typeface="Adobe Gothic Std B" panose="020B0800000000000000" pitchFamily="34" charset="-128"/>
                      </a:rPr>
                      <a:t>R² = 0.9195</a:t>
                    </a:r>
                    <a:endParaRPr lang="en-US" sz="1400" b="1">
                      <a:latin typeface="Adobe Gothic Std B" panose="020B0800000000000000" pitchFamily="34" charset="-128"/>
                      <a:ea typeface="Adobe Gothic Std B" panose="020B0800000000000000" pitchFamily="34" charset="-128"/>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'Exercício Companhia Aérea'!$C$26:$C$39</c:f>
              <c:numCache>
                <c:formatCode>General</c:formatCode>
                <c:ptCount val="14"/>
                <c:pt idx="0">
                  <c:v>1200</c:v>
                </c:pt>
                <c:pt idx="1">
                  <c:v>1110</c:v>
                </c:pt>
                <c:pt idx="2">
                  <c:v>860</c:v>
                </c:pt>
                <c:pt idx="3">
                  <c:v>950</c:v>
                </c:pt>
                <c:pt idx="4">
                  <c:v>1100</c:v>
                </c:pt>
                <c:pt idx="5">
                  <c:v>1200</c:v>
                </c:pt>
                <c:pt idx="6">
                  <c:v>850</c:v>
                </c:pt>
                <c:pt idx="7">
                  <c:v>1000</c:v>
                </c:pt>
                <c:pt idx="8">
                  <c:v>960</c:v>
                </c:pt>
                <c:pt idx="9">
                  <c:v>1150</c:v>
                </c:pt>
                <c:pt idx="10">
                  <c:v>1120</c:v>
                </c:pt>
                <c:pt idx="11">
                  <c:v>780</c:v>
                </c:pt>
                <c:pt idx="12">
                  <c:v>980</c:v>
                </c:pt>
                <c:pt idx="13">
                  <c:v>1190</c:v>
                </c:pt>
              </c:numCache>
            </c:numRef>
          </c:xVal>
          <c:yVal>
            <c:numRef>
              <c:f>'Exercício Companhia Aérea'!$D$26:$D$39</c:f>
              <c:numCache>
                <c:formatCode>General</c:formatCode>
                <c:ptCount val="14"/>
                <c:pt idx="0">
                  <c:v>85</c:v>
                </c:pt>
                <c:pt idx="1">
                  <c:v>75</c:v>
                </c:pt>
                <c:pt idx="2">
                  <c:v>69</c:v>
                </c:pt>
                <c:pt idx="3">
                  <c:v>72</c:v>
                </c:pt>
                <c:pt idx="4">
                  <c:v>79</c:v>
                </c:pt>
                <c:pt idx="5">
                  <c:v>86</c:v>
                </c:pt>
                <c:pt idx="6">
                  <c:v>68</c:v>
                </c:pt>
                <c:pt idx="7">
                  <c:v>71</c:v>
                </c:pt>
                <c:pt idx="8">
                  <c:v>69</c:v>
                </c:pt>
                <c:pt idx="9">
                  <c:v>84</c:v>
                </c:pt>
                <c:pt idx="10">
                  <c:v>82</c:v>
                </c:pt>
                <c:pt idx="11">
                  <c:v>59</c:v>
                </c:pt>
                <c:pt idx="12">
                  <c:v>73</c:v>
                </c:pt>
                <c:pt idx="13">
                  <c:v>84</c:v>
                </c:pt>
              </c:numCache>
            </c:numRef>
          </c:yVal>
          <c:smooth val="0"/>
          <c:extLst>
            <c:ext xmlns:c16="http://schemas.microsoft.com/office/drawing/2014/chart" uri="{C3380CC4-5D6E-409C-BE32-E72D297353CC}">
              <c16:uniqueId val="{00000000-F611-4055-BFCB-9DCC2948DF31}"/>
            </c:ext>
          </c:extLst>
        </c:ser>
        <c:dLbls>
          <c:showLegendKey val="0"/>
          <c:showVal val="0"/>
          <c:showCatName val="0"/>
          <c:showSerName val="0"/>
          <c:showPercent val="0"/>
          <c:showBubbleSize val="0"/>
        </c:dLbls>
        <c:axId val="178469072"/>
        <c:axId val="178458672"/>
      </c:scatterChart>
      <c:valAx>
        <c:axId val="1784690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8458672"/>
        <c:crosses val="autoZero"/>
        <c:crossBetween val="midCat"/>
      </c:valAx>
      <c:valAx>
        <c:axId val="1784586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8469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5.xml"/><Relationship Id="rId7" Type="http://schemas.openxmlformats.org/officeDocument/2006/relationships/image" Target="../media/image2.jpe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hyperlink" Target="https://www.google.com.br/url?sa=i&amp;url=https%3A%2F%2Fblog.bcntreinamentos.com.br%2Fentenda-o-que-e-ponto-de-equilibrio-financeiro%2F&amp;psig=AOvVaw3okNx8xQrrGLYYDtMQwqcV&amp;ust=1582837711718000&amp;source=images&amp;cd=vfe&amp;ved=0CAIQjRxqFwoTCPDTkZOQ8OcCFQAAAAAdAAAAABAD" TargetMode="External"/><Relationship Id="rId5" Type="http://schemas.openxmlformats.org/officeDocument/2006/relationships/image" Target="../media/image1.jpeg"/><Relationship Id="rId10" Type="http://schemas.openxmlformats.org/officeDocument/2006/relationships/chart" Target="../charts/chart8.xml"/><Relationship Id="rId4" Type="http://schemas.openxmlformats.org/officeDocument/2006/relationships/hyperlink" Target="https://www.google.com.br/url?sa=i&amp;url=https%3A%2F%2Fblog.professorferretto.com.br%2Fo-coeficiente-angular-de-uma-funcao-afim%2F&amp;psig=AOvVaw2CEz91e7adtCb1c765Ta9k&amp;ust=1582834510281000&amp;source=images&amp;cd=vfe&amp;ved=0CAIQjRxqFwoTCJiL4N2L8OcCFQAAAAAdAAAAABAE" TargetMode="External"/><Relationship Id="rId9"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4.svg"/><Relationship Id="rId1" Type="http://schemas.openxmlformats.org/officeDocument/2006/relationships/image" Target="../media/image3.png"/><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image" Target="../media/image3.png"/><Relationship Id="rId7" Type="http://schemas.openxmlformats.org/officeDocument/2006/relationships/chart" Target="../charts/chart16.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image" Target="../media/image4.svg"/></Relationships>
</file>

<file path=xl/drawings/_rels/drawing5.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8.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1</xdr:col>
      <xdr:colOff>685800</xdr:colOff>
      <xdr:row>26</xdr:row>
      <xdr:rowOff>47624</xdr:rowOff>
    </xdr:from>
    <xdr:ext cx="13463429" cy="3381376"/>
    <xdr:sp macro="" textlink="">
      <xdr:nvSpPr>
        <xdr:cNvPr id="2" name="CaixaDeTexto 1">
          <a:extLst>
            <a:ext uri="{FF2B5EF4-FFF2-40B4-BE49-F238E27FC236}">
              <a16:creationId xmlns:a16="http://schemas.microsoft.com/office/drawing/2014/main" id="{318798F2-2FC4-4BD6-B2FB-7E5CB66B692B}"/>
            </a:ext>
          </a:extLst>
        </xdr:cNvPr>
        <xdr:cNvSpPr txBox="1"/>
      </xdr:nvSpPr>
      <xdr:spPr>
        <a:xfrm>
          <a:off x="1295400" y="4048124"/>
          <a:ext cx="13463429" cy="3381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eaLnBrk="1" fontAlgn="auto" latinLnBrk="0" hangingPunct="1"/>
          <a:r>
            <a:rPr lang="pt-BR" sz="2000" b="1">
              <a:solidFill>
                <a:schemeClr val="tx1"/>
              </a:solidFill>
              <a:effectLst/>
              <a:latin typeface="+mn-lt"/>
              <a:ea typeface="+mn-ea"/>
              <a:cs typeface="+mn-cs"/>
            </a:rPr>
            <a:t>A empresa e os desafios</a:t>
          </a:r>
        </a:p>
        <a:p>
          <a:pPr eaLnBrk="1" fontAlgn="auto" latinLnBrk="0" hangingPunct="1"/>
          <a:endParaRPr lang="pt-BR" sz="2000" b="1">
            <a:solidFill>
              <a:schemeClr val="tx1"/>
            </a:solidFill>
            <a:effectLst/>
            <a:latin typeface="+mn-lt"/>
            <a:ea typeface="+mn-ea"/>
            <a:cs typeface="+mn-cs"/>
          </a:endParaRPr>
        </a:p>
        <a:p>
          <a:pPr eaLnBrk="1" fontAlgn="auto" latinLnBrk="0" hangingPunct="1"/>
          <a:r>
            <a:rPr lang="pt-BR" sz="2000" b="1">
              <a:solidFill>
                <a:schemeClr val="tx1"/>
              </a:solidFill>
              <a:effectLst/>
              <a:latin typeface="+mn-lt"/>
              <a:ea typeface="+mn-ea"/>
              <a:cs typeface="+mn-cs"/>
            </a:rPr>
            <a:t>A empresa de Serviços de Vendas de Empréstimos Consignados (SVEC) precisa medir o seu grau de eficiência.</a:t>
          </a:r>
        </a:p>
        <a:p>
          <a:pPr eaLnBrk="1" fontAlgn="auto" latinLnBrk="0" hangingPunct="1"/>
          <a:r>
            <a:rPr lang="pt-BR" sz="2000" b="1">
              <a:solidFill>
                <a:schemeClr val="tx1"/>
              </a:solidFill>
              <a:effectLst/>
              <a:latin typeface="+mn-lt"/>
              <a:ea typeface="+mn-ea"/>
              <a:cs typeface="+mn-cs"/>
            </a:rPr>
            <a:t>  Possui</a:t>
          </a:r>
          <a:r>
            <a:rPr lang="pt-BR" sz="2000" b="1" baseline="0">
              <a:solidFill>
                <a:schemeClr val="tx1"/>
              </a:solidFill>
              <a:effectLst/>
              <a:latin typeface="+mn-lt"/>
              <a:ea typeface="+mn-ea"/>
              <a:cs typeface="+mn-cs"/>
            </a:rPr>
            <a:t> alguns dados e precisa ter a capcidade de transformá-los em projeções.</a:t>
          </a:r>
        </a:p>
        <a:p>
          <a:pPr eaLnBrk="1" fontAlgn="auto" latinLnBrk="0" hangingPunct="1"/>
          <a:endParaRPr lang="pt-BR" sz="2000">
            <a:effectLst/>
          </a:endParaRPr>
        </a:p>
        <a:p>
          <a:pPr eaLnBrk="1" fontAlgn="auto" latinLnBrk="0" hangingPunct="1"/>
          <a:r>
            <a:rPr lang="pt-BR" sz="2000" b="1">
              <a:solidFill>
                <a:schemeClr val="tx1"/>
              </a:solidFill>
              <a:effectLst/>
              <a:latin typeface="+mn-lt"/>
              <a:ea typeface="+mn-ea"/>
              <a:cs typeface="+mn-cs"/>
            </a:rPr>
            <a:t>Para</a:t>
          </a:r>
          <a:r>
            <a:rPr lang="pt-BR" sz="2000" b="1" baseline="0">
              <a:solidFill>
                <a:schemeClr val="tx1"/>
              </a:solidFill>
              <a:effectLst/>
              <a:latin typeface="+mn-lt"/>
              <a:ea typeface="+mn-ea"/>
              <a:cs typeface="+mn-cs"/>
            </a:rPr>
            <a:t> tal fim decidiu medir os efeitos dos seus contatos com base em 3 questões:</a:t>
          </a:r>
        </a:p>
        <a:p>
          <a:pPr eaLnBrk="1" fontAlgn="auto" latinLnBrk="0" hangingPunct="1"/>
          <a:endParaRPr lang="pt-BR" sz="2000">
            <a:effectLst/>
          </a:endParaRPr>
        </a:p>
        <a:p>
          <a:r>
            <a:rPr lang="pt-BR" sz="2000" b="1">
              <a:solidFill>
                <a:schemeClr val="tx1"/>
              </a:solidFill>
              <a:effectLst/>
              <a:latin typeface="+mn-lt"/>
              <a:ea typeface="+mn-ea"/>
              <a:cs typeface="+mn-cs"/>
            </a:rPr>
            <a:t>1. Nesta equação se o número de vendas tiver que subir para vinte, quantas</a:t>
          </a:r>
          <a:r>
            <a:rPr lang="pt-BR" sz="2000" b="1" baseline="0">
              <a:solidFill>
                <a:schemeClr val="tx1"/>
              </a:solidFill>
              <a:effectLst/>
              <a:latin typeface="+mn-lt"/>
              <a:ea typeface="+mn-ea"/>
              <a:cs typeface="+mn-cs"/>
            </a:rPr>
            <a:t> ligações precisam ser  feitas?</a:t>
          </a:r>
          <a:endParaRPr lang="pt-BR" sz="2000">
            <a:effectLst/>
          </a:endParaRPr>
        </a:p>
        <a:p>
          <a:r>
            <a:rPr lang="pt-BR" sz="2000" b="1" baseline="0">
              <a:solidFill>
                <a:schemeClr val="tx1"/>
              </a:solidFill>
              <a:effectLst/>
              <a:latin typeface="+mn-lt"/>
              <a:ea typeface="+mn-ea"/>
              <a:cs typeface="+mn-cs"/>
            </a:rPr>
            <a:t>2. Se forem feitas 300 chamadas, qual será o número de contratos previstos?</a:t>
          </a:r>
          <a:endParaRPr lang="pt-BR" sz="2000">
            <a:effectLst/>
          </a:endParaRPr>
        </a:p>
        <a:p>
          <a:r>
            <a:rPr lang="pt-BR" sz="2000" b="1" baseline="0">
              <a:solidFill>
                <a:schemeClr val="tx1"/>
              </a:solidFill>
              <a:effectLst/>
              <a:latin typeface="+mn-lt"/>
              <a:ea typeface="+mn-ea"/>
              <a:cs typeface="+mn-cs"/>
            </a:rPr>
            <a:t>3. Como optar pelo equipamento mais produtivo com base na sua capacidade? (100 chamadas por equipamento)</a:t>
          </a:r>
          <a:endParaRPr lang="pt-BR" sz="2000">
            <a:effectLst/>
          </a:endParaRPr>
        </a:p>
        <a:p>
          <a:r>
            <a:rPr lang="pt-BR" sz="1600" b="1" baseline="0"/>
            <a:t> </a:t>
          </a:r>
          <a:endParaRPr lang="pt-BR" sz="1600" b="1"/>
        </a:p>
      </xdr:txBody>
    </xdr:sp>
    <xdr:clientData/>
  </xdr:oneCellAnchor>
  <xdr:twoCellAnchor>
    <xdr:from>
      <xdr:col>1</xdr:col>
      <xdr:colOff>933450</xdr:colOff>
      <xdr:row>1</xdr:row>
      <xdr:rowOff>133349</xdr:rowOff>
    </xdr:from>
    <xdr:to>
      <xdr:col>19</xdr:col>
      <xdr:colOff>314325</xdr:colOff>
      <xdr:row>24</xdr:row>
      <xdr:rowOff>104775</xdr:rowOff>
    </xdr:to>
    <xdr:sp macro="" textlink="">
      <xdr:nvSpPr>
        <xdr:cNvPr id="3" name="CaixaDeTexto 2">
          <a:extLst>
            <a:ext uri="{FF2B5EF4-FFF2-40B4-BE49-F238E27FC236}">
              <a16:creationId xmlns:a16="http://schemas.microsoft.com/office/drawing/2014/main" id="{B5B6C075-BD65-48D3-BD6A-B1F28E7F5A9E}"/>
            </a:ext>
          </a:extLst>
        </xdr:cNvPr>
        <xdr:cNvSpPr txBox="1"/>
      </xdr:nvSpPr>
      <xdr:spPr>
        <a:xfrm>
          <a:off x="1543050" y="323849"/>
          <a:ext cx="12915900" cy="4352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2000" b="1"/>
            <a:t>Lista</a:t>
          </a:r>
          <a:r>
            <a:rPr lang="pt-BR" sz="2000" b="1" baseline="0"/>
            <a:t> de exercícios I </a:t>
          </a:r>
        </a:p>
        <a:p>
          <a:endParaRPr lang="pt-BR" sz="2000" b="1" baseline="0"/>
        </a:p>
        <a:p>
          <a:r>
            <a:rPr lang="pt-BR" sz="2000" b="1" baseline="0"/>
            <a:t>Objetivos:</a:t>
          </a:r>
        </a:p>
        <a:p>
          <a:endParaRPr lang="pt-BR" sz="2000" b="1" baseline="0"/>
        </a:p>
        <a:p>
          <a:r>
            <a:rPr lang="pt-BR" sz="2000" b="1" baseline="0"/>
            <a:t>1. Exercício conceituais para a visualização do cálculo de regressão linear.</a:t>
          </a:r>
        </a:p>
        <a:p>
          <a:endParaRPr lang="pt-BR" sz="2000" b="1" baseline="0"/>
        </a:p>
        <a:p>
          <a:r>
            <a:rPr lang="pt-BR" sz="2000" b="1" baseline="0"/>
            <a:t>2. Rever a importância do desenvolvimento e emprego de equações.</a:t>
          </a:r>
        </a:p>
        <a:p>
          <a:endParaRPr lang="pt-BR" sz="2000" b="1" baseline="0"/>
        </a:p>
        <a:p>
          <a:pPr marL="0" marR="0" lvl="0" indent="0" defTabSz="914400" eaLnBrk="1" fontAlgn="auto" latinLnBrk="0" hangingPunct="1">
            <a:lnSpc>
              <a:spcPct val="100000"/>
            </a:lnSpc>
            <a:spcBef>
              <a:spcPts val="0"/>
            </a:spcBef>
            <a:spcAft>
              <a:spcPts val="0"/>
            </a:spcAft>
            <a:buClrTx/>
            <a:buSzTx/>
            <a:buFontTx/>
            <a:buNone/>
            <a:tabLst/>
            <a:defRPr/>
          </a:pPr>
          <a:r>
            <a:rPr lang="pt-BR" sz="2000" b="1" baseline="0"/>
            <a:t>3. </a:t>
          </a:r>
          <a:r>
            <a:rPr lang="pt-BR" sz="2000" b="1" baseline="0">
              <a:solidFill>
                <a:schemeClr val="dk1"/>
              </a:solidFill>
              <a:effectLst/>
              <a:latin typeface="+mn-lt"/>
              <a:ea typeface="+mn-ea"/>
              <a:cs typeface="+mn-cs"/>
            </a:rPr>
            <a:t>identificação de variável independente (X) e variável dependente (Y).</a:t>
          </a:r>
        </a:p>
        <a:p>
          <a:pPr marL="0" marR="0" lvl="0" indent="0" defTabSz="914400" eaLnBrk="1" fontAlgn="auto" latinLnBrk="0" hangingPunct="1">
            <a:lnSpc>
              <a:spcPct val="100000"/>
            </a:lnSpc>
            <a:spcBef>
              <a:spcPts val="0"/>
            </a:spcBef>
            <a:spcAft>
              <a:spcPts val="0"/>
            </a:spcAft>
            <a:buClrTx/>
            <a:buSzTx/>
            <a:buFontTx/>
            <a:buNone/>
            <a:tabLst/>
            <a:defRPr/>
          </a:pPr>
          <a:endParaRPr lang="pt-BR" sz="20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pt-BR" sz="2000" b="1" baseline="0">
              <a:solidFill>
                <a:schemeClr val="dk1"/>
              </a:solidFill>
              <a:effectLst/>
              <a:latin typeface="+mn-lt"/>
              <a:ea typeface="+mn-ea"/>
              <a:cs typeface="+mn-cs"/>
            </a:rPr>
            <a:t>4.  Rever o volume de dados e informações presentes para a tomada de  decisão.</a:t>
          </a:r>
        </a:p>
        <a:p>
          <a:pPr marL="0" marR="0" lvl="0" indent="0" defTabSz="914400" eaLnBrk="1" fontAlgn="auto" latinLnBrk="0" hangingPunct="1">
            <a:lnSpc>
              <a:spcPct val="100000"/>
            </a:lnSpc>
            <a:spcBef>
              <a:spcPts val="0"/>
            </a:spcBef>
            <a:spcAft>
              <a:spcPts val="0"/>
            </a:spcAft>
            <a:buClrTx/>
            <a:buSzTx/>
            <a:buFontTx/>
            <a:buNone/>
            <a:tabLst/>
            <a:defRPr/>
          </a:pPr>
          <a:endParaRPr lang="pt-BR" sz="20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pt-BR" sz="2000" b="1" baseline="0">
              <a:solidFill>
                <a:schemeClr val="dk1"/>
              </a:solidFill>
              <a:effectLst/>
              <a:latin typeface="+mn-lt"/>
              <a:ea typeface="+mn-ea"/>
              <a:cs typeface="+mn-cs"/>
            </a:rPr>
            <a:t>5. Apresentar como o raciocíno estratégico está ligado ao tratamento de números.</a:t>
          </a:r>
          <a:endParaRPr lang="pt-BR" sz="2000">
            <a:effectLst/>
          </a:endParaRPr>
        </a:p>
        <a:p>
          <a:endParaRPr lang="pt-BR" sz="1400" b="1" baseline="0"/>
        </a:p>
        <a:p>
          <a:endParaRPr lang="pt-BR" sz="1400" b="1" baseline="0"/>
        </a:p>
        <a:p>
          <a:endParaRPr lang="pt-BR" sz="1100"/>
        </a:p>
      </xdr:txBody>
    </xdr:sp>
    <xdr:clientData/>
  </xdr:twoCellAnchor>
  <xdr:twoCellAnchor>
    <xdr:from>
      <xdr:col>0</xdr:col>
      <xdr:colOff>476250</xdr:colOff>
      <xdr:row>58</xdr:row>
      <xdr:rowOff>123824</xdr:rowOff>
    </xdr:from>
    <xdr:to>
      <xdr:col>4</xdr:col>
      <xdr:colOff>19051</xdr:colOff>
      <xdr:row>66</xdr:row>
      <xdr:rowOff>190499</xdr:rowOff>
    </xdr:to>
    <xdr:sp macro="" textlink="">
      <xdr:nvSpPr>
        <xdr:cNvPr id="4" name="CaixaDeTexto 3">
          <a:extLst>
            <a:ext uri="{FF2B5EF4-FFF2-40B4-BE49-F238E27FC236}">
              <a16:creationId xmlns:a16="http://schemas.microsoft.com/office/drawing/2014/main" id="{B95B509F-58F3-4812-858A-6DBEB7540C6A}"/>
            </a:ext>
          </a:extLst>
        </xdr:cNvPr>
        <xdr:cNvSpPr txBox="1"/>
      </xdr:nvSpPr>
      <xdr:spPr>
        <a:xfrm>
          <a:off x="476250" y="8791574"/>
          <a:ext cx="4543426" cy="1590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600" b="1"/>
            <a:t>OBSERVAÇÃO:</a:t>
          </a:r>
        </a:p>
        <a:p>
          <a:endParaRPr lang="pt-BR" sz="1600" b="1"/>
        </a:p>
        <a:p>
          <a:r>
            <a:rPr lang="pt-BR" sz="1600" b="1"/>
            <a:t>lembrar</a:t>
          </a:r>
          <a:r>
            <a:rPr lang="pt-BR" sz="1600" b="1" baseline="0"/>
            <a:t> que a variável independente (X) usualmente sãoos  isumos e a variável dependente (y) são os resultados</a:t>
          </a:r>
          <a:r>
            <a:rPr lang="pt-BR" sz="1100" b="1" baseline="0"/>
            <a:t>.</a:t>
          </a:r>
          <a:endParaRPr lang="pt-BR" sz="1100" b="1"/>
        </a:p>
      </xdr:txBody>
    </xdr:sp>
    <xdr:clientData/>
  </xdr:twoCellAnchor>
  <xdr:twoCellAnchor>
    <xdr:from>
      <xdr:col>5</xdr:col>
      <xdr:colOff>95250</xdr:colOff>
      <xdr:row>70</xdr:row>
      <xdr:rowOff>80962</xdr:rowOff>
    </xdr:from>
    <xdr:to>
      <xdr:col>12</xdr:col>
      <xdr:colOff>400050</xdr:colOff>
      <xdr:row>82</xdr:row>
      <xdr:rowOff>61912</xdr:rowOff>
    </xdr:to>
    <xdr:graphicFrame macro="">
      <xdr:nvGraphicFramePr>
        <xdr:cNvPr id="5" name="Chart 4">
          <a:extLst>
            <a:ext uri="{FF2B5EF4-FFF2-40B4-BE49-F238E27FC236}">
              <a16:creationId xmlns:a16="http://schemas.microsoft.com/office/drawing/2014/main" id="{8272C4FC-752C-454C-8553-8376210F8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61912</xdr:colOff>
      <xdr:row>70</xdr:row>
      <xdr:rowOff>128587</xdr:rowOff>
    </xdr:from>
    <xdr:to>
      <xdr:col>20</xdr:col>
      <xdr:colOff>366712</xdr:colOff>
      <xdr:row>82</xdr:row>
      <xdr:rowOff>109537</xdr:rowOff>
    </xdr:to>
    <xdr:graphicFrame macro="">
      <xdr:nvGraphicFramePr>
        <xdr:cNvPr id="6" name="Chart 5">
          <a:extLst>
            <a:ext uri="{FF2B5EF4-FFF2-40B4-BE49-F238E27FC236}">
              <a16:creationId xmlns:a16="http://schemas.microsoft.com/office/drawing/2014/main" id="{D36ACEF5-F4F5-4E73-84C5-6287191962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838200</xdr:colOff>
      <xdr:row>1</xdr:row>
      <xdr:rowOff>104775</xdr:rowOff>
    </xdr:from>
    <xdr:ext cx="15176500" cy="2533649"/>
    <xdr:sp macro="" textlink="">
      <xdr:nvSpPr>
        <xdr:cNvPr id="2" name="CaixaDeTexto 1">
          <a:extLst>
            <a:ext uri="{FF2B5EF4-FFF2-40B4-BE49-F238E27FC236}">
              <a16:creationId xmlns:a16="http://schemas.microsoft.com/office/drawing/2014/main" id="{CB4D26A8-E55D-4067-8DD6-428C99DA98A5}"/>
            </a:ext>
          </a:extLst>
        </xdr:cNvPr>
        <xdr:cNvSpPr txBox="1"/>
      </xdr:nvSpPr>
      <xdr:spPr>
        <a:xfrm>
          <a:off x="1447800" y="295275"/>
          <a:ext cx="15176500" cy="2533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eaLnBrk="1" fontAlgn="auto" latinLnBrk="0" hangingPunct="1"/>
          <a:r>
            <a:rPr lang="pt-BR" sz="1800" b="1">
              <a:solidFill>
                <a:schemeClr val="tx1"/>
              </a:solidFill>
              <a:effectLst/>
              <a:latin typeface="Times New Roman" panose="02020603050405020304" pitchFamily="18" charset="0"/>
              <a:ea typeface="+mn-ea"/>
              <a:cs typeface="Times New Roman" panose="02020603050405020304" pitchFamily="18" charset="0"/>
            </a:rPr>
            <a:t>A empresa de Serviços de Vendas de Empréstimos Consignados (SVEC) precisa medir o seu grau de eficiência. </a:t>
          </a:r>
          <a:r>
            <a:rPr lang="pt-BR" sz="1600" b="1">
              <a:solidFill>
                <a:schemeClr val="tx1"/>
              </a:solidFill>
              <a:effectLst/>
              <a:latin typeface="Times New Roman" panose="02020603050405020304" pitchFamily="18" charset="0"/>
              <a:ea typeface="+mn-ea"/>
              <a:cs typeface="Times New Roman" panose="02020603050405020304" pitchFamily="18" charset="0"/>
            </a:rPr>
            <a:t>Possui</a:t>
          </a:r>
          <a:r>
            <a:rPr lang="pt-BR" sz="1600" b="1" baseline="0">
              <a:solidFill>
                <a:schemeClr val="tx1"/>
              </a:solidFill>
              <a:effectLst/>
              <a:latin typeface="Times New Roman" panose="02020603050405020304" pitchFamily="18" charset="0"/>
              <a:ea typeface="+mn-ea"/>
              <a:cs typeface="Times New Roman" panose="02020603050405020304" pitchFamily="18" charset="0"/>
            </a:rPr>
            <a:t> alguns dados e precisa ter a capcidade de</a:t>
          </a:r>
          <a:endParaRPr lang="pt-BR" sz="1600">
            <a:effectLst/>
            <a:latin typeface="Times New Roman" panose="02020603050405020304" pitchFamily="18" charset="0"/>
            <a:cs typeface="Times New Roman" panose="02020603050405020304" pitchFamily="18" charset="0"/>
          </a:endParaRPr>
        </a:p>
        <a:p>
          <a:pPr eaLnBrk="1" fontAlgn="auto" latinLnBrk="0" hangingPunct="1"/>
          <a:r>
            <a:rPr lang="pt-BR" sz="1600" b="1" baseline="0">
              <a:solidFill>
                <a:schemeClr val="tx1"/>
              </a:solidFill>
              <a:effectLst/>
              <a:latin typeface="Times New Roman" panose="02020603050405020304" pitchFamily="18" charset="0"/>
              <a:ea typeface="+mn-ea"/>
              <a:cs typeface="Times New Roman" panose="02020603050405020304" pitchFamily="18" charset="0"/>
            </a:rPr>
            <a:t>transformá-los em projeções.</a:t>
          </a:r>
          <a:endParaRPr lang="pt-BR" sz="16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pt-BR" sz="1800" b="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pt-BR" sz="1800" b="1">
              <a:solidFill>
                <a:schemeClr val="tx1"/>
              </a:solidFill>
              <a:effectLst/>
              <a:latin typeface="+mn-lt"/>
              <a:ea typeface="+mn-ea"/>
              <a:cs typeface="+mn-cs"/>
            </a:rPr>
            <a:t>Para</a:t>
          </a:r>
          <a:r>
            <a:rPr lang="pt-BR" sz="1800" b="1" baseline="0">
              <a:solidFill>
                <a:schemeClr val="tx1"/>
              </a:solidFill>
              <a:effectLst/>
              <a:latin typeface="+mn-lt"/>
              <a:ea typeface="+mn-ea"/>
              <a:cs typeface="+mn-cs"/>
            </a:rPr>
            <a:t> tal fim decidiu medir os efeitos dos seus contatos com base em 3 questões:</a:t>
          </a:r>
        </a:p>
        <a:p>
          <a:pPr marL="0" marR="0" lvl="0" indent="0" defTabSz="914400" eaLnBrk="1" fontAlgn="auto" latinLnBrk="0" hangingPunct="1">
            <a:lnSpc>
              <a:spcPct val="100000"/>
            </a:lnSpc>
            <a:spcBef>
              <a:spcPts val="0"/>
            </a:spcBef>
            <a:spcAft>
              <a:spcPts val="0"/>
            </a:spcAft>
            <a:buClrTx/>
            <a:buSzTx/>
            <a:buFontTx/>
            <a:buNone/>
            <a:tabLst/>
            <a:defRPr/>
          </a:pPr>
          <a:endParaRPr lang="pt-BR" sz="1800" b="1" baseline="0">
            <a:solidFill>
              <a:schemeClr val="tx1"/>
            </a:solidFill>
            <a:effectLst/>
            <a:latin typeface="+mn-lt"/>
            <a:ea typeface="+mn-ea"/>
            <a:cs typeface="+mn-cs"/>
          </a:endParaRPr>
        </a:p>
        <a:p>
          <a:r>
            <a:rPr lang="pt-BR" sz="1800" b="1">
              <a:solidFill>
                <a:schemeClr val="tx1"/>
              </a:solidFill>
              <a:effectLst/>
              <a:latin typeface="+mn-lt"/>
              <a:ea typeface="+mn-ea"/>
              <a:cs typeface="+mn-cs"/>
            </a:rPr>
            <a:t>1. Nesta equação se o número de contratos vendidos tiver que subir para vinte, quantas</a:t>
          </a:r>
          <a:r>
            <a:rPr lang="pt-BR" sz="1800" b="1" baseline="0">
              <a:solidFill>
                <a:schemeClr val="tx1"/>
              </a:solidFill>
              <a:effectLst/>
              <a:latin typeface="+mn-lt"/>
              <a:ea typeface="+mn-ea"/>
              <a:cs typeface="+mn-cs"/>
            </a:rPr>
            <a:t> ligações precisam ser  feitas?</a:t>
          </a:r>
          <a:endParaRPr lang="pt-BR" sz="1800">
            <a:effectLst/>
          </a:endParaRPr>
        </a:p>
        <a:p>
          <a:r>
            <a:rPr lang="pt-BR" sz="1800" b="1" baseline="0">
              <a:solidFill>
                <a:schemeClr val="tx1"/>
              </a:solidFill>
              <a:effectLst/>
              <a:latin typeface="+mn-lt"/>
              <a:ea typeface="+mn-ea"/>
              <a:cs typeface="+mn-cs"/>
            </a:rPr>
            <a:t>2. Se forem feitas 300 chamadas, qual será o número de contratos previstos?</a:t>
          </a:r>
        </a:p>
        <a:p>
          <a:r>
            <a:rPr lang="pt-BR" sz="1800" b="1" baseline="0">
              <a:solidFill>
                <a:schemeClr val="tx1"/>
              </a:solidFill>
              <a:effectLst/>
              <a:latin typeface="+mn-lt"/>
              <a:ea typeface="+mn-ea"/>
              <a:cs typeface="+mn-cs"/>
            </a:rPr>
            <a:t>3. Como optar pelo equipamento mais produtivo com base na sua capacidade (100 chamadas por equipamento)</a:t>
          </a:r>
          <a:endParaRPr lang="pt-BR" sz="18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pt-BR" sz="1400" b="1">
            <a:effectLst/>
          </a:endParaRPr>
        </a:p>
        <a:p>
          <a:endParaRPr lang="pt-BR" sz="1100"/>
        </a:p>
      </xdr:txBody>
    </xdr:sp>
    <xdr:clientData/>
  </xdr:oneCellAnchor>
  <xdr:oneCellAnchor>
    <xdr:from>
      <xdr:col>7</xdr:col>
      <xdr:colOff>342900</xdr:colOff>
      <xdr:row>48</xdr:row>
      <xdr:rowOff>47625</xdr:rowOff>
    </xdr:from>
    <xdr:ext cx="4524375" cy="2705100"/>
    <xdr:sp macro="" textlink="">
      <xdr:nvSpPr>
        <xdr:cNvPr id="4" name="CaixaDeTexto 3">
          <a:extLst>
            <a:ext uri="{FF2B5EF4-FFF2-40B4-BE49-F238E27FC236}">
              <a16:creationId xmlns:a16="http://schemas.microsoft.com/office/drawing/2014/main" id="{66E36CA2-2491-4C64-883E-5BCEA370A9E6}"/>
            </a:ext>
          </a:extLst>
        </xdr:cNvPr>
        <xdr:cNvSpPr txBox="1"/>
      </xdr:nvSpPr>
      <xdr:spPr>
        <a:xfrm>
          <a:off x="6819900" y="6715125"/>
          <a:ext cx="4524375" cy="2705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pt-BR" sz="2000" b="1"/>
            <a:t>0,1136x -9,039 = 20 (item 1 das questões)</a:t>
          </a:r>
        </a:p>
        <a:p>
          <a:endParaRPr lang="pt-BR" sz="2000" b="1"/>
        </a:p>
        <a:p>
          <a:r>
            <a:rPr lang="pt-BR" sz="2000" b="1"/>
            <a:t>0,1136x = 20 + 9,039</a:t>
          </a:r>
        </a:p>
        <a:p>
          <a:endParaRPr lang="pt-BR" sz="2000" b="1"/>
        </a:p>
        <a:p>
          <a:r>
            <a:rPr lang="pt-BR" sz="2000" b="1"/>
            <a:t>0,1136x = 29,039</a:t>
          </a:r>
        </a:p>
        <a:p>
          <a:endParaRPr lang="pt-BR" sz="2000" b="1"/>
        </a:p>
        <a:p>
          <a:r>
            <a:rPr lang="pt-BR" sz="2000" b="1"/>
            <a:t>X= 29,039</a:t>
          </a:r>
          <a:r>
            <a:rPr lang="pt-BR" sz="2000" b="1" baseline="0"/>
            <a:t> / 0,1136 = 255,625 = 256 </a:t>
          </a:r>
          <a:endParaRPr lang="pt-BR" sz="2000" b="1"/>
        </a:p>
      </xdr:txBody>
    </xdr:sp>
    <xdr:clientData/>
  </xdr:oneCellAnchor>
  <xdr:oneCellAnchor>
    <xdr:from>
      <xdr:col>7</xdr:col>
      <xdr:colOff>390524</xdr:colOff>
      <xdr:row>64</xdr:row>
      <xdr:rowOff>47625</xdr:rowOff>
    </xdr:from>
    <xdr:ext cx="3438525" cy="1783180"/>
    <xdr:sp macro="" textlink="">
      <xdr:nvSpPr>
        <xdr:cNvPr id="5" name="CaixaDeTexto 4">
          <a:extLst>
            <a:ext uri="{FF2B5EF4-FFF2-40B4-BE49-F238E27FC236}">
              <a16:creationId xmlns:a16="http://schemas.microsoft.com/office/drawing/2014/main" id="{84C16A9E-3046-4970-A0D0-1A2EA5A221BE}"/>
            </a:ext>
          </a:extLst>
        </xdr:cNvPr>
        <xdr:cNvSpPr txBox="1"/>
      </xdr:nvSpPr>
      <xdr:spPr>
        <a:xfrm>
          <a:off x="6867524" y="9763125"/>
          <a:ext cx="3438525" cy="1783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pt-BR" sz="1800" b="1"/>
            <a:t>Item 2 das questões:  300 chamadas</a:t>
          </a:r>
          <a:r>
            <a:rPr lang="pt-BR" sz="1800" b="1" baseline="0"/>
            <a:t> </a:t>
          </a:r>
        </a:p>
        <a:p>
          <a:endParaRPr lang="pt-BR" sz="1800" b="1" baseline="0"/>
        </a:p>
        <a:p>
          <a:r>
            <a:rPr lang="pt-BR" sz="1800" b="1" baseline="0"/>
            <a:t>0,1136* (300) - 9,039 = 0</a:t>
          </a:r>
        </a:p>
        <a:p>
          <a:endParaRPr lang="pt-BR" sz="1800" b="1" baseline="0"/>
        </a:p>
        <a:p>
          <a:r>
            <a:rPr lang="pt-BR" sz="1800" b="1" baseline="0"/>
            <a:t>34,08 -9,039 = 25,04 = 25</a:t>
          </a:r>
          <a:endParaRPr lang="pt-BR" sz="1800" b="1"/>
        </a:p>
      </xdr:txBody>
    </xdr:sp>
    <xdr:clientData/>
  </xdr:oneCellAnchor>
  <xdr:twoCellAnchor>
    <xdr:from>
      <xdr:col>17</xdr:col>
      <xdr:colOff>95250</xdr:colOff>
      <xdr:row>17</xdr:row>
      <xdr:rowOff>0</xdr:rowOff>
    </xdr:from>
    <xdr:to>
      <xdr:col>25</xdr:col>
      <xdr:colOff>152400</xdr:colOff>
      <xdr:row>41</xdr:row>
      <xdr:rowOff>0</xdr:rowOff>
    </xdr:to>
    <xdr:graphicFrame macro="">
      <xdr:nvGraphicFramePr>
        <xdr:cNvPr id="6" name="Gráfico 5">
          <a:extLst>
            <a:ext uri="{FF2B5EF4-FFF2-40B4-BE49-F238E27FC236}">
              <a16:creationId xmlns:a16="http://schemas.microsoft.com/office/drawing/2014/main" id="{15797444-E0E0-4651-A213-ADDA6EBBD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15</xdr:col>
      <xdr:colOff>104776</xdr:colOff>
      <xdr:row>57</xdr:row>
      <xdr:rowOff>0</xdr:rowOff>
    </xdr:from>
    <xdr:ext cx="6305549" cy="695324"/>
    <xdr:sp macro="" textlink="">
      <xdr:nvSpPr>
        <xdr:cNvPr id="7" name="CaixaDeTexto 6">
          <a:extLst>
            <a:ext uri="{FF2B5EF4-FFF2-40B4-BE49-F238E27FC236}">
              <a16:creationId xmlns:a16="http://schemas.microsoft.com/office/drawing/2014/main" id="{AF5E4AA7-029B-4519-BDFD-3BFDDCACFEE4}"/>
            </a:ext>
          </a:extLst>
        </xdr:cNvPr>
        <xdr:cNvSpPr txBox="1"/>
      </xdr:nvSpPr>
      <xdr:spPr>
        <a:xfrm>
          <a:off x="11458576" y="8001000"/>
          <a:ext cx="6305549" cy="6953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pt-BR" sz="1100"/>
        </a:p>
        <a:p>
          <a:r>
            <a:rPr lang="pt-BR" sz="1800" b="1"/>
            <a:t>Para obter 20 contratos será necessário</a:t>
          </a:r>
          <a:r>
            <a:rPr lang="pt-BR" sz="1800" b="1" baseline="0"/>
            <a:t> realizar 256 chamadas.</a:t>
          </a:r>
          <a:endParaRPr lang="pt-BR" sz="1800" b="1"/>
        </a:p>
      </xdr:txBody>
    </xdr:sp>
    <xdr:clientData/>
  </xdr:oneCellAnchor>
  <xdr:oneCellAnchor>
    <xdr:from>
      <xdr:col>13</xdr:col>
      <xdr:colOff>590550</xdr:colOff>
      <xdr:row>69</xdr:row>
      <xdr:rowOff>133350</xdr:rowOff>
    </xdr:from>
    <xdr:ext cx="4933949" cy="342786"/>
    <xdr:sp macro="" textlink="">
      <xdr:nvSpPr>
        <xdr:cNvPr id="8" name="CaixaDeTexto 7">
          <a:extLst>
            <a:ext uri="{FF2B5EF4-FFF2-40B4-BE49-F238E27FC236}">
              <a16:creationId xmlns:a16="http://schemas.microsoft.com/office/drawing/2014/main" id="{5DDC4DFE-6E8C-4ACB-8FD2-E4258333BFE0}"/>
            </a:ext>
          </a:extLst>
        </xdr:cNvPr>
        <xdr:cNvSpPr txBox="1"/>
      </xdr:nvSpPr>
      <xdr:spPr>
        <a:xfrm>
          <a:off x="10725150" y="10801350"/>
          <a:ext cx="493394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pt-BR" sz="1600" b="1"/>
            <a:t>Com 300 chamadas devem</a:t>
          </a:r>
          <a:r>
            <a:rPr lang="pt-BR" sz="1600" b="1" baseline="0"/>
            <a:t> ser obtidos 25 contratos</a:t>
          </a:r>
          <a:endParaRPr lang="pt-BR" sz="1600" b="1"/>
        </a:p>
      </xdr:txBody>
    </xdr:sp>
    <xdr:clientData/>
  </xdr:oneCellAnchor>
  <xdr:oneCellAnchor>
    <xdr:from>
      <xdr:col>8</xdr:col>
      <xdr:colOff>9525</xdr:colOff>
      <xdr:row>76</xdr:row>
      <xdr:rowOff>57150</xdr:rowOff>
    </xdr:from>
    <xdr:ext cx="10934700" cy="937757"/>
    <xdr:sp macro="" textlink="">
      <xdr:nvSpPr>
        <xdr:cNvPr id="9" name="CaixaDeTexto 8">
          <a:extLst>
            <a:ext uri="{FF2B5EF4-FFF2-40B4-BE49-F238E27FC236}">
              <a16:creationId xmlns:a16="http://schemas.microsoft.com/office/drawing/2014/main" id="{66F58C91-B250-4421-966D-7BB6A8556CFD}"/>
            </a:ext>
          </a:extLst>
        </xdr:cNvPr>
        <xdr:cNvSpPr txBox="1"/>
      </xdr:nvSpPr>
      <xdr:spPr>
        <a:xfrm>
          <a:off x="7096125" y="12058650"/>
          <a:ext cx="10934700" cy="937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pt-BR" sz="1800" b="1"/>
            <a:t>Em relação aos equipamentos</a:t>
          </a:r>
          <a:r>
            <a:rPr lang="pt-BR" sz="1800" b="1" baseline="0"/>
            <a:t> no 1 caso serão necessários  2,56, ou seja, a empresa deve optar por 2 ou três. </a:t>
          </a:r>
        </a:p>
        <a:p>
          <a:r>
            <a:rPr lang="pt-BR" sz="1800" b="1" baseline="0"/>
            <a:t>No caso 2 serão necessários 3 equipamentos, sem quebras como no item 1, portanto o item 2 das questões  oferece maior rentabilidade.</a:t>
          </a:r>
          <a:endParaRPr lang="pt-BR" sz="1800" b="1"/>
        </a:p>
      </xdr:txBody>
    </xdr:sp>
    <xdr:clientData/>
  </xdr:oneCellAnchor>
  <xdr:oneCellAnchor>
    <xdr:from>
      <xdr:col>18</xdr:col>
      <xdr:colOff>66675</xdr:colOff>
      <xdr:row>60</xdr:row>
      <xdr:rowOff>104775</xdr:rowOff>
    </xdr:from>
    <xdr:ext cx="2114549" cy="280205"/>
    <xdr:sp macro="" textlink="">
      <xdr:nvSpPr>
        <xdr:cNvPr id="10" name="CaixaDeTexto 9">
          <a:extLst>
            <a:ext uri="{FF2B5EF4-FFF2-40B4-BE49-F238E27FC236}">
              <a16:creationId xmlns:a16="http://schemas.microsoft.com/office/drawing/2014/main" id="{C391367D-CC7D-44FC-BD87-7F1C20627077}"/>
            </a:ext>
          </a:extLst>
        </xdr:cNvPr>
        <xdr:cNvSpPr txBox="1"/>
      </xdr:nvSpPr>
      <xdr:spPr>
        <a:xfrm>
          <a:off x="13249275" y="9058275"/>
          <a:ext cx="211454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pt-BR" sz="1200" b="1"/>
            <a:t>Relação contrato chamada</a:t>
          </a:r>
        </a:p>
      </xdr:txBody>
    </xdr:sp>
    <xdr:clientData/>
  </xdr:oneCellAnchor>
  <xdr:oneCellAnchor>
    <xdr:from>
      <xdr:col>17</xdr:col>
      <xdr:colOff>571500</xdr:colOff>
      <xdr:row>71</xdr:row>
      <xdr:rowOff>161925</xdr:rowOff>
    </xdr:from>
    <xdr:ext cx="1857375" cy="285750"/>
    <xdr:sp macro="" textlink="">
      <xdr:nvSpPr>
        <xdr:cNvPr id="11" name="CaixaDeTexto 10">
          <a:extLst>
            <a:ext uri="{FF2B5EF4-FFF2-40B4-BE49-F238E27FC236}">
              <a16:creationId xmlns:a16="http://schemas.microsoft.com/office/drawing/2014/main" id="{1077144B-567C-4C61-B066-114C5D7B6CDA}"/>
            </a:ext>
          </a:extLst>
        </xdr:cNvPr>
        <xdr:cNvSpPr txBox="1"/>
      </xdr:nvSpPr>
      <xdr:spPr>
        <a:xfrm>
          <a:off x="13144500" y="11210925"/>
          <a:ext cx="1857375"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pt-BR" sz="1100" b="1">
              <a:solidFill>
                <a:schemeClr val="tx1"/>
              </a:solidFill>
              <a:effectLst/>
              <a:latin typeface="+mn-lt"/>
              <a:ea typeface="+mn-ea"/>
              <a:cs typeface="+mn-cs"/>
            </a:rPr>
            <a:t>Relação contrato chamada</a:t>
          </a:r>
          <a:endParaRPr lang="pt-BR" b="1">
            <a:effectLst/>
          </a:endParaRPr>
        </a:p>
        <a:p>
          <a:endParaRPr lang="pt-BR" sz="1100"/>
        </a:p>
      </xdr:txBody>
    </xdr:sp>
    <xdr:clientData/>
  </xdr:oneCellAnchor>
  <xdr:oneCellAnchor>
    <xdr:from>
      <xdr:col>8</xdr:col>
      <xdr:colOff>38100</xdr:colOff>
      <xdr:row>82</xdr:row>
      <xdr:rowOff>66675</xdr:rowOff>
    </xdr:from>
    <xdr:ext cx="10944225" cy="2905125"/>
    <xdr:sp macro="" textlink="">
      <xdr:nvSpPr>
        <xdr:cNvPr id="12" name="CaixaDeTexto 11">
          <a:extLst>
            <a:ext uri="{FF2B5EF4-FFF2-40B4-BE49-F238E27FC236}">
              <a16:creationId xmlns:a16="http://schemas.microsoft.com/office/drawing/2014/main" id="{D29D89AD-799E-467F-9F82-F888805841F3}"/>
            </a:ext>
          </a:extLst>
        </xdr:cNvPr>
        <xdr:cNvSpPr txBox="1"/>
      </xdr:nvSpPr>
      <xdr:spPr>
        <a:xfrm>
          <a:off x="7124700" y="13782675"/>
          <a:ext cx="10944225" cy="2905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pt-BR" sz="1600" b="1"/>
            <a:t>Notas didáticas 2</a:t>
          </a:r>
          <a:r>
            <a:rPr lang="pt-BR" sz="1600" b="1" baseline="0"/>
            <a:t>:</a:t>
          </a:r>
        </a:p>
        <a:p>
          <a:endParaRPr lang="pt-BR" sz="1600" b="1" baseline="0"/>
        </a:p>
        <a:p>
          <a:r>
            <a:rPr lang="pt-BR" sz="1600" b="1" baseline="0"/>
            <a:t>1.  Note que haviam 2 variáveis independentes elegíveis (tempo e ligações).</a:t>
          </a:r>
        </a:p>
        <a:p>
          <a:endParaRPr lang="pt-BR" sz="1600" b="1" baseline="0"/>
        </a:p>
        <a:p>
          <a:r>
            <a:rPr lang="pt-BR" sz="1600" b="1" baseline="0"/>
            <a:t>2. A decisão de ligações se dá pelo R² maior (0,823 arredondados)</a:t>
          </a:r>
        </a:p>
        <a:p>
          <a:endParaRPr lang="pt-BR" sz="1600" b="1" baseline="0"/>
        </a:p>
        <a:p>
          <a:r>
            <a:rPr lang="pt-BR" sz="1600" b="1" baseline="0"/>
            <a:t>3. O aumento de rentabilidade está ligado  aos mecanismos de gestão que acompanham o aumento de ligações ou contatos.</a:t>
          </a:r>
        </a:p>
        <a:p>
          <a:endParaRPr lang="pt-BR" sz="1600" b="1" baseline="0"/>
        </a:p>
        <a:p>
          <a:r>
            <a:rPr lang="pt-BR" sz="1600" b="1" baseline="0"/>
            <a:t>4. O marketing de relacionamento envolve a relação de clientes, mecanismo de interação e avaliação de satisfação.  A queda da relação de contratos em função de ligações é um indicador fundamental para avaliar a gestão.</a:t>
          </a:r>
          <a:endParaRPr lang="pt-BR" sz="1600" b="1"/>
        </a:p>
      </xdr:txBody>
    </xdr:sp>
    <xdr:clientData/>
  </xdr:oneCellAnchor>
  <xdr:twoCellAnchor>
    <xdr:from>
      <xdr:col>0</xdr:col>
      <xdr:colOff>600074</xdr:colOff>
      <xdr:row>48</xdr:row>
      <xdr:rowOff>142875</xdr:rowOff>
    </xdr:from>
    <xdr:to>
      <xdr:col>5</xdr:col>
      <xdr:colOff>510267</xdr:colOff>
      <xdr:row>77</xdr:row>
      <xdr:rowOff>104775</xdr:rowOff>
    </xdr:to>
    <xdr:sp macro="" textlink="">
      <xdr:nvSpPr>
        <xdr:cNvPr id="13" name="CaixaDeTexto 12">
          <a:extLst>
            <a:ext uri="{FF2B5EF4-FFF2-40B4-BE49-F238E27FC236}">
              <a16:creationId xmlns:a16="http://schemas.microsoft.com/office/drawing/2014/main" id="{1DE31729-25E8-4EE5-A726-3B8102998007}"/>
            </a:ext>
          </a:extLst>
        </xdr:cNvPr>
        <xdr:cNvSpPr txBox="1"/>
      </xdr:nvSpPr>
      <xdr:spPr>
        <a:xfrm>
          <a:off x="600074" y="9858375"/>
          <a:ext cx="5781675" cy="548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pt-BR" sz="2000" b="1">
              <a:solidFill>
                <a:schemeClr val="dk1"/>
              </a:solidFill>
              <a:effectLst/>
              <a:latin typeface="+mn-lt"/>
              <a:ea typeface="+mn-ea"/>
              <a:cs typeface="+mn-cs"/>
            </a:rPr>
            <a:t>A empresa e os desafios</a:t>
          </a:r>
        </a:p>
        <a:p>
          <a:pPr eaLnBrk="1" fontAlgn="auto" latinLnBrk="0" hangingPunct="1"/>
          <a:endParaRPr lang="pt-BR" sz="2000">
            <a:effectLst/>
          </a:endParaRPr>
        </a:p>
        <a:p>
          <a:pPr eaLnBrk="1" fontAlgn="auto" latinLnBrk="0" hangingPunct="1"/>
          <a:r>
            <a:rPr lang="pt-BR" sz="2000" b="1">
              <a:solidFill>
                <a:schemeClr val="dk1"/>
              </a:solidFill>
              <a:effectLst/>
              <a:latin typeface="+mn-lt"/>
              <a:ea typeface="+mn-ea"/>
              <a:cs typeface="+mn-cs"/>
            </a:rPr>
            <a:t>A empresa de Serviços de Vendas de Empréstimos Consignados (SVEC) precisa medir o seu grau de eficiência. </a:t>
          </a:r>
        </a:p>
        <a:p>
          <a:pPr eaLnBrk="1" fontAlgn="auto" latinLnBrk="0" hangingPunct="1"/>
          <a:endParaRPr lang="pt-BR" sz="2000">
            <a:effectLst/>
          </a:endParaRPr>
        </a:p>
        <a:p>
          <a:pPr eaLnBrk="1" fontAlgn="auto" latinLnBrk="0" hangingPunct="1"/>
          <a:r>
            <a:rPr lang="pt-BR" sz="2000" b="1">
              <a:solidFill>
                <a:schemeClr val="dk1"/>
              </a:solidFill>
              <a:effectLst/>
              <a:latin typeface="+mn-lt"/>
              <a:ea typeface="+mn-ea"/>
              <a:cs typeface="+mn-cs"/>
            </a:rPr>
            <a:t>Para</a:t>
          </a:r>
          <a:r>
            <a:rPr lang="pt-BR" sz="2000" b="1" baseline="0">
              <a:solidFill>
                <a:schemeClr val="dk1"/>
              </a:solidFill>
              <a:effectLst/>
              <a:latin typeface="+mn-lt"/>
              <a:ea typeface="+mn-ea"/>
              <a:cs typeface="+mn-cs"/>
            </a:rPr>
            <a:t> tal fim decidiu medir os efeitos dos seus contatos com base em 3 questões:</a:t>
          </a:r>
        </a:p>
        <a:p>
          <a:pPr eaLnBrk="1" fontAlgn="auto" latinLnBrk="0" hangingPunct="1"/>
          <a:endParaRPr lang="pt-BR" sz="2000">
            <a:effectLst/>
          </a:endParaRPr>
        </a:p>
        <a:p>
          <a:r>
            <a:rPr lang="pt-BR" sz="2000" b="1">
              <a:solidFill>
                <a:schemeClr val="dk1"/>
              </a:solidFill>
              <a:effectLst/>
              <a:latin typeface="+mn-lt"/>
              <a:ea typeface="+mn-ea"/>
              <a:cs typeface="+mn-cs"/>
            </a:rPr>
            <a:t>1. Nesta equação se o número de contratos</a:t>
          </a:r>
          <a:r>
            <a:rPr lang="pt-BR" sz="2000" b="1" baseline="0">
              <a:solidFill>
                <a:schemeClr val="dk1"/>
              </a:solidFill>
              <a:effectLst/>
              <a:latin typeface="+mn-lt"/>
              <a:ea typeface="+mn-ea"/>
              <a:cs typeface="+mn-cs"/>
            </a:rPr>
            <a:t> vendidos </a:t>
          </a:r>
          <a:r>
            <a:rPr lang="pt-BR" sz="2000" b="1">
              <a:solidFill>
                <a:schemeClr val="dk1"/>
              </a:solidFill>
              <a:effectLst/>
              <a:latin typeface="+mn-lt"/>
              <a:ea typeface="+mn-ea"/>
              <a:cs typeface="+mn-cs"/>
            </a:rPr>
            <a:t>tiver que subir para vinte, quantas</a:t>
          </a:r>
          <a:r>
            <a:rPr lang="pt-BR" sz="2000" b="1" baseline="0">
              <a:solidFill>
                <a:schemeClr val="dk1"/>
              </a:solidFill>
              <a:effectLst/>
              <a:latin typeface="+mn-lt"/>
              <a:ea typeface="+mn-ea"/>
              <a:cs typeface="+mn-cs"/>
            </a:rPr>
            <a:t> ligações precisam ser  feitas?</a:t>
          </a:r>
          <a:endParaRPr lang="pt-BR" sz="2000">
            <a:effectLst/>
          </a:endParaRPr>
        </a:p>
        <a:p>
          <a:r>
            <a:rPr lang="pt-BR" sz="2000" b="1" baseline="0">
              <a:solidFill>
                <a:schemeClr val="dk1"/>
              </a:solidFill>
              <a:effectLst/>
              <a:latin typeface="+mn-lt"/>
              <a:ea typeface="+mn-ea"/>
              <a:cs typeface="+mn-cs"/>
            </a:rPr>
            <a:t>2. Se forem feitas 300 chamadas, qual será o número de contratos previstos?</a:t>
          </a:r>
          <a:endParaRPr lang="pt-BR" sz="2000">
            <a:effectLst/>
          </a:endParaRPr>
        </a:p>
        <a:p>
          <a:r>
            <a:rPr lang="pt-BR" sz="2000" b="1" baseline="0">
              <a:solidFill>
                <a:schemeClr val="dk1"/>
              </a:solidFill>
              <a:effectLst/>
              <a:latin typeface="+mn-lt"/>
              <a:ea typeface="+mn-ea"/>
              <a:cs typeface="+mn-cs"/>
            </a:rPr>
            <a:t>3. Como optar pelo equipamento mais produtivo com base na sua capacidade? (100 chamadas por equipamento)</a:t>
          </a:r>
          <a:endParaRPr lang="pt-BR" sz="2000">
            <a:effectLst/>
          </a:endParaRPr>
        </a:p>
        <a:p>
          <a:endParaRPr lang="pt-BR" sz="1100"/>
        </a:p>
      </xdr:txBody>
    </xdr:sp>
    <xdr:clientData/>
  </xdr:twoCellAnchor>
  <xdr:twoCellAnchor>
    <xdr:from>
      <xdr:col>3</xdr:col>
      <xdr:colOff>123825</xdr:colOff>
      <xdr:row>102</xdr:row>
      <xdr:rowOff>66674</xdr:rowOff>
    </xdr:from>
    <xdr:to>
      <xdr:col>19</xdr:col>
      <xdr:colOff>381000</xdr:colOff>
      <xdr:row>108</xdr:row>
      <xdr:rowOff>19049</xdr:rowOff>
    </xdr:to>
    <xdr:sp macro="" textlink="">
      <xdr:nvSpPr>
        <xdr:cNvPr id="14" name="CaixaDeTexto 13">
          <a:extLst>
            <a:ext uri="{FF2B5EF4-FFF2-40B4-BE49-F238E27FC236}">
              <a16:creationId xmlns:a16="http://schemas.microsoft.com/office/drawing/2014/main" id="{93CA44F8-5397-BC3C-F590-50D40DE9D06F}"/>
            </a:ext>
          </a:extLst>
        </xdr:cNvPr>
        <xdr:cNvSpPr txBox="1"/>
      </xdr:nvSpPr>
      <xdr:spPr>
        <a:xfrm>
          <a:off x="3371850" y="17592674"/>
          <a:ext cx="10801350" cy="1095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2800"/>
            <a:t>Pontos Importantes para o entendimento:</a:t>
          </a:r>
        </a:p>
        <a:p>
          <a:pPr algn="ctr"/>
          <a:r>
            <a:rPr lang="pt-BR" sz="2800"/>
            <a:t>1. A importância dos critérios</a:t>
          </a:r>
          <a:r>
            <a:rPr lang="pt-BR" sz="2800" baseline="0"/>
            <a:t> de validação (não inverter X/Y)</a:t>
          </a:r>
        </a:p>
        <a:p>
          <a:pPr algn="ctr"/>
          <a:endParaRPr lang="pt-BR" sz="2800"/>
        </a:p>
      </xdr:txBody>
    </xdr:sp>
    <xdr:clientData/>
  </xdr:twoCellAnchor>
  <xdr:twoCellAnchor>
    <xdr:from>
      <xdr:col>6</xdr:col>
      <xdr:colOff>142875</xdr:colOff>
      <xdr:row>111</xdr:row>
      <xdr:rowOff>161925</xdr:rowOff>
    </xdr:from>
    <xdr:to>
      <xdr:col>14</xdr:col>
      <xdr:colOff>457200</xdr:colOff>
      <xdr:row>128</xdr:row>
      <xdr:rowOff>104775</xdr:rowOff>
    </xdr:to>
    <xdr:graphicFrame macro="">
      <xdr:nvGraphicFramePr>
        <xdr:cNvPr id="15" name="Gráfico 14">
          <a:extLst>
            <a:ext uri="{FF2B5EF4-FFF2-40B4-BE49-F238E27FC236}">
              <a16:creationId xmlns:a16="http://schemas.microsoft.com/office/drawing/2014/main" id="{4028DE50-4BA3-A140-534E-08A6A3387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352425</xdr:colOff>
      <xdr:row>111</xdr:row>
      <xdr:rowOff>171451</xdr:rowOff>
    </xdr:from>
    <xdr:to>
      <xdr:col>24</xdr:col>
      <xdr:colOff>85725</xdr:colOff>
      <xdr:row>128</xdr:row>
      <xdr:rowOff>0</xdr:rowOff>
    </xdr:to>
    <xdr:graphicFrame macro="">
      <xdr:nvGraphicFramePr>
        <xdr:cNvPr id="16" name="Gráfico 15">
          <a:extLst>
            <a:ext uri="{FF2B5EF4-FFF2-40B4-BE49-F238E27FC236}">
              <a16:creationId xmlns:a16="http://schemas.microsoft.com/office/drawing/2014/main" id="{1DBF5118-9A9A-8504-C31B-0E64DCB56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228600</xdr:colOff>
      <xdr:row>133</xdr:row>
      <xdr:rowOff>114299</xdr:rowOff>
    </xdr:from>
    <xdr:to>
      <xdr:col>24</xdr:col>
      <xdr:colOff>209550</xdr:colOff>
      <xdr:row>154</xdr:row>
      <xdr:rowOff>19050</xdr:rowOff>
    </xdr:to>
    <xdr:sp macro="" textlink="">
      <xdr:nvSpPr>
        <xdr:cNvPr id="17" name="CaixaDeTexto 16">
          <a:extLst>
            <a:ext uri="{FF2B5EF4-FFF2-40B4-BE49-F238E27FC236}">
              <a16:creationId xmlns:a16="http://schemas.microsoft.com/office/drawing/2014/main" id="{E6C6CAF4-4CD7-54A4-8B3B-7F7BED2F91BC}"/>
            </a:ext>
          </a:extLst>
        </xdr:cNvPr>
        <xdr:cNvSpPr txBox="1"/>
      </xdr:nvSpPr>
      <xdr:spPr>
        <a:xfrm>
          <a:off x="6096000" y="23364824"/>
          <a:ext cx="10953750" cy="3143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t>2. Abordagem conceitual</a:t>
          </a:r>
          <a:r>
            <a:rPr lang="pt-BR" sz="1800" b="1" baseline="0"/>
            <a:t> contribui para o melhor entendimento:</a:t>
          </a:r>
        </a:p>
        <a:p>
          <a:endParaRPr lang="pt-BR" sz="1800" b="1" baseline="0"/>
        </a:p>
        <a:p>
          <a:r>
            <a:rPr lang="pt-BR" sz="1800" b="1" baseline="0"/>
            <a:t>2.1. Variável independente (X) envolve recurosos, insumos, tempo  e o que gera resultados. </a:t>
          </a:r>
        </a:p>
        <a:p>
          <a:endParaRPr lang="pt-BR" sz="1800" b="1" baseline="0"/>
        </a:p>
        <a:p>
          <a:r>
            <a:rPr lang="pt-BR" sz="1800" b="1" baseline="0"/>
            <a:t>2.2. Variável Independente (X) é aquela que vem primeiro.</a:t>
          </a:r>
        </a:p>
        <a:p>
          <a:endParaRPr lang="pt-BR" sz="1800" b="1" baseline="0"/>
        </a:p>
        <a:p>
          <a:r>
            <a:rPr lang="pt-BR" sz="1800" b="1" baseline="0"/>
            <a:t>2.3. Variável independente (X) é o que as empresas precisam gerenciar.</a:t>
          </a:r>
        </a:p>
        <a:p>
          <a:endParaRPr lang="pt-BR" sz="1800" b="1" baseline="0"/>
        </a:p>
        <a:p>
          <a:r>
            <a:rPr lang="pt-BR" sz="1800" b="1" baseline="0"/>
            <a:t>2.4. Variável dependente (Y) são os resultados obtidos.</a:t>
          </a:r>
        </a:p>
        <a:p>
          <a:endParaRPr lang="pt-BR" sz="1800" b="1" baseline="0"/>
        </a:p>
        <a:p>
          <a:r>
            <a:rPr lang="pt-BR" sz="1800" b="1" baseline="0"/>
            <a:t>2.5. Variável dependente (Y) vem como consequência.</a:t>
          </a:r>
        </a:p>
        <a:p>
          <a:endParaRPr lang="pt-BR" sz="1800" b="1" baseline="0"/>
        </a:p>
        <a:p>
          <a:r>
            <a:rPr lang="pt-BR" sz="1800" b="1" baseline="0"/>
            <a:t>2.6. Variável dependente (Y) produto do gerenciamento.</a:t>
          </a:r>
          <a:endParaRPr lang="pt-BR" sz="1800" b="1"/>
        </a:p>
      </xdr:txBody>
    </xdr:sp>
    <xdr:clientData/>
  </xdr:twoCellAnchor>
  <xdr:twoCellAnchor>
    <xdr:from>
      <xdr:col>3</xdr:col>
      <xdr:colOff>1562100</xdr:colOff>
      <xdr:row>157</xdr:row>
      <xdr:rowOff>57149</xdr:rowOff>
    </xdr:from>
    <xdr:to>
      <xdr:col>17</xdr:col>
      <xdr:colOff>114300</xdr:colOff>
      <xdr:row>168</xdr:row>
      <xdr:rowOff>108857</xdr:rowOff>
    </xdr:to>
    <xdr:sp macro="" textlink="">
      <xdr:nvSpPr>
        <xdr:cNvPr id="18" name="CaixaDeTexto 17">
          <a:extLst>
            <a:ext uri="{FF2B5EF4-FFF2-40B4-BE49-F238E27FC236}">
              <a16:creationId xmlns:a16="http://schemas.microsoft.com/office/drawing/2014/main" id="{7B3BFBEF-05F9-116B-481E-B00F3AD57B5A}"/>
            </a:ext>
          </a:extLst>
        </xdr:cNvPr>
        <xdr:cNvSpPr txBox="1"/>
      </xdr:nvSpPr>
      <xdr:spPr>
        <a:xfrm>
          <a:off x="4814207" y="31115453"/>
          <a:ext cx="8832397" cy="2147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t>3. Fase</a:t>
          </a:r>
          <a:r>
            <a:rPr lang="pt-BR" sz="1800" b="1" baseline="0"/>
            <a:t> de aprimoramento dos resultados Y (gerenciamento de X):</a:t>
          </a:r>
        </a:p>
        <a:p>
          <a:endParaRPr lang="pt-BR" sz="1800" b="1" baseline="0"/>
        </a:p>
        <a:p>
          <a:r>
            <a:rPr lang="pt-BR" sz="1800" b="1" baseline="0"/>
            <a:t>3.1. Isolar os períodos mais produtivos (recursos humanos)</a:t>
          </a:r>
        </a:p>
        <a:p>
          <a:endParaRPr lang="pt-BR" sz="1800" b="1" baseline="0"/>
        </a:p>
        <a:p>
          <a:r>
            <a:rPr lang="pt-BR" sz="1800" b="1"/>
            <a:t>3.2. Composição da lista de contatos (sexo, idade, renda, situação profissional).</a:t>
          </a:r>
        </a:p>
        <a:p>
          <a:endParaRPr lang="pt-BR" sz="1800" b="1"/>
        </a:p>
        <a:p>
          <a:r>
            <a:rPr lang="pt-BR" sz="1800" b="1"/>
            <a:t>3.3. Preparar as recomendações (estratégia)</a:t>
          </a:r>
        </a:p>
      </xdr:txBody>
    </xdr:sp>
    <xdr:clientData/>
  </xdr:twoCellAnchor>
  <xdr:twoCellAnchor>
    <xdr:from>
      <xdr:col>3</xdr:col>
      <xdr:colOff>1628775</xdr:colOff>
      <xdr:row>171</xdr:row>
      <xdr:rowOff>9525</xdr:rowOff>
    </xdr:from>
    <xdr:to>
      <xdr:col>18</xdr:col>
      <xdr:colOff>419100</xdr:colOff>
      <xdr:row>176</xdr:row>
      <xdr:rowOff>142875</xdr:rowOff>
    </xdr:to>
    <xdr:sp macro="" textlink="">
      <xdr:nvSpPr>
        <xdr:cNvPr id="19" name="CaixaDeTexto 18">
          <a:extLst>
            <a:ext uri="{FF2B5EF4-FFF2-40B4-BE49-F238E27FC236}">
              <a16:creationId xmlns:a16="http://schemas.microsoft.com/office/drawing/2014/main" id="{06E73E1A-48A7-07CD-8CD4-B189D1A1FC46}"/>
            </a:ext>
          </a:extLst>
        </xdr:cNvPr>
        <xdr:cNvSpPr txBox="1"/>
      </xdr:nvSpPr>
      <xdr:spPr>
        <a:xfrm>
          <a:off x="4876800" y="33356550"/>
          <a:ext cx="9648825"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a:t>4. Antecipando conceitos e fórmulas da função de primeiro</a:t>
          </a:r>
          <a:r>
            <a:rPr lang="pt-BR" sz="1800" baseline="0"/>
            <a:t> grau</a:t>
          </a:r>
          <a:r>
            <a:rPr lang="pt-BR" sz="1800"/>
            <a:t>:</a:t>
          </a:r>
        </a:p>
        <a:p>
          <a:endParaRPr lang="pt-BR" sz="1800"/>
        </a:p>
        <a:p>
          <a:r>
            <a:rPr lang="pt-BR" sz="1800"/>
            <a:t>4.1. TG X</a:t>
          </a:r>
        </a:p>
      </xdr:txBody>
    </xdr:sp>
    <xdr:clientData/>
  </xdr:twoCellAnchor>
  <xdr:twoCellAnchor editAs="oneCell">
    <xdr:from>
      <xdr:col>1</xdr:col>
      <xdr:colOff>0</xdr:colOff>
      <xdr:row>182</xdr:row>
      <xdr:rowOff>0</xdr:rowOff>
    </xdr:from>
    <xdr:to>
      <xdr:col>6</xdr:col>
      <xdr:colOff>46990</xdr:colOff>
      <xdr:row>199</xdr:row>
      <xdr:rowOff>13970</xdr:rowOff>
    </xdr:to>
    <xdr:pic>
      <xdr:nvPicPr>
        <xdr:cNvPr id="20" name="Imagem 19" descr="Resultado de imagem para coeficiente angular imagens">
          <a:hlinkClick xmlns:r="http://schemas.openxmlformats.org/officeDocument/2006/relationships" r:id="rId4" tgtFrame="&quot;_blank&quot;"/>
          <a:extLst>
            <a:ext uri="{FF2B5EF4-FFF2-40B4-BE49-F238E27FC236}">
              <a16:creationId xmlns:a16="http://schemas.microsoft.com/office/drawing/2014/main" id="{25C51F72-A7D8-FE9C-D1C0-BFE2E169DE5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32966025"/>
          <a:ext cx="5400040" cy="3252470"/>
        </a:xfrm>
        <a:prstGeom prst="rect">
          <a:avLst/>
        </a:prstGeom>
        <a:noFill/>
        <a:ln>
          <a:noFill/>
        </a:ln>
      </xdr:spPr>
    </xdr:pic>
    <xdr:clientData/>
  </xdr:twoCellAnchor>
  <xdr:twoCellAnchor editAs="oneCell">
    <xdr:from>
      <xdr:col>8</xdr:col>
      <xdr:colOff>0</xdr:colOff>
      <xdr:row>182</xdr:row>
      <xdr:rowOff>0</xdr:rowOff>
    </xdr:from>
    <xdr:to>
      <xdr:col>16</xdr:col>
      <xdr:colOff>351790</xdr:colOff>
      <xdr:row>209</xdr:row>
      <xdr:rowOff>17780</xdr:rowOff>
    </xdr:to>
    <xdr:pic>
      <xdr:nvPicPr>
        <xdr:cNvPr id="21" name="Imagem 20" descr="Resultado de imagem para Claculo de ponto de equilíbrio">
          <a:hlinkClick xmlns:r="http://schemas.openxmlformats.org/officeDocument/2006/relationships" r:id="rId6" tgtFrame="&quot;_blank&quot;"/>
          <a:extLst>
            <a:ext uri="{FF2B5EF4-FFF2-40B4-BE49-F238E27FC236}">
              <a16:creationId xmlns:a16="http://schemas.microsoft.com/office/drawing/2014/main" id="{D52DF253-788A-0B11-ADA4-7A11F55844B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086600" y="32966025"/>
          <a:ext cx="5228590" cy="5161280"/>
        </a:xfrm>
        <a:prstGeom prst="rect">
          <a:avLst/>
        </a:prstGeom>
        <a:noFill/>
        <a:ln>
          <a:noFill/>
        </a:ln>
      </xdr:spPr>
    </xdr:pic>
    <xdr:clientData/>
  </xdr:twoCellAnchor>
  <xdr:twoCellAnchor>
    <xdr:from>
      <xdr:col>17</xdr:col>
      <xdr:colOff>600075</xdr:colOff>
      <xdr:row>182</xdr:row>
      <xdr:rowOff>85725</xdr:rowOff>
    </xdr:from>
    <xdr:to>
      <xdr:col>26</xdr:col>
      <xdr:colOff>200025</xdr:colOff>
      <xdr:row>207</xdr:row>
      <xdr:rowOff>142875</xdr:rowOff>
    </xdr:to>
    <xdr:sp macro="" textlink="">
      <xdr:nvSpPr>
        <xdr:cNvPr id="22" name="CaixaDeTexto 21">
          <a:extLst>
            <a:ext uri="{FF2B5EF4-FFF2-40B4-BE49-F238E27FC236}">
              <a16:creationId xmlns:a16="http://schemas.microsoft.com/office/drawing/2014/main" id="{27D7CC2E-E887-DA0D-A69A-CB892DD11F46}"/>
            </a:ext>
          </a:extLst>
        </xdr:cNvPr>
        <xdr:cNvSpPr txBox="1"/>
      </xdr:nvSpPr>
      <xdr:spPr>
        <a:xfrm>
          <a:off x="13173075" y="33051750"/>
          <a:ext cx="5086350" cy="481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5"/>
              </a:solidFill>
              <a:effectLst/>
              <a:latin typeface="Times New Roman" panose="02020603050405020304" pitchFamily="18" charset="0"/>
              <a:ea typeface="+mn-ea"/>
              <a:cs typeface="Times New Roman" panose="02020603050405020304" pitchFamily="18" charset="0"/>
            </a:rPr>
            <a:t>Cálculo da receita (em azul)</a:t>
          </a:r>
          <a:endParaRPr lang="pt-BR" sz="1800">
            <a:solidFill>
              <a:schemeClr val="accent5"/>
            </a:solidFill>
            <a:effectLst/>
            <a:latin typeface="Times New Roman" panose="02020603050405020304" pitchFamily="18" charset="0"/>
            <a:ea typeface="+mn-ea"/>
            <a:cs typeface="Times New Roman" panose="02020603050405020304" pitchFamily="18" charset="0"/>
          </a:endParaRPr>
        </a:p>
        <a:p>
          <a:pPr lvl="0"/>
          <a:r>
            <a:rPr lang="pt-BR" sz="1800" b="1">
              <a:solidFill>
                <a:schemeClr val="dk1"/>
              </a:solidFill>
              <a:effectLst/>
              <a:latin typeface="Times New Roman" panose="02020603050405020304" pitchFamily="18" charset="0"/>
              <a:ea typeface="+mn-ea"/>
              <a:cs typeface="Times New Roman" panose="02020603050405020304" pitchFamily="18" charset="0"/>
            </a:rPr>
            <a:t>Basta recuperar os dados no gráfico</a:t>
          </a:r>
          <a:endParaRPr lang="pt-BR" sz="1800">
            <a:solidFill>
              <a:schemeClr val="dk1"/>
            </a:solidFill>
            <a:effectLst/>
            <a:latin typeface="Times New Roman" panose="02020603050405020304" pitchFamily="18" charset="0"/>
            <a:ea typeface="+mn-ea"/>
            <a:cs typeface="Times New Roman" panose="02020603050405020304" pitchFamily="18" charset="0"/>
          </a:endParaRPr>
        </a:p>
        <a:p>
          <a:r>
            <a:rPr lang="pt-BR" sz="1800" b="1">
              <a:solidFill>
                <a:schemeClr val="dk1"/>
              </a:solidFill>
              <a:effectLst/>
              <a:latin typeface="Times New Roman" panose="02020603050405020304" pitchFamily="18" charset="0"/>
              <a:ea typeface="+mn-ea"/>
              <a:cs typeface="Times New Roman" panose="02020603050405020304" pitchFamily="18" charset="0"/>
            </a:rPr>
            <a:t> </a:t>
          </a:r>
          <a:endParaRPr lang="pt-BR" sz="1800">
            <a:solidFill>
              <a:schemeClr val="dk1"/>
            </a:solidFill>
            <a:effectLst/>
            <a:latin typeface="Times New Roman" panose="02020603050405020304" pitchFamily="18" charset="0"/>
            <a:ea typeface="+mn-ea"/>
            <a:cs typeface="Times New Roman" panose="02020603050405020304" pitchFamily="18" charset="0"/>
          </a:endParaRPr>
        </a:p>
        <a:p>
          <a:r>
            <a:rPr lang="pt-BR" sz="1800" b="1">
              <a:solidFill>
                <a:schemeClr val="dk1"/>
              </a:solidFill>
              <a:effectLst/>
              <a:latin typeface="Times New Roman" panose="02020603050405020304" pitchFamily="18" charset="0"/>
              <a:ea typeface="+mn-ea"/>
              <a:cs typeface="Times New Roman" panose="02020603050405020304" pitchFamily="18" charset="0"/>
            </a:rPr>
            <a:t>(10.000-5000) / (1.000-500) = 5.000/500 =10</a:t>
          </a:r>
          <a:endParaRPr lang="pt-BR" sz="1800">
            <a:solidFill>
              <a:schemeClr val="dk1"/>
            </a:solidFill>
            <a:effectLst/>
            <a:latin typeface="Times New Roman" panose="02020603050405020304" pitchFamily="18" charset="0"/>
            <a:ea typeface="+mn-ea"/>
            <a:cs typeface="Times New Roman" panose="02020603050405020304" pitchFamily="18" charset="0"/>
          </a:endParaRPr>
        </a:p>
        <a:p>
          <a:r>
            <a:rPr lang="pt-BR" sz="1800" b="1">
              <a:solidFill>
                <a:schemeClr val="dk1"/>
              </a:solidFill>
              <a:effectLst/>
              <a:latin typeface="Times New Roman" panose="02020603050405020304" pitchFamily="18" charset="0"/>
              <a:ea typeface="+mn-ea"/>
              <a:cs typeface="Times New Roman" panose="02020603050405020304" pitchFamily="18" charset="0"/>
            </a:rPr>
            <a:t> </a:t>
          </a:r>
          <a:endParaRPr lang="pt-BR" sz="1800">
            <a:solidFill>
              <a:schemeClr val="dk1"/>
            </a:solidFill>
            <a:effectLst/>
            <a:latin typeface="Times New Roman" panose="02020603050405020304" pitchFamily="18" charset="0"/>
            <a:ea typeface="+mn-ea"/>
            <a:cs typeface="Times New Roman" panose="02020603050405020304" pitchFamily="18" charset="0"/>
          </a:endParaRPr>
        </a:p>
        <a:p>
          <a:r>
            <a:rPr lang="pt-BR" sz="1800" b="1">
              <a:solidFill>
                <a:schemeClr val="dk1"/>
              </a:solidFill>
              <a:effectLst/>
              <a:latin typeface="Times New Roman" panose="02020603050405020304" pitchFamily="18" charset="0"/>
              <a:ea typeface="+mn-ea"/>
              <a:cs typeface="Times New Roman" panose="02020603050405020304" pitchFamily="18" charset="0"/>
            </a:rPr>
            <a:t>(20.000-10.000)/ (2.000-1.000) = 10.000/1.000 =10</a:t>
          </a:r>
        </a:p>
        <a:p>
          <a:endParaRPr lang="pt-BR" sz="1800">
            <a:solidFill>
              <a:schemeClr val="dk1"/>
            </a:solidFill>
            <a:effectLst/>
            <a:latin typeface="Times New Roman" panose="02020603050405020304" pitchFamily="18" charset="0"/>
            <a:ea typeface="+mn-ea"/>
            <a:cs typeface="Times New Roman" panose="02020603050405020304" pitchFamily="18" charset="0"/>
          </a:endParaRPr>
        </a:p>
        <a:p>
          <a:r>
            <a:rPr lang="pt-BR" sz="1800" b="1">
              <a:solidFill>
                <a:schemeClr val="dk1"/>
              </a:solidFill>
              <a:effectLst/>
              <a:latin typeface="Times New Roman" panose="02020603050405020304" pitchFamily="18" charset="0"/>
              <a:ea typeface="+mn-ea"/>
              <a:cs typeface="Times New Roman" panose="02020603050405020304" pitchFamily="18" charset="0"/>
            </a:rPr>
            <a:t> </a:t>
          </a:r>
          <a:endParaRPr lang="pt-BR" sz="1800">
            <a:solidFill>
              <a:schemeClr val="dk1"/>
            </a:solidFill>
            <a:effectLst/>
            <a:latin typeface="Times New Roman" panose="02020603050405020304" pitchFamily="18" charset="0"/>
            <a:ea typeface="+mn-ea"/>
            <a:cs typeface="Times New Roman" panose="02020603050405020304" pitchFamily="18" charset="0"/>
          </a:endParaRPr>
        </a:p>
        <a:p>
          <a:pPr lvl="0"/>
          <a:r>
            <a:rPr lang="pt-BR" sz="1800" b="1">
              <a:solidFill>
                <a:srgbClr val="FFC000"/>
              </a:solidFill>
              <a:effectLst/>
              <a:latin typeface="Times New Roman" panose="02020603050405020304" pitchFamily="18" charset="0"/>
              <a:ea typeface="+mn-ea"/>
              <a:cs typeface="Times New Roman" panose="02020603050405020304" pitchFamily="18" charset="0"/>
            </a:rPr>
            <a:t>Cálculo de custos (em amarelo)</a:t>
          </a:r>
          <a:endParaRPr lang="pt-BR" sz="1800">
            <a:solidFill>
              <a:srgbClr val="FFC000"/>
            </a:solidFill>
            <a:effectLst/>
            <a:latin typeface="Times New Roman" panose="02020603050405020304" pitchFamily="18" charset="0"/>
            <a:ea typeface="+mn-ea"/>
            <a:cs typeface="Times New Roman" panose="02020603050405020304" pitchFamily="18" charset="0"/>
          </a:endParaRPr>
        </a:p>
        <a:p>
          <a:r>
            <a:rPr lang="pt-BR" sz="1800" b="1">
              <a:solidFill>
                <a:schemeClr val="dk1"/>
              </a:solidFill>
              <a:effectLst/>
              <a:latin typeface="Times New Roman" panose="02020603050405020304" pitchFamily="18" charset="0"/>
              <a:ea typeface="+mn-ea"/>
              <a:cs typeface="Times New Roman" panose="02020603050405020304" pitchFamily="18" charset="0"/>
            </a:rPr>
            <a:t>(15.000 – 12.000)/(1.000-500) = 3.000/500 = 6</a:t>
          </a:r>
          <a:endParaRPr lang="pt-BR" sz="1800">
            <a:solidFill>
              <a:schemeClr val="dk1"/>
            </a:solidFill>
            <a:effectLst/>
            <a:latin typeface="Times New Roman" panose="02020603050405020304" pitchFamily="18" charset="0"/>
            <a:ea typeface="+mn-ea"/>
            <a:cs typeface="Times New Roman" panose="02020603050405020304" pitchFamily="18" charset="0"/>
          </a:endParaRPr>
        </a:p>
        <a:p>
          <a:r>
            <a:rPr lang="pt-BR" sz="1800" b="1">
              <a:solidFill>
                <a:schemeClr val="dk1"/>
              </a:solidFill>
              <a:effectLst/>
              <a:latin typeface="Times New Roman" panose="02020603050405020304" pitchFamily="18" charset="0"/>
              <a:ea typeface="+mn-ea"/>
              <a:cs typeface="Times New Roman" panose="02020603050405020304" pitchFamily="18" charset="0"/>
            </a:rPr>
            <a:t> </a:t>
          </a:r>
          <a:endParaRPr lang="pt-BR" sz="1800">
            <a:solidFill>
              <a:schemeClr val="dk1"/>
            </a:solidFill>
            <a:effectLst/>
            <a:latin typeface="Times New Roman" panose="02020603050405020304" pitchFamily="18" charset="0"/>
            <a:ea typeface="+mn-ea"/>
            <a:cs typeface="Times New Roman" panose="02020603050405020304" pitchFamily="18" charset="0"/>
          </a:endParaRPr>
        </a:p>
        <a:p>
          <a:r>
            <a:rPr lang="pt-BR" sz="1800" b="1">
              <a:solidFill>
                <a:schemeClr val="dk1"/>
              </a:solidFill>
              <a:effectLst/>
              <a:latin typeface="Times New Roman" panose="02020603050405020304" pitchFamily="18" charset="0"/>
              <a:ea typeface="+mn-ea"/>
              <a:cs typeface="Times New Roman" panose="02020603050405020304" pitchFamily="18" charset="0"/>
            </a:rPr>
            <a:t>10.000 + 6x = 10x</a:t>
          </a:r>
        </a:p>
        <a:p>
          <a:endParaRPr lang="pt-BR" sz="1800" b="1">
            <a:solidFill>
              <a:schemeClr val="dk1"/>
            </a:solidFill>
            <a:effectLst/>
            <a:latin typeface="Times New Roman" panose="02020603050405020304" pitchFamily="18" charset="0"/>
            <a:ea typeface="+mn-ea"/>
            <a:cs typeface="Times New Roman" panose="02020603050405020304" pitchFamily="18" charset="0"/>
          </a:endParaRPr>
        </a:p>
        <a:p>
          <a:r>
            <a:rPr lang="pt-BR" sz="1800" b="1">
              <a:solidFill>
                <a:schemeClr val="accent2"/>
              </a:solidFill>
              <a:effectLst/>
              <a:latin typeface="Times New Roman" panose="02020603050405020304" pitchFamily="18" charset="0"/>
              <a:ea typeface="+mn-ea"/>
              <a:cs typeface="Times New Roman" panose="02020603050405020304" pitchFamily="18" charset="0"/>
            </a:rPr>
            <a:t>Cálculo do Ponto de equilíbrio (vermelho)</a:t>
          </a:r>
        </a:p>
        <a:p>
          <a:r>
            <a:rPr lang="pt-BR" sz="1800" b="1">
              <a:solidFill>
                <a:schemeClr val="dk1"/>
              </a:solidFill>
              <a:effectLst/>
              <a:latin typeface="+mn-lt"/>
              <a:ea typeface="+mn-ea"/>
              <a:cs typeface="+mn-cs"/>
            </a:rPr>
            <a:t>10.000 = 10x -6x</a:t>
          </a:r>
          <a:endParaRPr lang="pt-BR" sz="1800">
            <a:solidFill>
              <a:schemeClr val="dk1"/>
            </a:solidFill>
            <a:effectLst/>
            <a:latin typeface="+mn-lt"/>
            <a:ea typeface="+mn-ea"/>
            <a:cs typeface="+mn-cs"/>
          </a:endParaRPr>
        </a:p>
        <a:p>
          <a:r>
            <a:rPr lang="pt-BR" sz="1800" b="1">
              <a:solidFill>
                <a:schemeClr val="dk1"/>
              </a:solidFill>
              <a:effectLst/>
              <a:latin typeface="+mn-lt"/>
              <a:ea typeface="+mn-ea"/>
              <a:cs typeface="+mn-cs"/>
            </a:rPr>
            <a:t>10.000 =4x</a:t>
          </a:r>
          <a:endParaRPr lang="pt-BR" sz="1800">
            <a:solidFill>
              <a:schemeClr val="dk1"/>
            </a:solidFill>
            <a:effectLst/>
            <a:latin typeface="+mn-lt"/>
            <a:ea typeface="+mn-ea"/>
            <a:cs typeface="+mn-cs"/>
          </a:endParaRPr>
        </a:p>
        <a:p>
          <a:r>
            <a:rPr lang="pt-BR" sz="1800" b="1">
              <a:solidFill>
                <a:schemeClr val="dk1"/>
              </a:solidFill>
              <a:effectLst/>
              <a:latin typeface="+mn-lt"/>
              <a:ea typeface="+mn-ea"/>
              <a:cs typeface="+mn-cs"/>
            </a:rPr>
            <a:t>2.500 = x</a:t>
          </a:r>
          <a:endParaRPr lang="pt-BR" sz="1800">
            <a:solidFill>
              <a:schemeClr val="dk1"/>
            </a:solidFill>
            <a:effectLst/>
            <a:latin typeface="+mn-lt"/>
            <a:ea typeface="+mn-ea"/>
            <a:cs typeface="+mn-cs"/>
          </a:endParaRPr>
        </a:p>
        <a:p>
          <a:endParaRPr lang="pt-BR" sz="1800">
            <a:solidFill>
              <a:schemeClr val="dk1"/>
            </a:solidFill>
            <a:effectLst/>
            <a:latin typeface="Times New Roman" panose="02020603050405020304" pitchFamily="18" charset="0"/>
            <a:ea typeface="+mn-ea"/>
            <a:cs typeface="Times New Roman" panose="02020603050405020304" pitchFamily="18" charset="0"/>
          </a:endParaRPr>
        </a:p>
        <a:p>
          <a:endParaRPr lang="pt-BR" sz="1100"/>
        </a:p>
      </xdr:txBody>
    </xdr:sp>
    <xdr:clientData/>
  </xdr:twoCellAnchor>
  <xdr:twoCellAnchor>
    <xdr:from>
      <xdr:col>9</xdr:col>
      <xdr:colOff>0</xdr:colOff>
      <xdr:row>210</xdr:row>
      <xdr:rowOff>171450</xdr:rowOff>
    </xdr:from>
    <xdr:to>
      <xdr:col>17</xdr:col>
      <xdr:colOff>314325</xdr:colOff>
      <xdr:row>229</xdr:row>
      <xdr:rowOff>47626</xdr:rowOff>
    </xdr:to>
    <xdr:graphicFrame macro="">
      <xdr:nvGraphicFramePr>
        <xdr:cNvPr id="23" name="Gráfico 22">
          <a:extLst>
            <a:ext uri="{FF2B5EF4-FFF2-40B4-BE49-F238E27FC236}">
              <a16:creationId xmlns:a16="http://schemas.microsoft.com/office/drawing/2014/main" id="{88B05089-78D2-4C43-A92C-A70FDF696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9525</xdr:colOff>
      <xdr:row>43</xdr:row>
      <xdr:rowOff>104775</xdr:rowOff>
    </xdr:from>
    <xdr:to>
      <xdr:col>22</xdr:col>
      <xdr:colOff>419100</xdr:colOff>
      <xdr:row>47</xdr:row>
      <xdr:rowOff>95250</xdr:rowOff>
    </xdr:to>
    <xdr:sp macro="" textlink="">
      <xdr:nvSpPr>
        <xdr:cNvPr id="24" name="CaixaDeTexto 23">
          <a:extLst>
            <a:ext uri="{FF2B5EF4-FFF2-40B4-BE49-F238E27FC236}">
              <a16:creationId xmlns:a16="http://schemas.microsoft.com/office/drawing/2014/main" id="{8864DB1F-D062-6F08-C4F2-2D7B500A37D3}"/>
            </a:ext>
          </a:extLst>
        </xdr:cNvPr>
        <xdr:cNvSpPr txBox="1"/>
      </xdr:nvSpPr>
      <xdr:spPr>
        <a:xfrm>
          <a:off x="7410450" y="8867775"/>
          <a:ext cx="9553575"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t>Como você foi treinado para responder às questões</a:t>
          </a:r>
          <a:r>
            <a:rPr lang="pt-BR" sz="1800" b="1" baseline="0"/>
            <a:t> (problemas típicos):</a:t>
          </a:r>
        </a:p>
        <a:p>
          <a:r>
            <a:rPr lang="pt-BR" sz="1800" b="1" baseline="0"/>
            <a:t> 1. Dada a função 0,1136X - 9,039 responda</a:t>
          </a:r>
          <a:r>
            <a:rPr lang="pt-BR" sz="1800" baseline="0"/>
            <a:t>.</a:t>
          </a:r>
          <a:endParaRPr lang="pt-BR" sz="1800"/>
        </a:p>
      </xdr:txBody>
    </xdr:sp>
    <xdr:clientData/>
  </xdr:twoCellAnchor>
  <xdr:oneCellAnchor>
    <xdr:from>
      <xdr:col>4</xdr:col>
      <xdr:colOff>721179</xdr:colOff>
      <xdr:row>213</xdr:row>
      <xdr:rowOff>204107</xdr:rowOff>
    </xdr:from>
    <xdr:ext cx="184731" cy="264560"/>
    <xdr:sp macro="" textlink="">
      <xdr:nvSpPr>
        <xdr:cNvPr id="25" name="CaixaDeTexto 24">
          <a:extLst>
            <a:ext uri="{FF2B5EF4-FFF2-40B4-BE49-F238E27FC236}">
              <a16:creationId xmlns:a16="http://schemas.microsoft.com/office/drawing/2014/main" id="{EFD67B9C-B015-C879-7D2C-A3BCFBA80BAC}"/>
            </a:ext>
          </a:extLst>
        </xdr:cNvPr>
        <xdr:cNvSpPr txBox="1"/>
      </xdr:nvSpPr>
      <xdr:spPr>
        <a:xfrm>
          <a:off x="5667375" y="4169908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BR" sz="1100"/>
        </a:p>
      </xdr:txBody>
    </xdr:sp>
    <xdr:clientData/>
  </xdr:oneCellAnchor>
  <xdr:twoCellAnchor>
    <xdr:from>
      <xdr:col>0</xdr:col>
      <xdr:colOff>428625</xdr:colOff>
      <xdr:row>29</xdr:row>
      <xdr:rowOff>14287</xdr:rowOff>
    </xdr:from>
    <xdr:to>
      <xdr:col>3</xdr:col>
      <xdr:colOff>1409700</xdr:colOff>
      <xdr:row>43</xdr:row>
      <xdr:rowOff>90487</xdr:rowOff>
    </xdr:to>
    <xdr:graphicFrame macro="">
      <xdr:nvGraphicFramePr>
        <xdr:cNvPr id="27" name="Chart 26">
          <a:extLst>
            <a:ext uri="{FF2B5EF4-FFF2-40B4-BE49-F238E27FC236}">
              <a16:creationId xmlns:a16="http://schemas.microsoft.com/office/drawing/2014/main" id="{C85C178A-331E-438A-AC6B-50B995582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1657350</xdr:colOff>
      <xdr:row>29</xdr:row>
      <xdr:rowOff>14287</xdr:rowOff>
    </xdr:from>
    <xdr:to>
      <xdr:col>11</xdr:col>
      <xdr:colOff>180975</xdr:colOff>
      <xdr:row>43</xdr:row>
      <xdr:rowOff>90487</xdr:rowOff>
    </xdr:to>
    <xdr:graphicFrame macro="">
      <xdr:nvGraphicFramePr>
        <xdr:cNvPr id="28" name="Chart 27">
          <a:extLst>
            <a:ext uri="{FF2B5EF4-FFF2-40B4-BE49-F238E27FC236}">
              <a16:creationId xmlns:a16="http://schemas.microsoft.com/office/drawing/2014/main" id="{A6D0F740-B96B-4050-905E-B07FC7F78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2</xdr:col>
      <xdr:colOff>371475</xdr:colOff>
      <xdr:row>16</xdr:row>
      <xdr:rowOff>57150</xdr:rowOff>
    </xdr:from>
    <xdr:ext cx="13277850" cy="1095565"/>
    <xdr:sp macro="" textlink="">
      <xdr:nvSpPr>
        <xdr:cNvPr id="2" name="CaixaDeTexto 1">
          <a:extLst>
            <a:ext uri="{FF2B5EF4-FFF2-40B4-BE49-F238E27FC236}">
              <a16:creationId xmlns:a16="http://schemas.microsoft.com/office/drawing/2014/main" id="{ED6995D3-1952-4616-BD12-C357801BDB5F}"/>
            </a:ext>
          </a:extLst>
        </xdr:cNvPr>
        <xdr:cNvSpPr txBox="1"/>
      </xdr:nvSpPr>
      <xdr:spPr>
        <a:xfrm>
          <a:off x="1590675" y="57150"/>
          <a:ext cx="13277850" cy="10955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600" b="1" baseline="0">
              <a:solidFill>
                <a:schemeClr val="tx1"/>
              </a:solidFill>
              <a:effectLst/>
              <a:latin typeface="+mn-lt"/>
              <a:ea typeface="+mn-ea"/>
              <a:cs typeface="+mn-cs"/>
            </a:rPr>
            <a:t>O gerente da Companhia aérea deseja melhorar a produtividade da área de comércio eletrônico para aumentar a eficiência na venda de passagens aéreas.</a:t>
          </a:r>
          <a:endParaRPr lang="pt-BR" sz="1600" b="1">
            <a:effectLst/>
          </a:endParaRPr>
        </a:p>
        <a:p>
          <a:pPr eaLnBrk="1" fontAlgn="auto" latinLnBrk="0" hangingPunct="1"/>
          <a:r>
            <a:rPr lang="pt-BR" sz="1600" b="1" baseline="0">
              <a:solidFill>
                <a:schemeClr val="tx1"/>
              </a:solidFill>
              <a:effectLst/>
              <a:latin typeface="+mn-lt"/>
              <a:ea typeface="+mn-ea"/>
              <a:cs typeface="+mn-cs"/>
            </a:rPr>
            <a:t>Como fazer isso com base nos dados do sistema da empresa? </a:t>
          </a:r>
          <a:endParaRPr lang="pt-BR" sz="1600" b="1">
            <a:effectLst/>
          </a:endParaRPr>
        </a:p>
        <a:p>
          <a:r>
            <a:rPr lang="pt-BR" sz="1800"/>
            <a:t>Quantos contatos e outras medidas devem ser feitos</a:t>
          </a:r>
          <a:r>
            <a:rPr lang="pt-BR" sz="1800" baseline="0"/>
            <a:t> gerar vendas de assentos</a:t>
          </a:r>
          <a:r>
            <a:rPr lang="pt-BR" sz="1800"/>
            <a:t>?</a:t>
          </a:r>
        </a:p>
      </xdr:txBody>
    </xdr:sp>
    <xdr:clientData/>
  </xdr:oneCellAnchor>
  <xdr:twoCellAnchor>
    <xdr:from>
      <xdr:col>2</xdr:col>
      <xdr:colOff>523875</xdr:colOff>
      <xdr:row>1</xdr:row>
      <xdr:rowOff>57150</xdr:rowOff>
    </xdr:from>
    <xdr:to>
      <xdr:col>20</xdr:col>
      <xdr:colOff>161925</xdr:colOff>
      <xdr:row>15</xdr:row>
      <xdr:rowOff>19050</xdr:rowOff>
    </xdr:to>
    <xdr:sp macro="" textlink="">
      <xdr:nvSpPr>
        <xdr:cNvPr id="3" name="CaixaDeTexto 2">
          <a:extLst>
            <a:ext uri="{FF2B5EF4-FFF2-40B4-BE49-F238E27FC236}">
              <a16:creationId xmlns:a16="http://schemas.microsoft.com/office/drawing/2014/main" id="{8CCEED1F-4BC8-4EA9-B9C4-7A1F502F8C5C}"/>
            </a:ext>
          </a:extLst>
        </xdr:cNvPr>
        <xdr:cNvSpPr txBox="1"/>
      </xdr:nvSpPr>
      <xdr:spPr>
        <a:xfrm>
          <a:off x="1743075" y="247650"/>
          <a:ext cx="14001750" cy="2628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pt-BR" sz="1600" b="1" baseline="0">
              <a:solidFill>
                <a:schemeClr val="dk1"/>
              </a:solidFill>
              <a:effectLst/>
              <a:latin typeface="+mn-lt"/>
              <a:ea typeface="+mn-ea"/>
              <a:cs typeface="+mn-cs"/>
            </a:rPr>
            <a:t>Exercício II (</a:t>
          </a:r>
          <a:r>
            <a:rPr lang="pt-BR" sz="1600" b="1">
              <a:solidFill>
                <a:schemeClr val="dk1"/>
              </a:solidFill>
              <a:effectLst/>
              <a:latin typeface="+mn-lt"/>
              <a:ea typeface="+mn-ea"/>
              <a:cs typeface="+mn-cs"/>
            </a:rPr>
            <a:t>Exercícios</a:t>
          </a:r>
          <a:r>
            <a:rPr lang="pt-BR" sz="1600" b="1" baseline="0">
              <a:solidFill>
                <a:schemeClr val="dk1"/>
              </a:solidFill>
              <a:effectLst/>
              <a:latin typeface="+mn-lt"/>
              <a:ea typeface="+mn-ea"/>
              <a:cs typeface="+mn-cs"/>
            </a:rPr>
            <a:t> de fixação de conceitos)</a:t>
          </a:r>
          <a:endParaRPr lang="pt-BR" sz="1600" b="1">
            <a:effectLst/>
          </a:endParaRPr>
        </a:p>
        <a:p>
          <a:endParaRPr lang="pt-BR" sz="1600" b="1" baseline="0">
            <a:solidFill>
              <a:schemeClr val="dk1"/>
            </a:solidFill>
            <a:effectLst/>
            <a:latin typeface="+mn-lt"/>
            <a:ea typeface="+mn-ea"/>
            <a:cs typeface="+mn-cs"/>
          </a:endParaRPr>
        </a:p>
        <a:p>
          <a:r>
            <a:rPr lang="pt-BR" sz="1600" b="1" baseline="0">
              <a:solidFill>
                <a:schemeClr val="dk1"/>
              </a:solidFill>
              <a:effectLst/>
              <a:latin typeface="+mn-lt"/>
              <a:ea typeface="+mn-ea"/>
              <a:cs typeface="+mn-cs"/>
            </a:rPr>
            <a:t>Objetivos:</a:t>
          </a:r>
          <a:endParaRPr lang="pt-BR" sz="1600">
            <a:effectLst/>
          </a:endParaRPr>
        </a:p>
        <a:p>
          <a:r>
            <a:rPr lang="pt-BR" sz="1600" b="1" baseline="0">
              <a:solidFill>
                <a:schemeClr val="dk1"/>
              </a:solidFill>
              <a:effectLst/>
              <a:latin typeface="+mn-lt"/>
              <a:ea typeface="+mn-ea"/>
              <a:cs typeface="+mn-cs"/>
            </a:rPr>
            <a:t>1. Exercício conceituais para a visualização do cálculo de regressão linear.</a:t>
          </a:r>
        </a:p>
        <a:p>
          <a:endParaRPr lang="pt-BR" sz="1600">
            <a:effectLst/>
          </a:endParaRPr>
        </a:p>
        <a:p>
          <a:r>
            <a:rPr lang="pt-BR" sz="1600" b="1" baseline="0">
              <a:solidFill>
                <a:schemeClr val="dk1"/>
              </a:solidFill>
              <a:effectLst/>
              <a:latin typeface="+mn-lt"/>
              <a:ea typeface="+mn-ea"/>
              <a:cs typeface="+mn-cs"/>
            </a:rPr>
            <a:t>2. Introdução às ações estratégicas de tomada de decisão.</a:t>
          </a:r>
        </a:p>
        <a:p>
          <a:endParaRPr lang="pt-BR" sz="1600">
            <a:effectLst/>
          </a:endParaRPr>
        </a:p>
        <a:p>
          <a:r>
            <a:rPr lang="pt-BR" sz="1600" b="1" baseline="0">
              <a:solidFill>
                <a:schemeClr val="dk1"/>
              </a:solidFill>
              <a:effectLst/>
              <a:latin typeface="+mn-lt"/>
              <a:ea typeface="+mn-ea"/>
              <a:cs typeface="+mn-cs"/>
            </a:rPr>
            <a:t>3. Introdução à decisão de variáveis significativas.</a:t>
          </a:r>
        </a:p>
        <a:p>
          <a:endParaRPr lang="pt-BR" sz="1600">
            <a:effectLst/>
          </a:endParaRPr>
        </a:p>
        <a:p>
          <a:r>
            <a:rPr lang="pt-BR" sz="1600" b="1" baseline="0">
              <a:solidFill>
                <a:schemeClr val="dk1"/>
              </a:solidFill>
              <a:effectLst/>
              <a:latin typeface="+mn-lt"/>
              <a:ea typeface="+mn-ea"/>
              <a:cs typeface="+mn-cs"/>
            </a:rPr>
            <a:t>4. identificação de variável independente (X) e variável dependente (Y).</a:t>
          </a:r>
          <a:endParaRPr lang="pt-BR" sz="1600">
            <a:effectLst/>
          </a:endParaRPr>
        </a:p>
        <a:p>
          <a:endParaRPr lang="pt-BR" sz="1100"/>
        </a:p>
      </xdr:txBody>
    </xdr:sp>
    <xdr:clientData/>
  </xdr:twoCellAnchor>
  <xdr:twoCellAnchor editAs="oneCell">
    <xdr:from>
      <xdr:col>1</xdr:col>
      <xdr:colOff>428625</xdr:colOff>
      <xdr:row>69</xdr:row>
      <xdr:rowOff>19050</xdr:rowOff>
    </xdr:from>
    <xdr:to>
      <xdr:col>9</xdr:col>
      <xdr:colOff>133350</xdr:colOff>
      <xdr:row>91</xdr:row>
      <xdr:rowOff>9525</xdr:rowOff>
    </xdr:to>
    <xdr:pic>
      <xdr:nvPicPr>
        <xdr:cNvPr id="4" name="Gráfico 3">
          <a:extLst>
            <a:ext uri="{FF2B5EF4-FFF2-40B4-BE49-F238E27FC236}">
              <a16:creationId xmlns:a16="http://schemas.microsoft.com/office/drawing/2014/main" id="{EBAAEE8C-7F79-4078-B1BF-2DCBD1DE17C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38225" y="14735175"/>
          <a:ext cx="7972425" cy="4181475"/>
        </a:xfrm>
        <a:prstGeom prst="rect">
          <a:avLst/>
        </a:prstGeom>
      </xdr:spPr>
    </xdr:pic>
    <xdr:clientData/>
  </xdr:twoCellAnchor>
  <xdr:twoCellAnchor>
    <xdr:from>
      <xdr:col>1</xdr:col>
      <xdr:colOff>552450</xdr:colOff>
      <xdr:row>63</xdr:row>
      <xdr:rowOff>171450</xdr:rowOff>
    </xdr:from>
    <xdr:to>
      <xdr:col>4</xdr:col>
      <xdr:colOff>1895475</xdr:colOff>
      <xdr:row>67</xdr:row>
      <xdr:rowOff>85725</xdr:rowOff>
    </xdr:to>
    <xdr:sp macro="" textlink="">
      <xdr:nvSpPr>
        <xdr:cNvPr id="5" name="CaixaDeTexto 4">
          <a:extLst>
            <a:ext uri="{FF2B5EF4-FFF2-40B4-BE49-F238E27FC236}">
              <a16:creationId xmlns:a16="http://schemas.microsoft.com/office/drawing/2014/main" id="{396BBF97-CAA9-434A-B0C8-ABDD0FC774CC}"/>
            </a:ext>
          </a:extLst>
        </xdr:cNvPr>
        <xdr:cNvSpPr txBox="1"/>
      </xdr:nvSpPr>
      <xdr:spPr>
        <a:xfrm>
          <a:off x="1162050" y="12172950"/>
          <a:ext cx="5229225"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Como funcionam</a:t>
          </a:r>
          <a:r>
            <a:rPr lang="pt-BR" sz="1100" baseline="0"/>
            <a:t> os processos de negócio em um site.</a:t>
          </a:r>
        </a:p>
        <a:p>
          <a:r>
            <a:rPr lang="pt-BR" sz="1100" baseline="0"/>
            <a:t>Note que cada como comando If gera números que podem ser totalizados e tranformados em equações.</a:t>
          </a:r>
          <a:endParaRPr lang="pt-BR" sz="1100"/>
        </a:p>
      </xdr:txBody>
    </xdr:sp>
    <xdr:clientData/>
  </xdr:twoCellAnchor>
  <xdr:twoCellAnchor>
    <xdr:from>
      <xdr:col>6</xdr:col>
      <xdr:colOff>400050</xdr:colOff>
      <xdr:row>24</xdr:row>
      <xdr:rowOff>71437</xdr:rowOff>
    </xdr:from>
    <xdr:to>
      <xdr:col>14</xdr:col>
      <xdr:colOff>95250</xdr:colOff>
      <xdr:row>35</xdr:row>
      <xdr:rowOff>195262</xdr:rowOff>
    </xdr:to>
    <xdr:graphicFrame macro="">
      <xdr:nvGraphicFramePr>
        <xdr:cNvPr id="6" name="Chart 5">
          <a:extLst>
            <a:ext uri="{FF2B5EF4-FFF2-40B4-BE49-F238E27FC236}">
              <a16:creationId xmlns:a16="http://schemas.microsoft.com/office/drawing/2014/main" id="{257F4062-3CE5-47F3-899E-0DB14EF26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47625</xdr:colOff>
      <xdr:row>45</xdr:row>
      <xdr:rowOff>157162</xdr:rowOff>
    </xdr:from>
    <xdr:to>
      <xdr:col>14</xdr:col>
      <xdr:colOff>352425</xdr:colOff>
      <xdr:row>57</xdr:row>
      <xdr:rowOff>42862</xdr:rowOff>
    </xdr:to>
    <xdr:graphicFrame macro="">
      <xdr:nvGraphicFramePr>
        <xdr:cNvPr id="7" name="Chart 6">
          <a:extLst>
            <a:ext uri="{FF2B5EF4-FFF2-40B4-BE49-F238E27FC236}">
              <a16:creationId xmlns:a16="http://schemas.microsoft.com/office/drawing/2014/main" id="{E28AA150-7F70-48B4-8CCE-12487F7BA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95250</xdr:colOff>
      <xdr:row>24</xdr:row>
      <xdr:rowOff>109537</xdr:rowOff>
    </xdr:from>
    <xdr:to>
      <xdr:col>22</xdr:col>
      <xdr:colOff>400050</xdr:colOff>
      <xdr:row>35</xdr:row>
      <xdr:rowOff>233362</xdr:rowOff>
    </xdr:to>
    <xdr:graphicFrame macro="">
      <xdr:nvGraphicFramePr>
        <xdr:cNvPr id="8" name="Chart 7">
          <a:extLst>
            <a:ext uri="{FF2B5EF4-FFF2-40B4-BE49-F238E27FC236}">
              <a16:creationId xmlns:a16="http://schemas.microsoft.com/office/drawing/2014/main" id="{B2F2BA77-EF09-4B0C-941A-BD7057FE2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2</xdr:col>
      <xdr:colOff>361950</xdr:colOff>
      <xdr:row>17</xdr:row>
      <xdr:rowOff>95250</xdr:rowOff>
    </xdr:from>
    <xdr:ext cx="13916025" cy="981074"/>
    <xdr:sp macro="" textlink="">
      <xdr:nvSpPr>
        <xdr:cNvPr id="2" name="CaixaDeTexto 1">
          <a:extLst>
            <a:ext uri="{FF2B5EF4-FFF2-40B4-BE49-F238E27FC236}">
              <a16:creationId xmlns:a16="http://schemas.microsoft.com/office/drawing/2014/main" id="{8F6E51DD-5450-405A-8245-D1648D37A0CC}"/>
            </a:ext>
          </a:extLst>
        </xdr:cNvPr>
        <xdr:cNvSpPr txBox="1"/>
      </xdr:nvSpPr>
      <xdr:spPr>
        <a:xfrm>
          <a:off x="1581150" y="3333750"/>
          <a:ext cx="13916025" cy="9810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800" b="1" u="sng" baseline="0">
              <a:solidFill>
                <a:schemeClr val="tx1"/>
              </a:solidFill>
              <a:effectLst/>
              <a:latin typeface="+mn-lt"/>
              <a:ea typeface="+mn-ea"/>
              <a:cs typeface="+mn-cs"/>
            </a:rPr>
            <a:t>Informação nova</a:t>
          </a:r>
          <a:r>
            <a:rPr lang="pt-BR" sz="1600" baseline="0">
              <a:solidFill>
                <a:schemeClr val="tx1"/>
              </a:solidFill>
              <a:effectLst/>
              <a:latin typeface="+mn-lt"/>
              <a:ea typeface="+mn-ea"/>
              <a:cs typeface="+mn-cs"/>
            </a:rPr>
            <a:t>: o gerente da companhia aérea deseja melhorar a produtividade da área de comércio eletrônico para aumentar a eficiência </a:t>
          </a:r>
        </a:p>
        <a:p>
          <a:r>
            <a:rPr lang="pt-BR" sz="1600" baseline="0">
              <a:solidFill>
                <a:schemeClr val="tx1"/>
              </a:solidFill>
              <a:effectLst/>
              <a:latin typeface="+mn-lt"/>
              <a:ea typeface="+mn-ea"/>
              <a:cs typeface="+mn-cs"/>
            </a:rPr>
            <a:t>na venda de passagens aéreas pelo melhor aumento de contatos sobre os passageiros que dispunham de ilhagem.</a:t>
          </a:r>
          <a:endParaRPr lang="pt-BR" sz="1600">
            <a:effectLst/>
          </a:endParaRPr>
        </a:p>
        <a:p>
          <a:pPr eaLnBrk="1" fontAlgn="auto" latinLnBrk="0" hangingPunct="1"/>
          <a:r>
            <a:rPr lang="pt-BR" sz="1600" b="1" baseline="0">
              <a:solidFill>
                <a:schemeClr val="tx1"/>
              </a:solidFill>
              <a:effectLst/>
              <a:latin typeface="+mn-lt"/>
              <a:ea typeface="+mn-ea"/>
              <a:cs typeface="+mn-cs"/>
            </a:rPr>
            <a:t>Como fazer isso com base nos dados do sistema da empresa? </a:t>
          </a:r>
          <a:endParaRPr lang="pt-BR" sz="1600">
            <a:effectLst/>
          </a:endParaRPr>
        </a:p>
        <a:p>
          <a:endParaRPr lang="pt-BR" sz="1100"/>
        </a:p>
      </xdr:txBody>
    </xdr:sp>
    <xdr:clientData/>
  </xdr:oneCellAnchor>
  <xdr:twoCellAnchor>
    <xdr:from>
      <xdr:col>8</xdr:col>
      <xdr:colOff>490535</xdr:colOff>
      <xdr:row>24</xdr:row>
      <xdr:rowOff>95250</xdr:rowOff>
    </xdr:from>
    <xdr:to>
      <xdr:col>21</xdr:col>
      <xdr:colOff>561975</xdr:colOff>
      <xdr:row>44</xdr:row>
      <xdr:rowOff>29250</xdr:rowOff>
    </xdr:to>
    <xdr:graphicFrame macro="">
      <xdr:nvGraphicFramePr>
        <xdr:cNvPr id="3" name="Gráfico 2">
          <a:extLst>
            <a:ext uri="{FF2B5EF4-FFF2-40B4-BE49-F238E27FC236}">
              <a16:creationId xmlns:a16="http://schemas.microsoft.com/office/drawing/2014/main" id="{0C20B1E2-060E-4C34-B484-1D5655401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123825</xdr:colOff>
      <xdr:row>45</xdr:row>
      <xdr:rowOff>47624</xdr:rowOff>
    </xdr:from>
    <xdr:to>
      <xdr:col>21</xdr:col>
      <xdr:colOff>504824</xdr:colOff>
      <xdr:row>67</xdr:row>
      <xdr:rowOff>95250</xdr:rowOff>
    </xdr:to>
    <xdr:graphicFrame macro="">
      <xdr:nvGraphicFramePr>
        <xdr:cNvPr id="4" name="Gráfico 3">
          <a:extLst>
            <a:ext uri="{FF2B5EF4-FFF2-40B4-BE49-F238E27FC236}">
              <a16:creationId xmlns:a16="http://schemas.microsoft.com/office/drawing/2014/main" id="{BE3D6D34-3BB9-482A-9E1F-A5D7EA8E4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152400</xdr:colOff>
      <xdr:row>0</xdr:row>
      <xdr:rowOff>123825</xdr:rowOff>
    </xdr:from>
    <xdr:to>
      <xdr:col>21</xdr:col>
      <xdr:colOff>600075</xdr:colOff>
      <xdr:row>15</xdr:row>
      <xdr:rowOff>66675</xdr:rowOff>
    </xdr:to>
    <xdr:sp macro="" textlink="">
      <xdr:nvSpPr>
        <xdr:cNvPr id="5" name="CaixaDeTexto 4">
          <a:extLst>
            <a:ext uri="{FF2B5EF4-FFF2-40B4-BE49-F238E27FC236}">
              <a16:creationId xmlns:a16="http://schemas.microsoft.com/office/drawing/2014/main" id="{710AD714-8CB5-4F0A-A48F-652C01A06A0E}"/>
            </a:ext>
          </a:extLst>
        </xdr:cNvPr>
        <xdr:cNvSpPr txBox="1"/>
      </xdr:nvSpPr>
      <xdr:spPr>
        <a:xfrm>
          <a:off x="1981200" y="123825"/>
          <a:ext cx="13582650" cy="280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pt-BR" sz="1600" b="1"/>
            <a:t>Exercício</a:t>
          </a:r>
          <a:r>
            <a:rPr lang="pt-BR" sz="1600" b="1" baseline="0"/>
            <a:t> conceitual II (</a:t>
          </a:r>
          <a:r>
            <a:rPr lang="pt-BR" sz="1600" b="1">
              <a:solidFill>
                <a:schemeClr val="dk1"/>
              </a:solidFill>
              <a:effectLst/>
              <a:latin typeface="+mn-lt"/>
              <a:ea typeface="+mn-ea"/>
              <a:cs typeface="+mn-cs"/>
            </a:rPr>
            <a:t>Exercícios</a:t>
          </a:r>
          <a:r>
            <a:rPr lang="pt-BR" sz="1600" b="1" baseline="0">
              <a:solidFill>
                <a:schemeClr val="dk1"/>
              </a:solidFill>
              <a:effectLst/>
              <a:latin typeface="+mn-lt"/>
              <a:ea typeface="+mn-ea"/>
              <a:cs typeface="+mn-cs"/>
            </a:rPr>
            <a:t> de fixação de conceitos)</a:t>
          </a:r>
          <a:endParaRPr lang="pt-BR" sz="1600" b="1">
            <a:effectLst/>
          </a:endParaRPr>
        </a:p>
        <a:p>
          <a:endParaRPr lang="pt-BR" sz="1100" baseline="0"/>
        </a:p>
        <a:p>
          <a:r>
            <a:rPr lang="pt-BR" sz="1600" b="1" baseline="0">
              <a:solidFill>
                <a:schemeClr val="dk1"/>
              </a:solidFill>
              <a:effectLst/>
              <a:latin typeface="+mn-lt"/>
              <a:ea typeface="+mn-ea"/>
              <a:cs typeface="+mn-cs"/>
            </a:rPr>
            <a:t>Objetivos:</a:t>
          </a:r>
        </a:p>
        <a:p>
          <a:endParaRPr lang="pt-BR" sz="1600">
            <a:effectLst/>
          </a:endParaRPr>
        </a:p>
        <a:p>
          <a:r>
            <a:rPr lang="pt-BR" sz="1600" b="1" baseline="0">
              <a:solidFill>
                <a:schemeClr val="dk1"/>
              </a:solidFill>
              <a:effectLst/>
              <a:latin typeface="+mn-lt"/>
              <a:ea typeface="+mn-ea"/>
              <a:cs typeface="+mn-cs"/>
            </a:rPr>
            <a:t>1. Exercício conceituais para a visualização do cálculo de regressão linear para avalição operacional.</a:t>
          </a:r>
        </a:p>
        <a:p>
          <a:endParaRPr lang="pt-BR" sz="1600">
            <a:effectLst/>
          </a:endParaRPr>
        </a:p>
        <a:p>
          <a:r>
            <a:rPr lang="pt-BR" sz="1600" b="1" baseline="0">
              <a:solidFill>
                <a:schemeClr val="dk1"/>
              </a:solidFill>
              <a:effectLst/>
              <a:latin typeface="+mn-lt"/>
              <a:ea typeface="+mn-ea"/>
              <a:cs typeface="+mn-cs"/>
            </a:rPr>
            <a:t>2. Introdução às ações estratégicas de tomada de decisão.</a:t>
          </a:r>
        </a:p>
        <a:p>
          <a:endParaRPr lang="pt-BR" sz="1600">
            <a:effectLst/>
          </a:endParaRPr>
        </a:p>
        <a:p>
          <a:r>
            <a:rPr lang="pt-BR" sz="1600" b="1" baseline="0">
              <a:solidFill>
                <a:schemeClr val="dk1"/>
              </a:solidFill>
              <a:effectLst/>
              <a:latin typeface="+mn-lt"/>
              <a:ea typeface="+mn-ea"/>
              <a:cs typeface="+mn-cs"/>
            </a:rPr>
            <a:t>3. Introdução à decisão de variáveis significativas.</a:t>
          </a:r>
        </a:p>
        <a:p>
          <a:endParaRPr lang="pt-BR" sz="1600">
            <a:effectLst/>
          </a:endParaRPr>
        </a:p>
        <a:p>
          <a:r>
            <a:rPr lang="pt-BR" sz="1600" b="1" baseline="0">
              <a:solidFill>
                <a:schemeClr val="dk1"/>
              </a:solidFill>
              <a:effectLst/>
              <a:latin typeface="+mn-lt"/>
              <a:ea typeface="+mn-ea"/>
              <a:cs typeface="+mn-cs"/>
            </a:rPr>
            <a:t>4. identificação de variável independente (X) e variável dependente (Y).</a:t>
          </a:r>
          <a:endParaRPr lang="pt-BR" sz="1600">
            <a:effectLst/>
          </a:endParaRPr>
        </a:p>
        <a:p>
          <a:endParaRPr lang="pt-BR" sz="1100"/>
        </a:p>
      </xdr:txBody>
    </xdr:sp>
    <xdr:clientData/>
  </xdr:twoCellAnchor>
  <xdr:twoCellAnchor editAs="oneCell">
    <xdr:from>
      <xdr:col>2</xdr:col>
      <xdr:colOff>0</xdr:colOff>
      <xdr:row>72</xdr:row>
      <xdr:rowOff>76200</xdr:rowOff>
    </xdr:from>
    <xdr:to>
      <xdr:col>7</xdr:col>
      <xdr:colOff>504825</xdr:colOff>
      <xdr:row>102</xdr:row>
      <xdr:rowOff>171450</xdr:rowOff>
    </xdr:to>
    <xdr:pic>
      <xdr:nvPicPr>
        <xdr:cNvPr id="6" name="Gráfico 5">
          <a:extLst>
            <a:ext uri="{FF2B5EF4-FFF2-40B4-BE49-F238E27FC236}">
              <a16:creationId xmlns:a16="http://schemas.microsoft.com/office/drawing/2014/main" id="{6B07A379-C762-4CBD-9585-924F44E9892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19200" y="13411200"/>
          <a:ext cx="5715000" cy="5810250"/>
        </a:xfrm>
        <a:prstGeom prst="rect">
          <a:avLst/>
        </a:prstGeom>
      </xdr:spPr>
    </xdr:pic>
    <xdr:clientData/>
  </xdr:twoCellAnchor>
  <xdr:twoCellAnchor>
    <xdr:from>
      <xdr:col>2</xdr:col>
      <xdr:colOff>19050</xdr:colOff>
      <xdr:row>68</xdr:row>
      <xdr:rowOff>76200</xdr:rowOff>
    </xdr:from>
    <xdr:to>
      <xdr:col>7</xdr:col>
      <xdr:colOff>476250</xdr:colOff>
      <xdr:row>71</xdr:row>
      <xdr:rowOff>123826</xdr:rowOff>
    </xdr:to>
    <xdr:sp macro="" textlink="">
      <xdr:nvSpPr>
        <xdr:cNvPr id="7" name="CaixaDeTexto 6">
          <a:extLst>
            <a:ext uri="{FF2B5EF4-FFF2-40B4-BE49-F238E27FC236}">
              <a16:creationId xmlns:a16="http://schemas.microsoft.com/office/drawing/2014/main" id="{72F0A115-D79A-4F9A-8FC9-C30D7B4EBCDA}"/>
            </a:ext>
          </a:extLst>
        </xdr:cNvPr>
        <xdr:cNvSpPr txBox="1"/>
      </xdr:nvSpPr>
      <xdr:spPr>
        <a:xfrm>
          <a:off x="1238250" y="13030200"/>
          <a:ext cx="5667375" cy="619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chemeClr val="dk1"/>
              </a:solidFill>
              <a:effectLst/>
              <a:latin typeface="+mn-lt"/>
              <a:ea typeface="+mn-ea"/>
              <a:cs typeface="+mn-cs"/>
            </a:rPr>
            <a:t>Como funcionam</a:t>
          </a:r>
          <a:r>
            <a:rPr lang="pt-BR" sz="1100" baseline="0">
              <a:solidFill>
                <a:schemeClr val="dk1"/>
              </a:solidFill>
              <a:effectLst/>
              <a:latin typeface="+mn-lt"/>
              <a:ea typeface="+mn-ea"/>
              <a:cs typeface="+mn-cs"/>
            </a:rPr>
            <a:t> os processos de negócio em um site.</a:t>
          </a:r>
          <a:endParaRPr lang="pt-BR">
            <a:effectLst/>
          </a:endParaRPr>
        </a:p>
        <a:p>
          <a:r>
            <a:rPr lang="pt-BR" sz="1100" baseline="0">
              <a:solidFill>
                <a:schemeClr val="dk1"/>
              </a:solidFill>
              <a:effectLst/>
              <a:latin typeface="+mn-lt"/>
              <a:ea typeface="+mn-ea"/>
              <a:cs typeface="+mn-cs"/>
            </a:rPr>
            <a:t>Note que cada como comando If gera números que podem ser totalizados e tranformados em equações.</a:t>
          </a:r>
          <a:endParaRPr lang="pt-BR">
            <a:effectLst/>
          </a:endParaRPr>
        </a:p>
        <a:p>
          <a:endParaRPr lang="pt-BR" sz="1100"/>
        </a:p>
      </xdr:txBody>
    </xdr:sp>
    <xdr:clientData/>
  </xdr:twoCellAnchor>
  <xdr:twoCellAnchor>
    <xdr:from>
      <xdr:col>9</xdr:col>
      <xdr:colOff>28575</xdr:colOff>
      <xdr:row>71</xdr:row>
      <xdr:rowOff>9524</xdr:rowOff>
    </xdr:from>
    <xdr:to>
      <xdr:col>22</xdr:col>
      <xdr:colOff>400050</xdr:colOff>
      <xdr:row>105</xdr:row>
      <xdr:rowOff>19050</xdr:rowOff>
    </xdr:to>
    <xdr:sp macro="" textlink="">
      <xdr:nvSpPr>
        <xdr:cNvPr id="8" name="CaixaDeTexto 7">
          <a:extLst>
            <a:ext uri="{FF2B5EF4-FFF2-40B4-BE49-F238E27FC236}">
              <a16:creationId xmlns:a16="http://schemas.microsoft.com/office/drawing/2014/main" id="{38B8ED6C-85C8-4BD9-8F0F-849B83EBEA5C}"/>
            </a:ext>
          </a:extLst>
        </xdr:cNvPr>
        <xdr:cNvSpPr txBox="1"/>
      </xdr:nvSpPr>
      <xdr:spPr>
        <a:xfrm>
          <a:off x="7677150" y="15154274"/>
          <a:ext cx="8296275" cy="6486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600" b="1"/>
            <a:t>Notas didáticas:</a:t>
          </a:r>
        </a:p>
        <a:p>
          <a:endParaRPr lang="pt-BR" sz="1600" b="1"/>
        </a:p>
        <a:p>
          <a:r>
            <a:rPr lang="pt-BR" sz="1600" b="1"/>
            <a:t>1. As duas deciões refletem o emprego de métodos quantitativos com apoio de sistemas de informação.</a:t>
          </a:r>
        </a:p>
        <a:p>
          <a:endParaRPr lang="pt-BR" sz="1600" b="1"/>
        </a:p>
        <a:p>
          <a:r>
            <a:rPr lang="pt-BR" sz="1600" b="1"/>
            <a:t>2. Situação 1: identifica</a:t>
          </a:r>
          <a:r>
            <a:rPr lang="pt-BR" sz="1600" b="1" baseline="0"/>
            <a:t> o problema e atua sobre as possiblidades que o próprio site já oferece.</a:t>
          </a:r>
        </a:p>
        <a:p>
          <a:endParaRPr lang="pt-BR" sz="1600" b="1" baseline="0"/>
        </a:p>
        <a:p>
          <a:r>
            <a:rPr lang="pt-BR" sz="1600" b="1" baseline="0"/>
            <a:t>3. Situação 2: aumenta o número de contatos e usa milhagem que era um realtório já previsto pelo sistema.</a:t>
          </a:r>
        </a:p>
        <a:p>
          <a:endParaRPr lang="pt-BR" sz="1600" b="1" baseline="0"/>
        </a:p>
        <a:p>
          <a:r>
            <a:rPr lang="pt-BR" sz="1600" b="1" baseline="0"/>
            <a:t>4. Reduz os cancelamentos e os custos a eles associados.</a:t>
          </a:r>
        </a:p>
        <a:p>
          <a:endParaRPr lang="pt-BR" sz="1600" b="1" baseline="0"/>
        </a:p>
        <a:p>
          <a:r>
            <a:rPr lang="pt-BR" sz="1600" b="1" baseline="0"/>
            <a:t>5. No segundo caso houve a elevação da aclividade de x de 0,0553 para 0,0657 e elevação do R² de 0,92 (arredondados) para 0,95 (arredondados), o que indica maior desempenho  dde recursos.</a:t>
          </a:r>
        </a:p>
        <a:p>
          <a:endParaRPr lang="pt-BR" sz="1600" b="1" baseline="0"/>
        </a:p>
        <a:p>
          <a:r>
            <a:rPr lang="pt-BR" sz="1600" b="1" baseline="0"/>
            <a:t>6. Notem que os pontos ficam mais próximos da reta, o que reduz a margem de erro.</a:t>
          </a:r>
        </a:p>
        <a:p>
          <a:endParaRPr lang="pt-BR" sz="1600" b="1" baseline="0"/>
        </a:p>
        <a:p>
          <a:r>
            <a:rPr lang="pt-BR" sz="1600" b="1" baseline="0"/>
            <a:t>7. Do ponto de vista de gestão, as equações acima podem evitar um erro ainda maior descartar rotas em função de vôos cancelados. Esses problemas foram solucionados pela melhor equalização de dados já disponíveis no sistema.</a:t>
          </a:r>
        </a:p>
        <a:p>
          <a:endParaRPr lang="pt-BR" sz="1600" b="1" baseline="0"/>
        </a:p>
        <a:p>
          <a:r>
            <a:rPr lang="pt-BR" sz="1600" b="1" baseline="0"/>
            <a:t>8. Os processos de coleta de dados permitem ainda novas equações sobre usos de milhagem, rotas e calendários.</a:t>
          </a:r>
          <a:endParaRPr lang="pt-BR" sz="1600" b="1"/>
        </a:p>
      </xdr:txBody>
    </xdr:sp>
    <xdr:clientData/>
  </xdr:twoCellAnchor>
  <xdr:twoCellAnchor>
    <xdr:from>
      <xdr:col>8</xdr:col>
      <xdr:colOff>38100</xdr:colOff>
      <xdr:row>115</xdr:row>
      <xdr:rowOff>9525</xdr:rowOff>
    </xdr:from>
    <xdr:to>
      <xdr:col>15</xdr:col>
      <xdr:colOff>342900</xdr:colOff>
      <xdr:row>133</xdr:row>
      <xdr:rowOff>47625</xdr:rowOff>
    </xdr:to>
    <xdr:graphicFrame macro="">
      <xdr:nvGraphicFramePr>
        <xdr:cNvPr id="9" name="Gráfico 8">
          <a:extLst>
            <a:ext uri="{FF2B5EF4-FFF2-40B4-BE49-F238E27FC236}">
              <a16:creationId xmlns:a16="http://schemas.microsoft.com/office/drawing/2014/main" id="{F787B07B-3525-B270-7F46-82D35E68C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85726</xdr:colOff>
      <xdr:row>115</xdr:row>
      <xdr:rowOff>9526</xdr:rowOff>
    </xdr:from>
    <xdr:to>
      <xdr:col>24</xdr:col>
      <xdr:colOff>600076</xdr:colOff>
      <xdr:row>132</xdr:row>
      <xdr:rowOff>38101</xdr:rowOff>
    </xdr:to>
    <xdr:graphicFrame macro="">
      <xdr:nvGraphicFramePr>
        <xdr:cNvPr id="10" name="Gráfico 9">
          <a:extLst>
            <a:ext uri="{FF2B5EF4-FFF2-40B4-BE49-F238E27FC236}">
              <a16:creationId xmlns:a16="http://schemas.microsoft.com/office/drawing/2014/main" id="{E0DD304F-CA38-4106-97C4-2BFD7F570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123825</xdr:colOff>
      <xdr:row>137</xdr:row>
      <xdr:rowOff>0</xdr:rowOff>
    </xdr:from>
    <xdr:to>
      <xdr:col>15</xdr:col>
      <xdr:colOff>495299</xdr:colOff>
      <xdr:row>152</xdr:row>
      <xdr:rowOff>9525</xdr:rowOff>
    </xdr:to>
    <xdr:graphicFrame macro="">
      <xdr:nvGraphicFramePr>
        <xdr:cNvPr id="11" name="Gráfico 10">
          <a:extLst>
            <a:ext uri="{FF2B5EF4-FFF2-40B4-BE49-F238E27FC236}">
              <a16:creationId xmlns:a16="http://schemas.microsoft.com/office/drawing/2014/main" id="{D5406399-ED5E-61AF-48DA-B4EFF3B78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66676</xdr:colOff>
      <xdr:row>136</xdr:row>
      <xdr:rowOff>133350</xdr:rowOff>
    </xdr:from>
    <xdr:to>
      <xdr:col>26</xdr:col>
      <xdr:colOff>476250</xdr:colOff>
      <xdr:row>152</xdr:row>
      <xdr:rowOff>47625</xdr:rowOff>
    </xdr:to>
    <xdr:graphicFrame macro="">
      <xdr:nvGraphicFramePr>
        <xdr:cNvPr id="12" name="Gráfico 11">
          <a:extLst>
            <a:ext uri="{FF2B5EF4-FFF2-40B4-BE49-F238E27FC236}">
              <a16:creationId xmlns:a16="http://schemas.microsoft.com/office/drawing/2014/main" id="{D0A62777-87DC-4FF9-9CED-E8CD9D455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2</xdr:col>
      <xdr:colOff>276225</xdr:colOff>
      <xdr:row>15</xdr:row>
      <xdr:rowOff>112569</xdr:rowOff>
    </xdr:from>
    <xdr:ext cx="11640046" cy="1619250"/>
    <xdr:sp macro="" textlink="">
      <xdr:nvSpPr>
        <xdr:cNvPr id="2" name="CaixaDeTexto 1">
          <a:extLst>
            <a:ext uri="{FF2B5EF4-FFF2-40B4-BE49-F238E27FC236}">
              <a16:creationId xmlns:a16="http://schemas.microsoft.com/office/drawing/2014/main" id="{3D08FC65-0CFD-48D0-B760-87ED88212F9E}"/>
            </a:ext>
          </a:extLst>
        </xdr:cNvPr>
        <xdr:cNvSpPr txBox="1"/>
      </xdr:nvSpPr>
      <xdr:spPr>
        <a:xfrm>
          <a:off x="1488498" y="2970069"/>
          <a:ext cx="11640046" cy="1619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800" b="1" baseline="0">
              <a:solidFill>
                <a:schemeClr val="tx1"/>
              </a:solidFill>
              <a:effectLst/>
              <a:latin typeface="+mn-lt"/>
              <a:ea typeface="+mn-ea"/>
              <a:cs typeface="+mn-cs"/>
            </a:rPr>
            <a:t>Demandas da empresa</a:t>
          </a:r>
        </a:p>
        <a:p>
          <a:endParaRPr lang="pt-BR" sz="1800" b="1" baseline="0">
            <a:solidFill>
              <a:schemeClr val="tx1"/>
            </a:solidFill>
            <a:effectLst/>
            <a:latin typeface="+mn-lt"/>
            <a:ea typeface="+mn-ea"/>
            <a:cs typeface="+mn-cs"/>
          </a:endParaRPr>
        </a:p>
        <a:p>
          <a:r>
            <a:rPr lang="pt-BR" sz="1800" b="1">
              <a:solidFill>
                <a:schemeClr val="tx1"/>
              </a:solidFill>
              <a:effectLst/>
              <a:latin typeface="+mn-lt"/>
              <a:ea typeface="+mn-ea"/>
              <a:cs typeface="+mn-cs"/>
            </a:rPr>
            <a:t>1. O gestor</a:t>
          </a:r>
          <a:r>
            <a:rPr lang="pt-BR" sz="1800" b="1" baseline="0">
              <a:solidFill>
                <a:schemeClr val="tx1"/>
              </a:solidFill>
              <a:effectLst/>
              <a:latin typeface="+mn-lt"/>
              <a:ea typeface="+mn-ea"/>
              <a:cs typeface="+mn-cs"/>
            </a:rPr>
            <a:t> de marketing precisa ter uma previsão para 12 meses.</a:t>
          </a:r>
          <a:endParaRPr lang="pt-BR" sz="1800">
            <a:effectLst/>
          </a:endParaRPr>
        </a:p>
        <a:p>
          <a:r>
            <a:rPr lang="pt-BR" sz="1800" b="1" baseline="0">
              <a:solidFill>
                <a:schemeClr val="tx1"/>
              </a:solidFill>
              <a:effectLst/>
              <a:latin typeface="+mn-lt"/>
              <a:ea typeface="+mn-ea"/>
              <a:cs typeface="+mn-cs"/>
            </a:rPr>
            <a:t>Um dos diretores indagou em quanto tempo atingiria o valor de venda de R$ 4.000.000,00 para poder competir com o </a:t>
          </a:r>
        </a:p>
        <a:p>
          <a:r>
            <a:rPr lang="pt-BR" sz="1800" b="1" baseline="0">
              <a:solidFill>
                <a:schemeClr val="tx1"/>
              </a:solidFill>
              <a:effectLst/>
              <a:latin typeface="+mn-lt"/>
              <a:ea typeface="+mn-ea"/>
              <a:cs typeface="+mn-cs"/>
            </a:rPr>
            <a:t>maior concorrente?</a:t>
          </a:r>
          <a:endParaRPr lang="pt-BR" sz="1800">
            <a:effectLst/>
          </a:endParaRPr>
        </a:p>
        <a:p>
          <a:endParaRPr lang="pt-BR" sz="1800" b="1">
            <a:effectLst/>
          </a:endParaRPr>
        </a:p>
        <a:p>
          <a:endParaRPr lang="pt-BR" sz="1100"/>
        </a:p>
      </xdr:txBody>
    </xdr:sp>
    <xdr:clientData/>
  </xdr:oneCellAnchor>
  <xdr:twoCellAnchor>
    <xdr:from>
      <xdr:col>2</xdr:col>
      <xdr:colOff>8659</xdr:colOff>
      <xdr:row>2</xdr:row>
      <xdr:rowOff>123824</xdr:rowOff>
    </xdr:from>
    <xdr:to>
      <xdr:col>19</xdr:col>
      <xdr:colOff>161925</xdr:colOff>
      <xdr:row>14</xdr:row>
      <xdr:rowOff>95249</xdr:rowOff>
    </xdr:to>
    <xdr:sp macro="" textlink="">
      <xdr:nvSpPr>
        <xdr:cNvPr id="4" name="CaixaDeTexto 3">
          <a:extLst>
            <a:ext uri="{FF2B5EF4-FFF2-40B4-BE49-F238E27FC236}">
              <a16:creationId xmlns:a16="http://schemas.microsoft.com/office/drawing/2014/main" id="{B35B8E01-944A-403E-82CA-5F9F2F0CCD3C}"/>
            </a:ext>
          </a:extLst>
        </xdr:cNvPr>
        <xdr:cNvSpPr txBox="1"/>
      </xdr:nvSpPr>
      <xdr:spPr>
        <a:xfrm>
          <a:off x="1220932" y="504824"/>
          <a:ext cx="13107266" cy="2257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600" b="1"/>
            <a:t>Exercício</a:t>
          </a:r>
          <a:r>
            <a:rPr lang="pt-BR" sz="1600" b="1" baseline="0"/>
            <a:t> III</a:t>
          </a:r>
        </a:p>
        <a:p>
          <a:endParaRPr lang="pt-BR" sz="1600" b="1" baseline="0"/>
        </a:p>
        <a:p>
          <a:r>
            <a:rPr lang="pt-BR" sz="1600" b="1" baseline="0"/>
            <a:t>1. Mantém os objetivos didáticos dos dois exercícios anteriores.</a:t>
          </a:r>
        </a:p>
        <a:p>
          <a:endParaRPr lang="pt-BR" sz="1600" b="1" baseline="0"/>
        </a:p>
        <a:p>
          <a:r>
            <a:rPr lang="pt-BR" sz="1600" b="1" baseline="0"/>
            <a:t>2. Complementa a visão do uso do tempo nos negócios (grande parte dos relatórios gerenciais adotam o tempo como variável independente).</a:t>
          </a:r>
        </a:p>
        <a:p>
          <a:endParaRPr lang="pt-BR" sz="1600" b="1" baseline="0"/>
        </a:p>
        <a:p>
          <a:r>
            <a:rPr lang="pt-BR" sz="1600" b="1" baseline="0"/>
            <a:t>3. </a:t>
          </a:r>
          <a:r>
            <a:rPr lang="pt-BR" sz="1600" b="1">
              <a:solidFill>
                <a:schemeClr val="dk1"/>
              </a:solidFill>
              <a:effectLst/>
              <a:latin typeface="+mn-lt"/>
              <a:ea typeface="+mn-ea"/>
              <a:cs typeface="+mn-cs"/>
            </a:rPr>
            <a:t>Uma das características da regressão neste exercício é o emprego do tempo como variável independente, pois não</a:t>
          </a:r>
          <a:r>
            <a:rPr lang="pt-BR" sz="1600" b="1" baseline="0">
              <a:solidFill>
                <a:schemeClr val="dk1"/>
              </a:solidFill>
              <a:effectLst/>
              <a:latin typeface="+mn-lt"/>
              <a:ea typeface="+mn-ea"/>
              <a:cs typeface="+mn-cs"/>
            </a:rPr>
            <a:t> existe outra possiblidade de pares ordenados.</a:t>
          </a:r>
          <a:endParaRPr lang="pt-BR" sz="1600" b="1">
            <a:effectLst/>
          </a:endParaRPr>
        </a:p>
        <a:p>
          <a:endParaRPr lang="pt-BR" sz="1100"/>
        </a:p>
      </xdr:txBody>
    </xdr:sp>
    <xdr:clientData/>
  </xdr:twoCellAnchor>
  <xdr:twoCellAnchor>
    <xdr:from>
      <xdr:col>5</xdr:col>
      <xdr:colOff>220807</xdr:colOff>
      <xdr:row>25</xdr:row>
      <xdr:rowOff>135081</xdr:rowOff>
    </xdr:from>
    <xdr:to>
      <xdr:col>12</xdr:col>
      <xdr:colOff>549853</xdr:colOff>
      <xdr:row>37</xdr:row>
      <xdr:rowOff>20781</xdr:rowOff>
    </xdr:to>
    <xdr:graphicFrame macro="">
      <xdr:nvGraphicFramePr>
        <xdr:cNvPr id="3" name="Chart 2">
          <a:extLst>
            <a:ext uri="{FF2B5EF4-FFF2-40B4-BE49-F238E27FC236}">
              <a16:creationId xmlns:a16="http://schemas.microsoft.com/office/drawing/2014/main" id="{BADCF727-E77A-4A8C-AF4C-F7C2B856D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303068</xdr:colOff>
      <xdr:row>25</xdr:row>
      <xdr:rowOff>161058</xdr:rowOff>
    </xdr:from>
    <xdr:to>
      <xdr:col>21</xdr:col>
      <xdr:colOff>25978</xdr:colOff>
      <xdr:row>37</xdr:row>
      <xdr:rowOff>46758</xdr:rowOff>
    </xdr:to>
    <xdr:graphicFrame macro="">
      <xdr:nvGraphicFramePr>
        <xdr:cNvPr id="5" name="Chart 4">
          <a:extLst>
            <a:ext uri="{FF2B5EF4-FFF2-40B4-BE49-F238E27FC236}">
              <a16:creationId xmlns:a16="http://schemas.microsoft.com/office/drawing/2014/main" id="{5294E8DB-CE83-4986-B310-4AE679A48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2</xdr:col>
      <xdr:colOff>142875</xdr:colOff>
      <xdr:row>15</xdr:row>
      <xdr:rowOff>95250</xdr:rowOff>
    </xdr:from>
    <xdr:ext cx="13582650" cy="1838325"/>
    <xdr:sp macro="" textlink="">
      <xdr:nvSpPr>
        <xdr:cNvPr id="2" name="CaixaDeTexto 1">
          <a:extLst>
            <a:ext uri="{FF2B5EF4-FFF2-40B4-BE49-F238E27FC236}">
              <a16:creationId xmlns:a16="http://schemas.microsoft.com/office/drawing/2014/main" id="{91DF595B-95E6-4D8D-9FF9-522AC7C2E15F}"/>
            </a:ext>
          </a:extLst>
        </xdr:cNvPr>
        <xdr:cNvSpPr txBox="1"/>
      </xdr:nvSpPr>
      <xdr:spPr>
        <a:xfrm>
          <a:off x="1362075" y="2952750"/>
          <a:ext cx="13582650" cy="18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800" b="1" baseline="0">
              <a:solidFill>
                <a:schemeClr val="tx1"/>
              </a:solidFill>
              <a:effectLst/>
              <a:latin typeface="+mn-lt"/>
              <a:ea typeface="+mn-ea"/>
              <a:cs typeface="+mn-cs"/>
            </a:rPr>
            <a:t>Demandas da empresa</a:t>
          </a:r>
        </a:p>
        <a:p>
          <a:endParaRPr lang="pt-BR" sz="1800">
            <a:effectLst/>
          </a:endParaRPr>
        </a:p>
        <a:p>
          <a:r>
            <a:rPr lang="pt-BR" sz="1800" b="1">
              <a:solidFill>
                <a:schemeClr val="tx1"/>
              </a:solidFill>
              <a:effectLst/>
              <a:latin typeface="+mn-lt"/>
              <a:ea typeface="+mn-ea"/>
              <a:cs typeface="+mn-cs"/>
            </a:rPr>
            <a:t>1. O gestor</a:t>
          </a:r>
          <a:r>
            <a:rPr lang="pt-BR" sz="1800" b="1" baseline="0">
              <a:solidFill>
                <a:schemeClr val="tx1"/>
              </a:solidFill>
              <a:effectLst/>
              <a:latin typeface="+mn-lt"/>
              <a:ea typeface="+mn-ea"/>
              <a:cs typeface="+mn-cs"/>
            </a:rPr>
            <a:t> de marketing precisa ter uma previsão para 12 meses.</a:t>
          </a:r>
        </a:p>
        <a:p>
          <a:endParaRPr lang="pt-BR" sz="1800">
            <a:effectLst/>
          </a:endParaRPr>
        </a:p>
        <a:p>
          <a:r>
            <a:rPr lang="pt-BR" sz="1800" b="1" baseline="0">
              <a:solidFill>
                <a:schemeClr val="tx1"/>
              </a:solidFill>
              <a:effectLst/>
              <a:latin typeface="+mn-lt"/>
              <a:ea typeface="+mn-ea"/>
              <a:cs typeface="+mn-cs"/>
            </a:rPr>
            <a:t>2. Um dos diretores indagou em quanto tempo atingiria o valor de venda de R$ 4.000.000,00 para poder competir com o  maior concorrente?</a:t>
          </a:r>
          <a:endParaRPr lang="pt-BR" sz="1800">
            <a:effectLst/>
          </a:endParaRPr>
        </a:p>
        <a:p>
          <a:endParaRPr lang="pt-BR" sz="1100"/>
        </a:p>
      </xdr:txBody>
    </xdr:sp>
    <xdr:clientData/>
  </xdr:oneCellAnchor>
  <xdr:twoCellAnchor>
    <xdr:from>
      <xdr:col>7</xdr:col>
      <xdr:colOff>28575</xdr:colOff>
      <xdr:row>29</xdr:row>
      <xdr:rowOff>0</xdr:rowOff>
    </xdr:from>
    <xdr:to>
      <xdr:col>22</xdr:col>
      <xdr:colOff>419100</xdr:colOff>
      <xdr:row>50</xdr:row>
      <xdr:rowOff>142875</xdr:rowOff>
    </xdr:to>
    <xdr:graphicFrame macro="">
      <xdr:nvGraphicFramePr>
        <xdr:cNvPr id="3" name="Gráfico 2">
          <a:extLst>
            <a:ext uri="{FF2B5EF4-FFF2-40B4-BE49-F238E27FC236}">
              <a16:creationId xmlns:a16="http://schemas.microsoft.com/office/drawing/2014/main" id="{A2E0AF10-BAF1-4B7F-B204-04E75F666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66675</xdr:colOff>
      <xdr:row>52</xdr:row>
      <xdr:rowOff>47625</xdr:rowOff>
    </xdr:from>
    <xdr:ext cx="9963149" cy="4048125"/>
    <xdr:sp macro="" textlink="">
      <xdr:nvSpPr>
        <xdr:cNvPr id="4" name="CaixaDeTexto 3">
          <a:extLst>
            <a:ext uri="{FF2B5EF4-FFF2-40B4-BE49-F238E27FC236}">
              <a16:creationId xmlns:a16="http://schemas.microsoft.com/office/drawing/2014/main" id="{63A76BBA-606E-4601-835C-FC2418B1F6A5}"/>
            </a:ext>
          </a:extLst>
        </xdr:cNvPr>
        <xdr:cNvSpPr txBox="1"/>
      </xdr:nvSpPr>
      <xdr:spPr>
        <a:xfrm>
          <a:off x="6524625" y="10477500"/>
          <a:ext cx="9963149" cy="404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pt-BR" sz="1600" b="1"/>
            <a:t>Previsão</a:t>
          </a:r>
          <a:r>
            <a:rPr lang="pt-BR" sz="1600" b="1" baseline="0"/>
            <a:t> de 12 meses :</a:t>
          </a:r>
        </a:p>
        <a:p>
          <a:endParaRPr lang="pt-BR" sz="1600" b="1" baseline="0"/>
        </a:p>
        <a:p>
          <a:r>
            <a:rPr lang="pt-BR" sz="1600" b="1" baseline="0"/>
            <a:t>215,76*12+ 913,33 =  3.502,45 (mil) ou R$ 3.502.450,00</a:t>
          </a:r>
        </a:p>
        <a:p>
          <a:endParaRPr lang="pt-BR" sz="1600" b="1" baseline="0"/>
        </a:p>
        <a:p>
          <a:r>
            <a:rPr lang="pt-BR" sz="1600" b="1" baseline="0"/>
            <a:t>Tempo que atingirá R$ 4.000.000,00 (atenção para o ajuste)</a:t>
          </a:r>
        </a:p>
        <a:p>
          <a:endParaRPr lang="pt-BR" sz="1600" b="1" baseline="0"/>
        </a:p>
        <a:p>
          <a:r>
            <a:rPr lang="pt-BR" sz="1600" b="1" baseline="0">
              <a:solidFill>
                <a:srgbClr val="FF0000"/>
              </a:solidFill>
            </a:rPr>
            <a:t>Note que os valores de venda estão 1.000, logo é necessário converter para a mesa forma ou proporção da tabela.</a:t>
          </a:r>
        </a:p>
        <a:p>
          <a:endParaRPr lang="pt-BR" sz="1600" b="1" baseline="0"/>
        </a:p>
        <a:p>
          <a:r>
            <a:rPr lang="pt-BR" sz="1600" b="1" baseline="0">
              <a:solidFill>
                <a:schemeClr val="tx1"/>
              </a:solidFill>
              <a:effectLst/>
              <a:latin typeface="+mn-lt"/>
              <a:ea typeface="+mn-ea"/>
              <a:cs typeface="+mn-cs"/>
            </a:rPr>
            <a:t>215,76x + 913,33 = 4.000 (não iguale a 4.000.000 devido a como a equação foi calculada a partir da tabela)</a:t>
          </a:r>
        </a:p>
        <a:p>
          <a:endParaRPr lang="pt-BR" sz="1600" b="1" baseline="0">
            <a:solidFill>
              <a:schemeClr val="tx1"/>
            </a:solidFill>
            <a:effectLst/>
            <a:latin typeface="+mn-lt"/>
            <a:ea typeface="+mn-ea"/>
            <a:cs typeface="+mn-cs"/>
          </a:endParaRPr>
        </a:p>
        <a:p>
          <a:r>
            <a:rPr lang="pt-BR" sz="1600" b="1" baseline="0">
              <a:solidFill>
                <a:schemeClr val="tx1"/>
              </a:solidFill>
              <a:effectLst/>
              <a:latin typeface="+mn-lt"/>
              <a:ea typeface="+mn-ea"/>
              <a:cs typeface="+mn-cs"/>
            </a:rPr>
            <a:t>215,76x = 4.000 - 913,33</a:t>
          </a:r>
        </a:p>
        <a:p>
          <a:endParaRPr lang="pt-BR" sz="1600" b="1" baseline="0">
            <a:solidFill>
              <a:schemeClr val="tx1"/>
            </a:solidFill>
            <a:effectLst/>
            <a:latin typeface="+mn-lt"/>
            <a:ea typeface="+mn-ea"/>
            <a:cs typeface="+mn-cs"/>
          </a:endParaRPr>
        </a:p>
        <a:p>
          <a:r>
            <a:rPr lang="pt-BR" sz="1600" b="1" baseline="0">
              <a:solidFill>
                <a:schemeClr val="tx1"/>
              </a:solidFill>
              <a:effectLst/>
              <a:latin typeface="+mn-lt"/>
              <a:ea typeface="+mn-ea"/>
              <a:cs typeface="+mn-cs"/>
            </a:rPr>
            <a:t>215,76x = 3.086,67</a:t>
          </a:r>
        </a:p>
        <a:p>
          <a:endParaRPr lang="pt-BR" sz="1600" b="1" baseline="0">
            <a:solidFill>
              <a:schemeClr val="tx1"/>
            </a:solidFill>
            <a:effectLst/>
            <a:latin typeface="+mn-lt"/>
            <a:ea typeface="+mn-ea"/>
            <a:cs typeface="+mn-cs"/>
          </a:endParaRPr>
        </a:p>
        <a:p>
          <a:r>
            <a:rPr lang="pt-BR" sz="1600" b="1" baseline="0">
              <a:solidFill>
                <a:schemeClr val="tx1"/>
              </a:solidFill>
              <a:effectLst/>
              <a:latin typeface="+mn-lt"/>
              <a:ea typeface="+mn-ea"/>
              <a:cs typeface="+mn-cs"/>
            </a:rPr>
            <a:t>x = 3086,67 / 215,76 = 14,306 = 14 meses </a:t>
          </a:r>
          <a:endParaRPr lang="pt-BR" sz="1600" b="1" baseline="0"/>
        </a:p>
        <a:p>
          <a:endParaRPr lang="pt-BR" sz="1100" baseline="0"/>
        </a:p>
        <a:p>
          <a:endParaRPr lang="pt-BR" sz="1100"/>
        </a:p>
      </xdr:txBody>
    </xdr:sp>
    <xdr:clientData/>
  </xdr:oneCellAnchor>
  <xdr:twoCellAnchor>
    <xdr:from>
      <xdr:col>2</xdr:col>
      <xdr:colOff>152400</xdr:colOff>
      <xdr:row>2</xdr:row>
      <xdr:rowOff>9526</xdr:rowOff>
    </xdr:from>
    <xdr:to>
      <xdr:col>21</xdr:col>
      <xdr:colOff>76200</xdr:colOff>
      <xdr:row>13</xdr:row>
      <xdr:rowOff>180976</xdr:rowOff>
    </xdr:to>
    <xdr:sp macro="" textlink="">
      <xdr:nvSpPr>
        <xdr:cNvPr id="5" name="CaixaDeTexto 4">
          <a:extLst>
            <a:ext uri="{FF2B5EF4-FFF2-40B4-BE49-F238E27FC236}">
              <a16:creationId xmlns:a16="http://schemas.microsoft.com/office/drawing/2014/main" id="{4BDFBD06-50B9-463F-9AE3-4EBCB9B8A711}"/>
            </a:ext>
          </a:extLst>
        </xdr:cNvPr>
        <xdr:cNvSpPr txBox="1"/>
      </xdr:nvSpPr>
      <xdr:spPr>
        <a:xfrm>
          <a:off x="1371600" y="390526"/>
          <a:ext cx="13696950" cy="2266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600" b="1">
              <a:solidFill>
                <a:schemeClr val="dk1"/>
              </a:solidFill>
              <a:effectLst/>
              <a:latin typeface="+mn-lt"/>
              <a:ea typeface="+mn-ea"/>
              <a:cs typeface="+mn-cs"/>
            </a:rPr>
            <a:t>Exercício</a:t>
          </a:r>
          <a:r>
            <a:rPr lang="pt-BR" sz="1600" b="1" baseline="0">
              <a:solidFill>
                <a:schemeClr val="dk1"/>
              </a:solidFill>
              <a:effectLst/>
              <a:latin typeface="+mn-lt"/>
              <a:ea typeface="+mn-ea"/>
              <a:cs typeface="+mn-cs"/>
            </a:rPr>
            <a:t> III</a:t>
          </a:r>
        </a:p>
        <a:p>
          <a:endParaRPr lang="pt-BR" sz="1600">
            <a:effectLst/>
          </a:endParaRPr>
        </a:p>
        <a:p>
          <a:r>
            <a:rPr lang="pt-BR" sz="1600" b="1" baseline="0">
              <a:solidFill>
                <a:schemeClr val="dk1"/>
              </a:solidFill>
              <a:effectLst/>
              <a:latin typeface="+mn-lt"/>
              <a:ea typeface="+mn-ea"/>
              <a:cs typeface="+mn-cs"/>
            </a:rPr>
            <a:t>1. Mantém os objetivos didáticos dos dois exercícios anteriores.</a:t>
          </a:r>
        </a:p>
        <a:p>
          <a:endParaRPr lang="pt-BR" sz="1600">
            <a:effectLst/>
          </a:endParaRPr>
        </a:p>
        <a:p>
          <a:r>
            <a:rPr lang="pt-BR" sz="1600" b="1" baseline="0">
              <a:solidFill>
                <a:schemeClr val="dk1"/>
              </a:solidFill>
              <a:effectLst/>
              <a:latin typeface="+mn-lt"/>
              <a:ea typeface="+mn-ea"/>
              <a:cs typeface="+mn-cs"/>
            </a:rPr>
            <a:t>2. Complementa a visão do uso do tempo nos negócios (grande parte dos relatórios gerenciais adotam o tempo como variável independente).</a:t>
          </a:r>
        </a:p>
        <a:p>
          <a:endParaRPr lang="pt-BR" sz="1600">
            <a:effectLst/>
          </a:endParaRPr>
        </a:p>
        <a:p>
          <a:r>
            <a:rPr lang="pt-BR" sz="1600" b="1" baseline="0">
              <a:solidFill>
                <a:schemeClr val="dk1"/>
              </a:solidFill>
              <a:effectLst/>
              <a:latin typeface="+mn-lt"/>
              <a:ea typeface="+mn-ea"/>
              <a:cs typeface="+mn-cs"/>
            </a:rPr>
            <a:t>3. </a:t>
          </a:r>
          <a:r>
            <a:rPr lang="pt-BR" sz="1600" b="1">
              <a:solidFill>
                <a:schemeClr val="dk1"/>
              </a:solidFill>
              <a:effectLst/>
              <a:latin typeface="+mn-lt"/>
              <a:ea typeface="+mn-ea"/>
              <a:cs typeface="+mn-cs"/>
            </a:rPr>
            <a:t>Uma das características da regressão neste exercício é o emprego do tempo como variável independente, pois não</a:t>
          </a:r>
          <a:r>
            <a:rPr lang="pt-BR" sz="1600" b="1" baseline="0">
              <a:solidFill>
                <a:schemeClr val="dk1"/>
              </a:solidFill>
              <a:effectLst/>
              <a:latin typeface="+mn-lt"/>
              <a:ea typeface="+mn-ea"/>
              <a:cs typeface="+mn-cs"/>
            </a:rPr>
            <a:t> existe outra possiblidade de pares ordenados.</a:t>
          </a:r>
          <a:endParaRPr lang="pt-BR" sz="1600">
            <a:effectLst/>
          </a:endParaRPr>
        </a:p>
        <a:p>
          <a:endParaRPr lang="pt-BR" sz="1100"/>
        </a:p>
      </xdr:txBody>
    </xdr:sp>
    <xdr:clientData/>
  </xdr:twoCellAnchor>
  <xdr:twoCellAnchor>
    <xdr:from>
      <xdr:col>6</xdr:col>
      <xdr:colOff>571501</xdr:colOff>
      <xdr:row>76</xdr:row>
      <xdr:rowOff>19050</xdr:rowOff>
    </xdr:from>
    <xdr:to>
      <xdr:col>23</xdr:col>
      <xdr:colOff>95251</xdr:colOff>
      <xdr:row>99</xdr:row>
      <xdr:rowOff>66675</xdr:rowOff>
    </xdr:to>
    <xdr:sp macro="" textlink="">
      <xdr:nvSpPr>
        <xdr:cNvPr id="6" name="CaixaDeTexto 5">
          <a:extLst>
            <a:ext uri="{FF2B5EF4-FFF2-40B4-BE49-F238E27FC236}">
              <a16:creationId xmlns:a16="http://schemas.microsoft.com/office/drawing/2014/main" id="{CA593C94-BE39-4118-BBF0-165E65F8BB32}"/>
            </a:ext>
          </a:extLst>
        </xdr:cNvPr>
        <xdr:cNvSpPr txBox="1"/>
      </xdr:nvSpPr>
      <xdr:spPr>
        <a:xfrm>
          <a:off x="6419851" y="15782925"/>
          <a:ext cx="9886950" cy="442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t>Notas didáticas:</a:t>
          </a:r>
        </a:p>
        <a:p>
          <a:endParaRPr lang="pt-BR" sz="1800" b="1"/>
        </a:p>
        <a:p>
          <a:r>
            <a:rPr lang="pt-BR" sz="1800" b="1"/>
            <a:t>1. Nesse caso o R² é elevado</a:t>
          </a:r>
          <a:r>
            <a:rPr lang="pt-BR" sz="1800" b="1" baseline="0"/>
            <a:t> e demonstra que os erros estão dentro de um limite tolerável 0,9413 comparado com o exercício I.</a:t>
          </a:r>
        </a:p>
        <a:p>
          <a:endParaRPr lang="pt-BR" sz="1800" b="1" baseline="0"/>
        </a:p>
        <a:p>
          <a:r>
            <a:rPr lang="pt-BR" sz="1800" b="1" baseline="0"/>
            <a:t>2.  Cautela em relação à proporção da tabela (escala 1.000).</a:t>
          </a:r>
        </a:p>
        <a:p>
          <a:endParaRPr lang="pt-BR" sz="1800" b="1" baseline="0"/>
        </a:p>
        <a:p>
          <a:r>
            <a:rPr lang="pt-BR" sz="1800" b="1" baseline="0"/>
            <a:t>3. Note que os cálculos seguem a substituição da variável dependente (Y) e da variável independente (X).</a:t>
          </a:r>
        </a:p>
        <a:p>
          <a:endParaRPr lang="pt-BR" sz="1800" b="1" baseline="0"/>
        </a:p>
        <a:p>
          <a:pPr marL="0" marR="0" lvl="0" indent="0" defTabSz="914400" eaLnBrk="1" fontAlgn="auto" latinLnBrk="0" hangingPunct="1">
            <a:lnSpc>
              <a:spcPct val="100000"/>
            </a:lnSpc>
            <a:spcBef>
              <a:spcPts val="0"/>
            </a:spcBef>
            <a:spcAft>
              <a:spcPts val="0"/>
            </a:spcAft>
            <a:buClrTx/>
            <a:buSzTx/>
            <a:buFontTx/>
            <a:buNone/>
            <a:tabLst/>
            <a:defRPr/>
          </a:pPr>
          <a:r>
            <a:rPr lang="pt-BR" sz="1800" b="1" baseline="0"/>
            <a:t>4. Os números de faturamento são </a:t>
          </a:r>
          <a:r>
            <a:rPr lang="pt-BR" sz="1800" b="1" u="sng" baseline="0"/>
            <a:t>coerentes</a:t>
          </a:r>
          <a:r>
            <a:rPr lang="pt-BR" sz="1800" b="1" baseline="0"/>
            <a:t> R$ </a:t>
          </a:r>
          <a:r>
            <a:rPr lang="pt-BR" sz="1800" b="1" baseline="0">
              <a:solidFill>
                <a:schemeClr val="dk1"/>
              </a:solidFill>
              <a:effectLst/>
              <a:latin typeface="+mn-lt"/>
              <a:ea typeface="+mn-ea"/>
              <a:cs typeface="+mn-cs"/>
            </a:rPr>
            <a:t>3.502.450,00 para 12 meses e R$ 4.000.000,00 para para 14 meses.</a:t>
          </a:r>
        </a:p>
        <a:p>
          <a:pPr marL="0" marR="0" lvl="0" indent="0" defTabSz="914400" eaLnBrk="1" fontAlgn="auto" latinLnBrk="0" hangingPunct="1">
            <a:lnSpc>
              <a:spcPct val="100000"/>
            </a:lnSpc>
            <a:spcBef>
              <a:spcPts val="0"/>
            </a:spcBef>
            <a:spcAft>
              <a:spcPts val="0"/>
            </a:spcAft>
            <a:buClrTx/>
            <a:buSzTx/>
            <a:buFontTx/>
            <a:buNone/>
            <a:tabLst/>
            <a:defRPr/>
          </a:pPr>
          <a:endParaRPr lang="pt-BR" sz="18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pt-BR" sz="1800" b="1" baseline="0">
              <a:solidFill>
                <a:schemeClr val="dk1"/>
              </a:solidFill>
              <a:effectLst/>
              <a:latin typeface="+mn-lt"/>
              <a:ea typeface="+mn-ea"/>
              <a:cs typeface="+mn-cs"/>
            </a:rPr>
            <a:t>5. Observamos através desses números a política de gestão da empresa.</a:t>
          </a:r>
          <a:endParaRPr lang="pt-BR" sz="1800" b="1">
            <a:effectLst/>
          </a:endParaRPr>
        </a:p>
        <a:p>
          <a:endParaRPr lang="pt-BR" sz="1100"/>
        </a:p>
      </xdr:txBody>
    </xdr:sp>
    <xdr:clientData/>
  </xdr:twoCellAnchor>
  <xdr:twoCellAnchor>
    <xdr:from>
      <xdr:col>5</xdr:col>
      <xdr:colOff>514350</xdr:colOff>
      <xdr:row>102</xdr:row>
      <xdr:rowOff>19050</xdr:rowOff>
    </xdr:from>
    <xdr:to>
      <xdr:col>14</xdr:col>
      <xdr:colOff>180975</xdr:colOff>
      <xdr:row>115</xdr:row>
      <xdr:rowOff>19050</xdr:rowOff>
    </xdr:to>
    <xdr:graphicFrame macro="">
      <xdr:nvGraphicFramePr>
        <xdr:cNvPr id="7" name="Gráfico 6">
          <a:extLst>
            <a:ext uri="{FF2B5EF4-FFF2-40B4-BE49-F238E27FC236}">
              <a16:creationId xmlns:a16="http://schemas.microsoft.com/office/drawing/2014/main" id="{C1683B3B-6BD3-14EE-1050-26CBD49DE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102</xdr:row>
      <xdr:rowOff>9525</xdr:rowOff>
    </xdr:from>
    <xdr:to>
      <xdr:col>24</xdr:col>
      <xdr:colOff>561975</xdr:colOff>
      <xdr:row>116</xdr:row>
      <xdr:rowOff>19050</xdr:rowOff>
    </xdr:to>
    <xdr:graphicFrame macro="">
      <xdr:nvGraphicFramePr>
        <xdr:cNvPr id="8" name="Gráfico 7">
          <a:extLst>
            <a:ext uri="{FF2B5EF4-FFF2-40B4-BE49-F238E27FC236}">
              <a16:creationId xmlns:a16="http://schemas.microsoft.com/office/drawing/2014/main" id="{264D777F-A982-4D09-9F66-DB61D61FF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133350</xdr:colOff>
      <xdr:row>120</xdr:row>
      <xdr:rowOff>28575</xdr:rowOff>
    </xdr:from>
    <xdr:to>
      <xdr:col>23</xdr:col>
      <xdr:colOff>600075</xdr:colOff>
      <xdr:row>129</xdr:row>
      <xdr:rowOff>142875</xdr:rowOff>
    </xdr:to>
    <xdr:sp macro="" textlink="">
      <xdr:nvSpPr>
        <xdr:cNvPr id="9" name="CaixaDeTexto 8">
          <a:extLst>
            <a:ext uri="{FF2B5EF4-FFF2-40B4-BE49-F238E27FC236}">
              <a16:creationId xmlns:a16="http://schemas.microsoft.com/office/drawing/2014/main" id="{A00FAE17-9803-2E0B-9902-4D560EFF3372}"/>
            </a:ext>
          </a:extLst>
        </xdr:cNvPr>
        <xdr:cNvSpPr txBox="1"/>
      </xdr:nvSpPr>
      <xdr:spPr>
        <a:xfrm>
          <a:off x="6276975" y="23936325"/>
          <a:ext cx="10829925"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t>Neste caso o tempo gerou um R²</a:t>
          </a:r>
          <a:r>
            <a:rPr lang="pt-BR" sz="1800" b="1" baseline="0"/>
            <a:t> próximo de 1, comparado ao exercício 1.</a:t>
          </a:r>
        </a:p>
        <a:p>
          <a:endParaRPr lang="pt-BR" sz="1800" b="1" baseline="0"/>
        </a:p>
        <a:p>
          <a:r>
            <a:rPr lang="pt-BR" sz="1800" b="1" baseline="0"/>
            <a:t>Outro ponto relvante: como explicar que vendas gere tempo</a:t>
          </a:r>
          <a:r>
            <a:rPr lang="pt-BR" sz="1800" b="0" baseline="0"/>
            <a:t>?</a:t>
          </a:r>
          <a:endParaRPr lang="pt-BR" sz="1800" baseline="0"/>
        </a:p>
        <a:p>
          <a:endParaRPr lang="pt-BR" sz="1100" baseline="0"/>
        </a:p>
        <a:p>
          <a:endParaRPr lang="pt-B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76200</xdr:colOff>
      <xdr:row>3</xdr:row>
      <xdr:rowOff>9525</xdr:rowOff>
    </xdr:from>
    <xdr:to>
      <xdr:col>22</xdr:col>
      <xdr:colOff>419100</xdr:colOff>
      <xdr:row>32</xdr:row>
      <xdr:rowOff>142875</xdr:rowOff>
    </xdr:to>
    <xdr:sp macro="" textlink="">
      <xdr:nvSpPr>
        <xdr:cNvPr id="2" name="CaixaDeTexto 1">
          <a:extLst>
            <a:ext uri="{FF2B5EF4-FFF2-40B4-BE49-F238E27FC236}">
              <a16:creationId xmlns:a16="http://schemas.microsoft.com/office/drawing/2014/main" id="{C20256DC-FD8B-E31F-9333-F2857CAA5E55}"/>
            </a:ext>
          </a:extLst>
        </xdr:cNvPr>
        <xdr:cNvSpPr txBox="1"/>
      </xdr:nvSpPr>
      <xdr:spPr>
        <a:xfrm>
          <a:off x="1295400" y="581025"/>
          <a:ext cx="12534900" cy="565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2000" b="1"/>
        </a:p>
        <a:p>
          <a:r>
            <a:rPr lang="pt-BR" sz="2000" b="1"/>
            <a:t>Guia de estudos:</a:t>
          </a:r>
        </a:p>
        <a:p>
          <a:endParaRPr lang="pt-BR" sz="2000" b="1"/>
        </a:p>
        <a:p>
          <a:r>
            <a:rPr lang="pt-BR" sz="2000" b="1"/>
            <a:t>1. Como ganhar tempo?</a:t>
          </a:r>
        </a:p>
        <a:p>
          <a:endParaRPr lang="pt-BR" sz="2000" b="1"/>
        </a:p>
        <a:p>
          <a:r>
            <a:rPr lang="pt-BR" sz="2000" b="1"/>
            <a:t>2. Ter clara a importância da equação e projeções</a:t>
          </a:r>
          <a:r>
            <a:rPr lang="pt-BR" sz="2000" b="1" baseline="0"/>
            <a:t> para a gestão de tecnologia.</a:t>
          </a:r>
        </a:p>
        <a:p>
          <a:endParaRPr lang="pt-BR" sz="2000" b="1" baseline="0"/>
        </a:p>
        <a:p>
          <a:r>
            <a:rPr lang="pt-BR" sz="2000" b="1" baseline="0"/>
            <a:t>3. Entender o como fazer as equações (ver apostila).</a:t>
          </a:r>
        </a:p>
        <a:p>
          <a:endParaRPr lang="pt-BR" sz="2000" b="1" baseline="0"/>
        </a:p>
        <a:p>
          <a:r>
            <a:rPr lang="pt-BR" sz="2000" b="1" baseline="0"/>
            <a:t>4. Cuidado para não inverter X/Y.</a:t>
          </a:r>
        </a:p>
        <a:p>
          <a:endParaRPr lang="pt-BR" sz="2000" b="1" baseline="0"/>
        </a:p>
        <a:p>
          <a:r>
            <a:rPr lang="pt-BR" sz="2000" b="1" baseline="0"/>
            <a:t>5. Perceber o grande volume de informações contidos em uma equação.</a:t>
          </a:r>
        </a:p>
        <a:p>
          <a:endParaRPr lang="pt-BR" sz="2000" b="1" baseline="0"/>
        </a:p>
        <a:p>
          <a:r>
            <a:rPr lang="pt-BR" sz="2000" b="1" baseline="0"/>
            <a:t>6. Contribuições para o redesenho mais eficiente da coleta de dados e tratamento da informação.</a:t>
          </a:r>
        </a:p>
        <a:p>
          <a:endParaRPr lang="pt-BR" sz="2000" b="1" baseline="0"/>
        </a:p>
        <a:p>
          <a:r>
            <a:rPr lang="pt-BR" sz="2000" b="1" baseline="0"/>
            <a:t>7. Clareza de conceitos fará a próxima aula ainda mais clara.</a:t>
          </a:r>
          <a:endParaRPr lang="pt-BR" sz="20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485775</xdr:colOff>
      <xdr:row>12</xdr:row>
      <xdr:rowOff>161925</xdr:rowOff>
    </xdr:from>
    <xdr:to>
      <xdr:col>11</xdr:col>
      <xdr:colOff>0</xdr:colOff>
      <xdr:row>19</xdr:row>
      <xdr:rowOff>104775</xdr:rowOff>
    </xdr:to>
    <xdr:sp macro="" textlink="">
      <xdr:nvSpPr>
        <xdr:cNvPr id="2" name="CaixaDeTexto 1">
          <a:extLst>
            <a:ext uri="{FF2B5EF4-FFF2-40B4-BE49-F238E27FC236}">
              <a16:creationId xmlns:a16="http://schemas.microsoft.com/office/drawing/2014/main" id="{F088CBD3-A221-FC46-4915-1274F1676828}"/>
            </a:ext>
          </a:extLst>
        </xdr:cNvPr>
        <xdr:cNvSpPr txBox="1"/>
      </xdr:nvSpPr>
      <xdr:spPr>
        <a:xfrm>
          <a:off x="1704975" y="1495425"/>
          <a:ext cx="5000625" cy="127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editAs="oneCell">
    <xdr:from>
      <xdr:col>2</xdr:col>
      <xdr:colOff>590550</xdr:colOff>
      <xdr:row>12</xdr:row>
      <xdr:rowOff>161924</xdr:rowOff>
    </xdr:from>
    <xdr:to>
      <xdr:col>10</xdr:col>
      <xdr:colOff>266700</xdr:colOff>
      <xdr:row>19</xdr:row>
      <xdr:rowOff>19049</xdr:rowOff>
    </xdr:to>
    <xdr:pic>
      <xdr:nvPicPr>
        <xdr:cNvPr id="3" name="Imagem 2" descr="\hat{\alpha}=\frac{\sum \,X^2 \sum Y -\sum \,(X Y) \, \sum X}{n \, \sum_\,X^2-(\sum X)^2}">
          <a:extLst>
            <a:ext uri="{FF2B5EF4-FFF2-40B4-BE49-F238E27FC236}">
              <a16:creationId xmlns:a16="http://schemas.microsoft.com/office/drawing/2014/main" id="{9734D461-D159-4D3B-8BD9-90B97E05D484}"/>
            </a:ext>
          </a:extLst>
        </xdr:cNvPr>
        <xdr:cNvPicPr/>
      </xdr:nvPicPr>
      <xdr:blipFill>
        <a:blip xmlns:r="http://schemas.openxmlformats.org/officeDocument/2006/relationships" r:embed="rId1" cstate="print"/>
        <a:srcRect/>
        <a:stretch>
          <a:fillRect/>
        </a:stretch>
      </xdr:blipFill>
      <xdr:spPr bwMode="auto">
        <a:xfrm>
          <a:off x="1809750" y="1495424"/>
          <a:ext cx="4552950" cy="1190625"/>
        </a:xfrm>
        <a:prstGeom prst="rect">
          <a:avLst/>
        </a:prstGeom>
        <a:noFill/>
        <a:ln w="9525">
          <a:noFill/>
          <a:miter lim="800000"/>
          <a:headEnd/>
          <a:tailEnd/>
        </a:ln>
      </xdr:spPr>
    </xdr:pic>
    <xdr:clientData/>
  </xdr:twoCellAnchor>
  <xdr:twoCellAnchor>
    <xdr:from>
      <xdr:col>2</xdr:col>
      <xdr:colOff>438150</xdr:colOff>
      <xdr:row>23</xdr:row>
      <xdr:rowOff>28575</xdr:rowOff>
    </xdr:from>
    <xdr:to>
      <xdr:col>10</xdr:col>
      <xdr:colOff>514350</xdr:colOff>
      <xdr:row>29</xdr:row>
      <xdr:rowOff>123825</xdr:rowOff>
    </xdr:to>
    <xdr:sp macro="" textlink="">
      <xdr:nvSpPr>
        <xdr:cNvPr id="4" name="CaixaDeTexto 3">
          <a:extLst>
            <a:ext uri="{FF2B5EF4-FFF2-40B4-BE49-F238E27FC236}">
              <a16:creationId xmlns:a16="http://schemas.microsoft.com/office/drawing/2014/main" id="{262962A3-6161-8935-F822-1F6FB09138BE}"/>
            </a:ext>
          </a:extLst>
        </xdr:cNvPr>
        <xdr:cNvSpPr txBox="1"/>
      </xdr:nvSpPr>
      <xdr:spPr>
        <a:xfrm>
          <a:off x="1657350" y="3457575"/>
          <a:ext cx="495300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editAs="oneCell">
    <xdr:from>
      <xdr:col>2</xdr:col>
      <xdr:colOff>533400</xdr:colOff>
      <xdr:row>23</xdr:row>
      <xdr:rowOff>28575</xdr:rowOff>
    </xdr:from>
    <xdr:to>
      <xdr:col>10</xdr:col>
      <xdr:colOff>476250</xdr:colOff>
      <xdr:row>29</xdr:row>
      <xdr:rowOff>66675</xdr:rowOff>
    </xdr:to>
    <xdr:pic>
      <xdr:nvPicPr>
        <xdr:cNvPr id="5" name="Imagem 4" descr="\hat{\beta}=\frac{n \sum \,(X Y)-\sum X \, \sum Y}{n \, \sum_\,X^2-(\sum X)^2}">
          <a:extLst>
            <a:ext uri="{FF2B5EF4-FFF2-40B4-BE49-F238E27FC236}">
              <a16:creationId xmlns:a16="http://schemas.microsoft.com/office/drawing/2014/main" id="{D05DDCF0-538F-416B-89D9-4534B79F26C7}"/>
            </a:ext>
          </a:extLst>
        </xdr:cNvPr>
        <xdr:cNvPicPr/>
      </xdr:nvPicPr>
      <xdr:blipFill>
        <a:blip xmlns:r="http://schemas.openxmlformats.org/officeDocument/2006/relationships" r:embed="rId2" cstate="print"/>
        <a:srcRect/>
        <a:stretch>
          <a:fillRect/>
        </a:stretch>
      </xdr:blipFill>
      <xdr:spPr bwMode="auto">
        <a:xfrm>
          <a:off x="1752600" y="3457575"/>
          <a:ext cx="4819650" cy="1181100"/>
        </a:xfrm>
        <a:prstGeom prst="rect">
          <a:avLst/>
        </a:prstGeom>
        <a:noFill/>
        <a:ln w="9525">
          <a:noFill/>
          <a:miter lim="800000"/>
          <a:headEnd/>
          <a:tailEnd/>
        </a:ln>
      </xdr:spPr>
    </xdr:pic>
    <xdr:clientData/>
  </xdr:twoCellAnchor>
  <xdr:twoCellAnchor>
    <xdr:from>
      <xdr:col>2</xdr:col>
      <xdr:colOff>438150</xdr:colOff>
      <xdr:row>32</xdr:row>
      <xdr:rowOff>133350</xdr:rowOff>
    </xdr:from>
    <xdr:to>
      <xdr:col>10</xdr:col>
      <xdr:colOff>438150</xdr:colOff>
      <xdr:row>40</xdr:row>
      <xdr:rowOff>38100</xdr:rowOff>
    </xdr:to>
    <xdr:sp macro="" textlink="">
      <xdr:nvSpPr>
        <xdr:cNvPr id="6" name="CaixaDeTexto 5">
          <a:extLst>
            <a:ext uri="{FF2B5EF4-FFF2-40B4-BE49-F238E27FC236}">
              <a16:creationId xmlns:a16="http://schemas.microsoft.com/office/drawing/2014/main" id="{0B7449B2-B3FD-3D22-3F54-E8F50D05E82C}"/>
            </a:ext>
          </a:extLst>
        </xdr:cNvPr>
        <xdr:cNvSpPr txBox="1"/>
      </xdr:nvSpPr>
      <xdr:spPr>
        <a:xfrm>
          <a:off x="1657350" y="5276850"/>
          <a:ext cx="4876800" cy="142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editAs="oneCell">
    <xdr:from>
      <xdr:col>2</xdr:col>
      <xdr:colOff>438149</xdr:colOff>
      <xdr:row>32</xdr:row>
      <xdr:rowOff>133350</xdr:rowOff>
    </xdr:from>
    <xdr:to>
      <xdr:col>10</xdr:col>
      <xdr:colOff>371474</xdr:colOff>
      <xdr:row>40</xdr:row>
      <xdr:rowOff>95250</xdr:rowOff>
    </xdr:to>
    <xdr:pic>
      <xdr:nvPicPr>
        <xdr:cNvPr id="7" name="Imagem 6" descr="http://s3.amazonaws.com/magoo/ABAAAAldsAI-7.jpg">
          <a:extLst>
            <a:ext uri="{FF2B5EF4-FFF2-40B4-BE49-F238E27FC236}">
              <a16:creationId xmlns:a16="http://schemas.microsoft.com/office/drawing/2014/main" id="{FE97D2B3-A38A-4A05-8AB4-CE0079B45C2C}"/>
            </a:ext>
          </a:extLst>
        </xdr:cNvPr>
        <xdr:cNvPicPr/>
      </xdr:nvPicPr>
      <xdr:blipFill>
        <a:blip xmlns:r="http://schemas.openxmlformats.org/officeDocument/2006/relationships" r:embed="rId3" cstate="print"/>
        <a:srcRect/>
        <a:stretch>
          <a:fillRect/>
        </a:stretch>
      </xdr:blipFill>
      <xdr:spPr bwMode="auto">
        <a:xfrm>
          <a:off x="1657349" y="5276850"/>
          <a:ext cx="4810125" cy="1485900"/>
        </a:xfrm>
        <a:prstGeom prst="rect">
          <a:avLst/>
        </a:prstGeom>
        <a:noFill/>
        <a:ln w="9525">
          <a:noFill/>
          <a:miter lim="800000"/>
          <a:headEnd/>
          <a:tailEnd/>
        </a:ln>
      </xdr:spPr>
    </xdr:pic>
    <xdr:clientData/>
  </xdr:twoCellAnchor>
  <xdr:twoCellAnchor>
    <xdr:from>
      <xdr:col>12</xdr:col>
      <xdr:colOff>28575</xdr:colOff>
      <xdr:row>12</xdr:row>
      <xdr:rowOff>161926</xdr:rowOff>
    </xdr:from>
    <xdr:to>
      <xdr:col>18</xdr:col>
      <xdr:colOff>200025</xdr:colOff>
      <xdr:row>18</xdr:row>
      <xdr:rowOff>171450</xdr:rowOff>
    </xdr:to>
    <xdr:sp macro="" textlink="">
      <xdr:nvSpPr>
        <xdr:cNvPr id="8" name="CaixaDeTexto 7">
          <a:extLst>
            <a:ext uri="{FF2B5EF4-FFF2-40B4-BE49-F238E27FC236}">
              <a16:creationId xmlns:a16="http://schemas.microsoft.com/office/drawing/2014/main" id="{0FF96AC6-6771-782D-5FB6-0557E45A75C0}"/>
            </a:ext>
          </a:extLst>
        </xdr:cNvPr>
        <xdr:cNvSpPr txBox="1"/>
      </xdr:nvSpPr>
      <xdr:spPr>
        <a:xfrm>
          <a:off x="7343775" y="1495426"/>
          <a:ext cx="3829050" cy="11525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lang="pt-BR" sz="20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pt-BR" sz="2000" b="1">
              <a:solidFill>
                <a:schemeClr val="dk1"/>
              </a:solidFill>
              <a:effectLst/>
              <a:latin typeface="+mn-lt"/>
              <a:ea typeface="+mn-ea"/>
              <a:cs typeface="+mn-cs"/>
            </a:rPr>
            <a:t>Cálculo do termo independente</a:t>
          </a:r>
          <a:r>
            <a:rPr lang="pt-BR" sz="2000" b="1" baseline="0">
              <a:solidFill>
                <a:schemeClr val="dk1"/>
              </a:solidFill>
              <a:effectLst/>
              <a:latin typeface="+mn-lt"/>
              <a:ea typeface="+mn-ea"/>
              <a:cs typeface="+mn-cs"/>
            </a:rPr>
            <a:t> </a:t>
          </a:r>
          <a:endParaRPr lang="pt-BR" sz="2000">
            <a:effectLst/>
          </a:endParaRPr>
        </a:p>
        <a:p>
          <a:endParaRPr lang="pt-BR" sz="1100"/>
        </a:p>
      </xdr:txBody>
    </xdr:sp>
    <xdr:clientData/>
  </xdr:twoCellAnchor>
  <xdr:twoCellAnchor>
    <xdr:from>
      <xdr:col>12</xdr:col>
      <xdr:colOff>76200</xdr:colOff>
      <xdr:row>22</xdr:row>
      <xdr:rowOff>180975</xdr:rowOff>
    </xdr:from>
    <xdr:to>
      <xdr:col>18</xdr:col>
      <xdr:colOff>9525</xdr:colOff>
      <xdr:row>30</xdr:row>
      <xdr:rowOff>9525</xdr:rowOff>
    </xdr:to>
    <xdr:sp macro="" textlink="">
      <xdr:nvSpPr>
        <xdr:cNvPr id="9" name="CaixaDeTexto 8">
          <a:extLst>
            <a:ext uri="{FF2B5EF4-FFF2-40B4-BE49-F238E27FC236}">
              <a16:creationId xmlns:a16="http://schemas.microsoft.com/office/drawing/2014/main" id="{130442A4-EE20-AD82-2F33-E12D4A355E16}"/>
            </a:ext>
          </a:extLst>
        </xdr:cNvPr>
        <xdr:cNvSpPr txBox="1"/>
      </xdr:nvSpPr>
      <xdr:spPr>
        <a:xfrm>
          <a:off x="7391400" y="3419475"/>
          <a:ext cx="3590925"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lang="pt-BR" sz="24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pt-BR" sz="2400" b="1">
              <a:solidFill>
                <a:schemeClr val="dk1"/>
              </a:solidFill>
              <a:effectLst/>
              <a:latin typeface="+mn-lt"/>
              <a:ea typeface="+mn-ea"/>
              <a:cs typeface="+mn-cs"/>
            </a:rPr>
            <a:t>Cálculo de X </a:t>
          </a:r>
          <a:endParaRPr lang="pt-BR" sz="2400" b="1">
            <a:effectLst/>
          </a:endParaRPr>
        </a:p>
        <a:p>
          <a:endParaRPr lang="pt-BR" sz="1100"/>
        </a:p>
      </xdr:txBody>
    </xdr:sp>
    <xdr:clientData/>
  </xdr:twoCellAnchor>
  <xdr:twoCellAnchor>
    <xdr:from>
      <xdr:col>12</xdr:col>
      <xdr:colOff>57150</xdr:colOff>
      <xdr:row>33</xdr:row>
      <xdr:rowOff>142875</xdr:rowOff>
    </xdr:from>
    <xdr:to>
      <xdr:col>18</xdr:col>
      <xdr:colOff>142875</xdr:colOff>
      <xdr:row>39</xdr:row>
      <xdr:rowOff>66675</xdr:rowOff>
    </xdr:to>
    <xdr:sp macro="" textlink="">
      <xdr:nvSpPr>
        <xdr:cNvPr id="10" name="CaixaDeTexto 9">
          <a:extLst>
            <a:ext uri="{FF2B5EF4-FFF2-40B4-BE49-F238E27FC236}">
              <a16:creationId xmlns:a16="http://schemas.microsoft.com/office/drawing/2014/main" id="{78A0A06C-08AC-BC9F-2225-6DB8D367879E}"/>
            </a:ext>
          </a:extLst>
        </xdr:cNvPr>
        <xdr:cNvSpPr txBox="1"/>
      </xdr:nvSpPr>
      <xdr:spPr>
        <a:xfrm>
          <a:off x="7372350" y="5476875"/>
          <a:ext cx="3743325"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2400" b="1"/>
            <a:t>Cálculo do R</a:t>
          </a:r>
        </a:p>
      </xdr:txBody>
    </xdr:sp>
    <xdr:clientData/>
  </xdr:twoCellAnchor>
  <xdr:twoCellAnchor>
    <xdr:from>
      <xdr:col>3</xdr:col>
      <xdr:colOff>47626</xdr:colOff>
      <xdr:row>1</xdr:row>
      <xdr:rowOff>123825</xdr:rowOff>
    </xdr:from>
    <xdr:to>
      <xdr:col>24</xdr:col>
      <xdr:colOff>533400</xdr:colOff>
      <xdr:row>9</xdr:row>
      <xdr:rowOff>85725</xdr:rowOff>
    </xdr:to>
    <xdr:sp macro="" textlink="">
      <xdr:nvSpPr>
        <xdr:cNvPr id="11" name="CaixaDeTexto 10">
          <a:extLst>
            <a:ext uri="{FF2B5EF4-FFF2-40B4-BE49-F238E27FC236}">
              <a16:creationId xmlns:a16="http://schemas.microsoft.com/office/drawing/2014/main" id="{253B5820-C6E2-4886-3356-4D128A266E50}"/>
            </a:ext>
          </a:extLst>
        </xdr:cNvPr>
        <xdr:cNvSpPr txBox="1"/>
      </xdr:nvSpPr>
      <xdr:spPr>
        <a:xfrm>
          <a:off x="1876426" y="314325"/>
          <a:ext cx="13287374"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3200" b="1"/>
            <a:t>Apresentação das fórmulas:</a:t>
          </a:r>
        </a:p>
        <a:p>
          <a:endParaRPr lang="pt-BR" sz="2400" b="1"/>
        </a:p>
        <a:p>
          <a:r>
            <a:rPr lang="pt-BR" sz="2400" b="1"/>
            <a:t>Proposta didática de vivênciar as aplicações e experiência para entender os fundamentos matemáticos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A77FF0-377C-4EA9-9DF5-B3B97BEF1FA5}" name="Tabela3" displayName="Tabela3" ref="B47:D56" totalsRowShown="0" headerRowDxfId="85" dataDxfId="84">
  <autoFilter ref="B47:D56" xr:uid="{F653A433-F4B6-4BE3-AE34-A3DC208EB876}"/>
  <tableColumns count="3">
    <tableColumn id="1" xr3:uid="{8410E906-9943-47E5-B7A9-4BAA600EFBE8}" name="Tempo  horas" dataDxfId="83"/>
    <tableColumn id="2" xr3:uid="{FAB47511-CED4-45E6-986F-2002F7956606}" name="Contatos" dataDxfId="82"/>
    <tableColumn id="3" xr3:uid="{002FE45F-5642-4D12-AB76-3664EF46EA1F}" name="Contratos vendidos" dataDxfId="81"/>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8573C02-AF10-4B02-B679-D169485146AF}" name="Tabela1613" displayName="Tabela1613" ref="D116:F133" totalsRowCount="1" headerRowDxfId="30" dataDxfId="29" totalsRowDxfId="28">
  <autoFilter ref="D116:F132" xr:uid="{48573C02-AF10-4B02-B679-D169485146AF}"/>
  <tableColumns count="3">
    <tableColumn id="1" xr3:uid="{BB8F1D10-9715-4636-A5F3-14C3DEAC2189}" name="Total de  Contatos" totalsRowFunction="sum" dataDxfId="27" totalsRowDxfId="26"/>
    <tableColumn id="2" xr3:uid="{B0984BA8-E124-4FEC-88BB-33388B31CEA7}" name="Vendas Efetividas" totalsRowFunction="sum" dataDxfId="25" totalsRowDxfId="24"/>
    <tableColumn id="3" xr3:uid="{FDEE7E62-091C-410B-92B5-683A31447321}" name="Voos Ativos" totalsRowFunction="custom" dataDxfId="23" totalsRowDxfId="22">
      <calculatedColumnFormula>IF(E117&gt;=70,"voo ativo","Voo cancelado")</calculatedColumnFormula>
      <totalsRowFormula>(Tabela1613[[#Totals],[Vendas Efetividas]]/Tabela1613[[#Totals],[Total de  Contatos]])</totalsRowFormula>
    </tableColumn>
  </tableColumns>
  <tableStyleInfo name="TableStyleMedium1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005DE29-B2DC-4CB7-8C73-DA75BA4E0E46}" name="Tabela2714" displayName="Tabela2714" ref="D138:F152" totalsRowShown="0" headerRowDxfId="21" dataDxfId="20">
  <autoFilter ref="D138:F152" xr:uid="{D005DE29-B2DC-4CB7-8C73-DA75BA4E0E46}"/>
  <tableColumns count="3">
    <tableColumn id="1" xr3:uid="{D719F9C1-04B6-4C10-9FD7-88194793DC6E}" name="Total  de contatos" dataDxfId="19"/>
    <tableColumn id="2" xr3:uid="{38AFD850-2F80-461D-87EF-AA70086AC8DA}" name="Vendas efetivadas" dataDxfId="18"/>
    <tableColumn id="3" xr3:uid="{2F5ACD96-3EC7-4DE4-9016-1E62EAB8B960}" name="Voos Ativos" dataDxfId="17">
      <calculatedColumnFormula>IF(E139&gt;=70,"voo ativo","voo cancelado")</calculatedColumnFormula>
    </tableColumn>
  </tableColumns>
  <tableStyleInfo name="TableStyleMedium1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C8FF464-C8CF-42C4-BF9A-8A626D10DA5D}" name="Tabela4" displayName="Tabela4" ref="C27:D37" totalsRowShown="0" headerRowDxfId="16" dataDxfId="15">
  <autoFilter ref="C27:D37" xr:uid="{B458D78C-9DE6-423E-AA44-3D9B92164D4B}"/>
  <tableColumns count="2">
    <tableColumn id="1" xr3:uid="{7A8F0103-20D5-4D39-A5CA-1BE59122196C}" name="Meses" dataDxfId="14"/>
    <tableColumn id="2" xr3:uid="{3517D546-AF35-4159-BA7D-CC9ABE27604E}" name="Valores de Vendas (R$ 1.000) " dataDxfId="13"/>
  </tableColumns>
  <tableStyleInfo name="TableStyleLight1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250655F-AE7A-462D-9A93-64117E5C427F}" name="Tabela49" displayName="Tabela49" ref="C30:D40" totalsRowShown="0" headerRowDxfId="12" dataDxfId="11">
  <autoFilter ref="C30:D40" xr:uid="{2636B5CB-AF65-41A1-8D81-9E2FB6B6DB31}"/>
  <tableColumns count="2">
    <tableColumn id="1" xr3:uid="{CE0135E5-4393-466B-A420-97B215C5A09A}" name="Meses" dataDxfId="10"/>
    <tableColumn id="2" xr3:uid="{2480DA32-BA28-497D-8157-3EE3254CB4DB}" name="Valores de Vendas (R$ 1.000 )" dataDxfId="9"/>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F530FDD-CC3A-4B3E-859A-88A0758DC036}" name="Tabela4915" displayName="Tabela4915" ref="C103:D113" totalsRowShown="0" headerRowDxfId="8" dataDxfId="7">
  <autoFilter ref="C103:D113" xr:uid="{7F530FDD-CC3A-4B3E-859A-88A0758DC036}"/>
  <tableColumns count="2">
    <tableColumn id="1" xr3:uid="{668AB6B6-3C49-4A5D-83C2-BC78E92087D7}" name="Meses" dataDxfId="6"/>
    <tableColumn id="2" xr3:uid="{BFFD26FB-1769-4DA7-A0AB-80C97CFC50EF}" name="Valores de Vendas (R$ 1.000 )" dataDxfId="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A6A978-09C1-452D-9ADA-CF7D00928DF5}" name="Tabela310" displayName="Tabela310" ref="B72:D81" totalsRowShown="0" headerRowDxfId="80" dataDxfId="79">
  <autoFilter ref="B72:D81" xr:uid="{9AA6A978-09C1-452D-9ADA-CF7D00928DF5}"/>
  <tableColumns count="3">
    <tableColumn id="1" xr3:uid="{665DA6A5-4E33-4D65-B3AD-D3A51477C2CF}" name="Tempo  horas" dataDxfId="78"/>
    <tableColumn id="2" xr3:uid="{EDF3FC5B-1394-47BB-BAE5-06A63956BDA6}" name="Contatos" dataDxfId="77"/>
    <tableColumn id="3" xr3:uid="{FA082B30-520C-4C93-8E2F-2B6363D894EE}" name="Contratos vendidos" dataDxfId="76"/>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A8E16C-519A-4224-B771-DE89591F4AAE}" name="Tabela33" displayName="Tabela33" ref="B18:F28" totalsRowCount="1" headerRowDxfId="75" dataDxfId="74" totalsRowDxfId="73">
  <autoFilter ref="B18:F27" xr:uid="{B35B7B06-5A28-4033-B9B3-BE3BCDBBA3E7}"/>
  <tableColumns count="5">
    <tableColumn id="1" xr3:uid="{D2F95700-4542-4B2A-9E49-4D159CFCA46F}" name="Tempo  horas" dataDxfId="72" totalsRowDxfId="4"/>
    <tableColumn id="2" xr3:uid="{56C6DBF6-71B4-41EF-A689-A5586CEC1BA7}" name="Contatos" totalsRowFunction="custom" dataDxfId="71" totalsRowDxfId="3">
      <totalsRowFormula>SUM(Tabela33[Contatos])</totalsRowFormula>
    </tableColumn>
    <tableColumn id="3" xr3:uid="{96DE0C8C-ED35-4D9A-A30A-E18E9BC1E902}" name="Contratos vendidos" totalsRowFunction="custom" dataDxfId="70" totalsRowDxfId="2">
      <totalsRowFormula>SUM(Tabela33[Contratos vendidos])</totalsRowFormula>
    </tableColumn>
    <tableColumn id="4" xr3:uid="{28365FF8-C7F4-4EA0-ADED-E90251EBA7F7}" name="Column1" dataDxfId="69" totalsRowDxfId="1"/>
    <tableColumn id="5" xr3:uid="{24B12BCC-B030-45C6-B8C8-84B1DF207142}" name="Column2" dataDxfId="68" totalsRowDxfId="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A5C7D91-8B47-4620-8CDE-F8B282D5A88C}" name="Tabela311" displayName="Tabela311" ref="B113:D122" totalsRowShown="0" headerRowDxfId="67" dataDxfId="66">
  <autoFilter ref="B113:D122" xr:uid="{8A5C7D91-8B47-4620-8CDE-F8B282D5A88C}"/>
  <tableColumns count="3">
    <tableColumn id="1" xr3:uid="{DFD90D69-C65B-4DCE-BBB2-A4B42C06E620}" name="Tempo  horas" dataDxfId="65"/>
    <tableColumn id="2" xr3:uid="{5F9AD1D2-F27F-43EA-A6A3-600989093CF3}" name="Contatos" dataDxfId="64"/>
    <tableColumn id="3" xr3:uid="{2582F4C7-C4A7-47DC-BE72-D81E74A1E477}" name="Contratos vendidos" dataDxfId="63"/>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68DC92A-2B82-4ED0-8F3A-34093B059AB1}" name="Tabela11" displayName="Tabela11" ref="C212:D222" totalsRowShown="0" headerRowDxfId="62" dataDxfId="61">
  <autoFilter ref="C212:D222" xr:uid="{068DC92A-2B82-4ED0-8F3A-34093B059AB1}"/>
  <tableColumns count="2">
    <tableColumn id="1" xr3:uid="{2D2CD94C-E1B3-47ED-BB43-56FC37A173C0}" name="X" dataDxfId="60"/>
    <tableColumn id="2" xr3:uid="{ACAD52B3-2E38-4F08-B71E-725A0CA7AC03}" name="Y" dataDxfId="59"/>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2A9F70-D0BD-43EF-BF77-88386382E337}" name="Tabela1" displayName="Tabela1" ref="C25:E42" totalsRowCount="1" headerRowDxfId="58" dataDxfId="57" totalsRowDxfId="56">
  <autoFilter ref="C25:E41" xr:uid="{B557C0CB-6931-43FA-BA90-0FEC8AEA006F}"/>
  <tableColumns count="3">
    <tableColumn id="1" xr3:uid="{4286880A-B993-45C3-A369-45B677754CE5}" name="Contatos totais" totalsRowFunction="sum" dataDxfId="55" totalsRowDxfId="54"/>
    <tableColumn id="2" xr3:uid="{0D8D29BA-1678-4889-9D69-6E1418F80EA7}" name="Assentos Vendidos " totalsRowFunction="sum" dataDxfId="53" totalsRowDxfId="52"/>
    <tableColumn id="3" xr3:uid="{3AD6A147-E4C3-4501-BF26-D4E24A2F01A1}" name="Voos Ativos" dataDxfId="51" totalsRowDxfId="50">
      <calculatedColumnFormula>IF(D26&gt;=70,"voo ativo","Voo cancelado")</calculatedColumnFormula>
    </tableColumn>
  </tableColumns>
  <tableStyleInfo name="TableStyleMedium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5C53D08-984E-4EFB-93CE-922E228014EB}" name="Tabela2" displayName="Tabela2" ref="C46:E60" totalsRowShown="0" headerRowDxfId="49" dataDxfId="48">
  <autoFilter ref="C46:E60" xr:uid="{CBBF90E3-9A36-4D8A-835B-08F72A54CC22}"/>
  <tableColumns count="3">
    <tableColumn id="1" xr3:uid="{1AD346A8-7C45-48EB-8A98-9E6E3D99C4B5}" name="Contatos totais" dataDxfId="47"/>
    <tableColumn id="2" xr3:uid="{260C97A7-D585-44E5-900A-9F8B5ADD84B1}" name="Assentos vendidos" dataDxfId="46"/>
    <tableColumn id="3" xr3:uid="{9347127B-4EF6-43B7-91D2-F32168A1579D}" name="Voos Ativos" dataDxfId="45">
      <calculatedColumnFormula>IF(D47&gt;=70,"voo ativo","voo cancelado")</calculatedColumnFormula>
    </tableColumn>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DBA310D-7E7B-4267-B116-C9FE2F6849C8}" name="Tabela16" displayName="Tabela16" ref="D25:F42" totalsRowCount="1" headerRowDxfId="44" dataDxfId="43" totalsRowDxfId="42">
  <autoFilter ref="D25:F41" xr:uid="{8F9389C0-115E-45E9-8B0F-A51F444850FA}"/>
  <tableColumns count="3">
    <tableColumn id="1" xr3:uid="{C047C960-3E75-4A27-9798-97602CBEA16D}" name="Total de  Contatos" totalsRowFunction="sum" dataDxfId="41" totalsRowDxfId="40"/>
    <tableColumn id="2" xr3:uid="{5A9ACA11-456C-44BA-B17A-8E726B4A4FEB}" name="Vendas Efetividas" totalsRowFunction="sum" dataDxfId="39" totalsRowDxfId="38"/>
    <tableColumn id="3" xr3:uid="{BE0C5AAC-9167-4FB7-9A73-A11B89DDD4C1}" name="Voos Ativos" totalsRowFunction="custom" dataDxfId="37" totalsRowDxfId="36">
      <calculatedColumnFormula>IF(E26&gt;=70,"voo ativo","Voo cancelado")</calculatedColumnFormula>
      <totalsRowFormula>(Tabela16[[#Totals],[Vendas Efetividas]]/Tabela16[[#Totals],[Total de  Contatos]])</totalsRowFormula>
    </tableColumn>
  </tableColumns>
  <tableStyleInfo name="TableStyleMedium1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B9F3E80-F3DB-48D4-AA39-1586715B1877}" name="Tabela27" displayName="Tabela27" ref="D46:F60" totalsRowShown="0" headerRowDxfId="35" dataDxfId="34">
  <autoFilter ref="D46:F60" xr:uid="{4BAA3276-9CF5-467C-8FBA-941BCFA1CD2E}"/>
  <tableColumns count="3">
    <tableColumn id="1" xr3:uid="{32892445-9748-4B77-8D4F-43A70CBEA9BA}" name="Total  de contatos" dataDxfId="33"/>
    <tableColumn id="2" xr3:uid="{99534333-DA0C-4D1E-887D-73E14ABE6E32}" name="Vendas efetivadas" dataDxfId="32"/>
    <tableColumn id="3" xr3:uid="{D54CE5D1-418E-434C-8595-EEC5D62DD675}" name="Voos Ativos" dataDxfId="31">
      <calculatedColumnFormula>IF(E47&gt;=70,"voo ativo","voo cancelado")</calculatedColumnFormula>
    </tableColumn>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4.xml"/><Relationship Id="rId5" Type="http://schemas.openxmlformats.org/officeDocument/2006/relationships/table" Target="../tables/table11.xml"/><Relationship Id="rId4" Type="http://schemas.openxmlformats.org/officeDocument/2006/relationships/table" Target="../tables/table10.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0CB09-9E2E-422F-875D-0D56ECFB5759}">
  <dimension ref="B47:D81"/>
  <sheetViews>
    <sheetView topLeftCell="H66" workbookViewId="0">
      <selection activeCell="L89" sqref="L89"/>
    </sheetView>
  </sheetViews>
  <sheetFormatPr defaultRowHeight="15" x14ac:dyDescent="0.25"/>
  <cols>
    <col min="2" max="2" width="21.85546875" customWidth="1"/>
    <col min="3" max="3" width="21.42578125" customWidth="1"/>
    <col min="4" max="4" width="22.5703125" customWidth="1"/>
  </cols>
  <sheetData>
    <row r="47" spans="2:4" ht="18.75" x14ac:dyDescent="0.3">
      <c r="B47" s="3" t="s">
        <v>0</v>
      </c>
      <c r="C47" s="3" t="s">
        <v>1</v>
      </c>
      <c r="D47" s="3" t="s">
        <v>2</v>
      </c>
    </row>
    <row r="48" spans="2:4" ht="18.75" x14ac:dyDescent="0.3">
      <c r="B48" s="3">
        <v>1</v>
      </c>
      <c r="C48" s="3">
        <v>150</v>
      </c>
      <c r="D48" s="3">
        <v>8</v>
      </c>
    </row>
    <row r="49" spans="2:4" ht="18.75" x14ac:dyDescent="0.3">
      <c r="B49" s="3">
        <v>2</v>
      </c>
      <c r="C49" s="3">
        <v>170</v>
      </c>
      <c r="D49" s="3">
        <v>10</v>
      </c>
    </row>
    <row r="50" spans="2:4" ht="18.75" x14ac:dyDescent="0.3">
      <c r="B50" s="3">
        <v>3</v>
      </c>
      <c r="C50" s="3">
        <v>190</v>
      </c>
      <c r="D50" s="3">
        <v>15</v>
      </c>
    </row>
    <row r="51" spans="2:4" ht="18.75" x14ac:dyDescent="0.3">
      <c r="B51" s="3">
        <v>4</v>
      </c>
      <c r="C51" s="3">
        <v>170</v>
      </c>
      <c r="D51" s="3">
        <v>9</v>
      </c>
    </row>
    <row r="52" spans="2:4" ht="18.75" x14ac:dyDescent="0.3">
      <c r="B52" s="3">
        <v>5</v>
      </c>
      <c r="C52" s="3">
        <v>180</v>
      </c>
      <c r="D52" s="3">
        <v>12</v>
      </c>
    </row>
    <row r="53" spans="2:4" ht="18.75" x14ac:dyDescent="0.3">
      <c r="B53" s="3">
        <v>6</v>
      </c>
      <c r="C53" s="3">
        <v>190</v>
      </c>
      <c r="D53" s="3">
        <v>13</v>
      </c>
    </row>
    <row r="54" spans="2:4" ht="18.75" x14ac:dyDescent="0.3">
      <c r="B54" s="3">
        <v>7</v>
      </c>
      <c r="C54" s="3">
        <v>200</v>
      </c>
      <c r="D54" s="3">
        <v>12</v>
      </c>
    </row>
    <row r="55" spans="2:4" ht="18.75" x14ac:dyDescent="0.3">
      <c r="B55" s="3">
        <v>8</v>
      </c>
      <c r="C55" s="3">
        <v>220</v>
      </c>
      <c r="D55" s="3">
        <v>16</v>
      </c>
    </row>
    <row r="56" spans="2:4" ht="18.75" x14ac:dyDescent="0.3">
      <c r="B56" s="3">
        <v>9</v>
      </c>
      <c r="C56" s="3">
        <v>215</v>
      </c>
      <c r="D56" s="3">
        <v>15</v>
      </c>
    </row>
    <row r="72" spans="2:4" ht="18.75" x14ac:dyDescent="0.3">
      <c r="B72" s="3" t="s">
        <v>0</v>
      </c>
      <c r="C72" s="3" t="s">
        <v>1</v>
      </c>
      <c r="D72" s="3" t="s">
        <v>2</v>
      </c>
    </row>
    <row r="73" spans="2:4" ht="18.75" x14ac:dyDescent="0.3">
      <c r="B73" s="3">
        <v>1</v>
      </c>
      <c r="C73" s="3">
        <v>150</v>
      </c>
      <c r="D73" s="3">
        <v>8</v>
      </c>
    </row>
    <row r="74" spans="2:4" ht="18.75" x14ac:dyDescent="0.3">
      <c r="B74" s="3">
        <v>2</v>
      </c>
      <c r="C74" s="3">
        <v>170</v>
      </c>
      <c r="D74" s="3">
        <v>10</v>
      </c>
    </row>
    <row r="75" spans="2:4" ht="18.75" x14ac:dyDescent="0.3">
      <c r="B75" s="3">
        <v>3</v>
      </c>
      <c r="C75" s="3">
        <v>190</v>
      </c>
      <c r="D75" s="3">
        <v>15</v>
      </c>
    </row>
    <row r="76" spans="2:4" ht="18.75" x14ac:dyDescent="0.3">
      <c r="B76" s="3">
        <v>4</v>
      </c>
      <c r="C76" s="3">
        <v>170</v>
      </c>
      <c r="D76" s="3">
        <v>9</v>
      </c>
    </row>
    <row r="77" spans="2:4" ht="18.75" x14ac:dyDescent="0.3">
      <c r="B77" s="3">
        <v>5</v>
      </c>
      <c r="C77" s="3">
        <v>180</v>
      </c>
      <c r="D77" s="3">
        <v>12</v>
      </c>
    </row>
    <row r="78" spans="2:4" ht="18.75" x14ac:dyDescent="0.3">
      <c r="B78" s="3">
        <v>6</v>
      </c>
      <c r="C78" s="3">
        <v>190</v>
      </c>
      <c r="D78" s="3">
        <v>13</v>
      </c>
    </row>
    <row r="79" spans="2:4" ht="18.75" x14ac:dyDescent="0.3">
      <c r="B79" s="3">
        <v>7</v>
      </c>
      <c r="C79" s="3">
        <v>200</v>
      </c>
      <c r="D79" s="3">
        <v>12</v>
      </c>
    </row>
    <row r="80" spans="2:4" ht="18.75" x14ac:dyDescent="0.3">
      <c r="B80" s="3">
        <v>8</v>
      </c>
      <c r="C80" s="3">
        <v>220</v>
      </c>
      <c r="D80" s="3">
        <v>16</v>
      </c>
    </row>
    <row r="81" spans="2:4" ht="18.75" x14ac:dyDescent="0.3">
      <c r="B81" s="3">
        <v>9</v>
      </c>
      <c r="C81" s="3">
        <v>215</v>
      </c>
      <c r="D81" s="3">
        <v>15</v>
      </c>
    </row>
  </sheetData>
  <pageMargins left="0.511811024" right="0.511811024" top="0.78740157499999996" bottom="0.78740157499999996" header="0.31496062000000002" footer="0.31496062000000002"/>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EF4E2-0F70-4C64-91C2-166D8CB27D53}">
  <dimension ref="B17:Q222"/>
  <sheetViews>
    <sheetView topLeftCell="A130" zoomScale="50" zoomScaleNormal="50" workbookViewId="0">
      <selection activeCell="C110" sqref="C110"/>
    </sheetView>
  </sheetViews>
  <sheetFormatPr defaultRowHeight="15" x14ac:dyDescent="0.25"/>
  <cols>
    <col min="2" max="2" width="22.85546875" customWidth="1"/>
    <col min="3" max="3" width="21.85546875" customWidth="1"/>
    <col min="4" max="4" width="35.5703125" customWidth="1"/>
    <col min="5" max="6" width="13.85546875" hidden="1" customWidth="1"/>
  </cols>
  <sheetData>
    <row r="17" spans="2:6" x14ac:dyDescent="0.25">
      <c r="B17" s="1" t="s">
        <v>15</v>
      </c>
      <c r="C17" s="1" t="s">
        <v>15</v>
      </c>
      <c r="D17" s="1" t="s">
        <v>14</v>
      </c>
    </row>
    <row r="18" spans="2:6" ht="18.75" x14ac:dyDescent="0.3">
      <c r="B18" s="3" t="s">
        <v>0</v>
      </c>
      <c r="C18" s="3" t="s">
        <v>1</v>
      </c>
      <c r="D18" s="3" t="s">
        <v>2</v>
      </c>
      <c r="E18" s="3" t="s">
        <v>16</v>
      </c>
      <c r="F18" s="3" t="s">
        <v>17</v>
      </c>
    </row>
    <row r="19" spans="2:6" ht="18.75" x14ac:dyDescent="0.3">
      <c r="B19" s="3">
        <v>1</v>
      </c>
      <c r="C19" s="3">
        <v>150</v>
      </c>
      <c r="D19" s="3">
        <v>8</v>
      </c>
      <c r="E19" s="4"/>
      <c r="F19" s="4"/>
    </row>
    <row r="20" spans="2:6" ht="18.75" x14ac:dyDescent="0.3">
      <c r="B20" s="3">
        <v>2</v>
      </c>
      <c r="C20" s="3">
        <v>170</v>
      </c>
      <c r="D20" s="3">
        <v>10</v>
      </c>
      <c r="E20" s="4"/>
      <c r="F20" s="4"/>
    </row>
    <row r="21" spans="2:6" ht="18.75" x14ac:dyDescent="0.3">
      <c r="B21" s="3">
        <v>3</v>
      </c>
      <c r="C21" s="3">
        <v>190</v>
      </c>
      <c r="D21" s="3">
        <v>15</v>
      </c>
      <c r="E21" s="4"/>
      <c r="F21" s="4"/>
    </row>
    <row r="22" spans="2:6" ht="18.75" x14ac:dyDescent="0.3">
      <c r="B22" s="3">
        <v>4</v>
      </c>
      <c r="C22" s="3">
        <v>170</v>
      </c>
      <c r="D22" s="3">
        <v>9</v>
      </c>
      <c r="E22" s="4"/>
      <c r="F22" s="4"/>
    </row>
    <row r="23" spans="2:6" ht="18.75" x14ac:dyDescent="0.3">
      <c r="B23" s="3">
        <v>5</v>
      </c>
      <c r="C23" s="3">
        <v>180</v>
      </c>
      <c r="D23" s="3">
        <v>12</v>
      </c>
      <c r="E23" s="4"/>
      <c r="F23" s="4"/>
    </row>
    <row r="24" spans="2:6" ht="18.75" x14ac:dyDescent="0.3">
      <c r="B24" s="3">
        <v>6</v>
      </c>
      <c r="C24" s="3">
        <v>190</v>
      </c>
      <c r="D24" s="3">
        <v>13</v>
      </c>
      <c r="E24" s="4"/>
      <c r="F24" s="4"/>
    </row>
    <row r="25" spans="2:6" ht="18.75" x14ac:dyDescent="0.3">
      <c r="B25" s="3">
        <v>7</v>
      </c>
      <c r="C25" s="3">
        <v>200</v>
      </c>
      <c r="D25" s="3">
        <v>12</v>
      </c>
      <c r="E25" s="4"/>
      <c r="F25" s="4"/>
    </row>
    <row r="26" spans="2:6" ht="18.75" x14ac:dyDescent="0.3">
      <c r="B26" s="3">
        <v>8</v>
      </c>
      <c r="C26" s="3">
        <v>220</v>
      </c>
      <c r="D26" s="3">
        <v>16</v>
      </c>
      <c r="E26" s="4"/>
      <c r="F26" s="4"/>
    </row>
    <row r="27" spans="2:6" ht="18.75" x14ac:dyDescent="0.3">
      <c r="B27" s="3">
        <v>9</v>
      </c>
      <c r="C27" s="3">
        <v>215</v>
      </c>
      <c r="D27" s="3">
        <v>15</v>
      </c>
      <c r="E27" s="4"/>
      <c r="F27" s="4"/>
    </row>
    <row r="28" spans="2:6" ht="18.75" x14ac:dyDescent="0.3">
      <c r="B28" s="3"/>
      <c r="C28" s="3">
        <f>SUM(Tabela33[Contatos])</f>
        <v>1685</v>
      </c>
      <c r="D28" s="4">
        <f>SUM(Tabela33[Contratos vendidos])</f>
        <v>110</v>
      </c>
      <c r="E28" s="4"/>
      <c r="F28" s="5"/>
    </row>
    <row r="29" spans="2:6" ht="18.75" x14ac:dyDescent="0.3">
      <c r="B29" s="5"/>
      <c r="C29" s="5"/>
      <c r="D29" s="5"/>
      <c r="E29" s="4"/>
      <c r="F29" s="4"/>
    </row>
    <row r="62" spans="17:17" x14ac:dyDescent="0.25">
      <c r="Q62" s="2">
        <f>20/256</f>
        <v>7.8125E-2</v>
      </c>
    </row>
    <row r="73" spans="17:17" x14ac:dyDescent="0.25">
      <c r="Q73" s="2">
        <f>25/300</f>
        <v>8.3333333333333329E-2</v>
      </c>
    </row>
    <row r="112" spans="3:4" ht="23.25" x14ac:dyDescent="0.35">
      <c r="C112" s="7" t="s">
        <v>15</v>
      </c>
      <c r="D112" s="7" t="s">
        <v>14</v>
      </c>
    </row>
    <row r="113" spans="2:4" ht="18.75" x14ac:dyDescent="0.3">
      <c r="B113" s="3" t="s">
        <v>0</v>
      </c>
      <c r="C113" s="3" t="s">
        <v>1</v>
      </c>
      <c r="D113" s="3" t="s">
        <v>2</v>
      </c>
    </row>
    <row r="114" spans="2:4" ht="18.75" x14ac:dyDescent="0.3">
      <c r="B114" s="3">
        <v>1</v>
      </c>
      <c r="C114" s="3">
        <v>150</v>
      </c>
      <c r="D114" s="3">
        <v>8</v>
      </c>
    </row>
    <row r="115" spans="2:4" ht="18.75" x14ac:dyDescent="0.3">
      <c r="B115" s="3">
        <v>2</v>
      </c>
      <c r="C115" s="3">
        <v>170</v>
      </c>
      <c r="D115" s="3">
        <v>10</v>
      </c>
    </row>
    <row r="116" spans="2:4" ht="18.75" x14ac:dyDescent="0.3">
      <c r="B116" s="3">
        <v>3</v>
      </c>
      <c r="C116" s="3">
        <v>190</v>
      </c>
      <c r="D116" s="3">
        <v>15</v>
      </c>
    </row>
    <row r="117" spans="2:4" ht="18.75" x14ac:dyDescent="0.3">
      <c r="B117" s="3">
        <v>4</v>
      </c>
      <c r="C117" s="3">
        <v>170</v>
      </c>
      <c r="D117" s="3">
        <v>9</v>
      </c>
    </row>
    <row r="118" spans="2:4" ht="18.75" x14ac:dyDescent="0.3">
      <c r="B118" s="3">
        <v>5</v>
      </c>
      <c r="C118" s="3">
        <v>180</v>
      </c>
      <c r="D118" s="3">
        <v>12</v>
      </c>
    </row>
    <row r="119" spans="2:4" ht="18.75" x14ac:dyDescent="0.3">
      <c r="B119" s="3">
        <v>6</v>
      </c>
      <c r="C119" s="3">
        <v>190</v>
      </c>
      <c r="D119" s="3">
        <v>13</v>
      </c>
    </row>
    <row r="120" spans="2:4" ht="18.75" x14ac:dyDescent="0.3">
      <c r="B120" s="3">
        <v>7</v>
      </c>
      <c r="C120" s="3">
        <v>200</v>
      </c>
      <c r="D120" s="3">
        <v>12</v>
      </c>
    </row>
    <row r="121" spans="2:4" ht="18.75" x14ac:dyDescent="0.3">
      <c r="B121" s="3">
        <v>8</v>
      </c>
      <c r="C121" s="3">
        <v>220</v>
      </c>
      <c r="D121" s="3">
        <v>16</v>
      </c>
    </row>
    <row r="122" spans="2:4" ht="18.75" x14ac:dyDescent="0.3">
      <c r="B122" s="3">
        <v>9</v>
      </c>
      <c r="C122" s="3">
        <v>215</v>
      </c>
      <c r="D122" s="3">
        <v>15</v>
      </c>
    </row>
    <row r="212" spans="3:6" ht="23.25" x14ac:dyDescent="0.35">
      <c r="C212" s="7" t="s">
        <v>15</v>
      </c>
      <c r="D212" s="7" t="s">
        <v>14</v>
      </c>
    </row>
    <row r="213" spans="3:6" ht="18.75" x14ac:dyDescent="0.3">
      <c r="C213" s="3" t="s">
        <v>1</v>
      </c>
      <c r="D213" s="3" t="s">
        <v>2</v>
      </c>
    </row>
    <row r="214" spans="3:6" ht="18.75" x14ac:dyDescent="0.3">
      <c r="C214" s="3">
        <v>150</v>
      </c>
      <c r="D214" s="3">
        <v>8</v>
      </c>
      <c r="E214" s="5">
        <f>((D215-D214)/(C215-C214))</f>
        <v>0.1</v>
      </c>
      <c r="F214" s="5"/>
    </row>
    <row r="215" spans="3:6" ht="18.75" x14ac:dyDescent="0.3">
      <c r="C215" s="3">
        <v>170</v>
      </c>
      <c r="D215" s="3">
        <v>10</v>
      </c>
      <c r="E215" s="5"/>
      <c r="F215" s="5"/>
    </row>
    <row r="216" spans="3:6" ht="18.75" x14ac:dyDescent="0.3">
      <c r="C216" s="3">
        <v>190</v>
      </c>
      <c r="D216" s="3">
        <v>15</v>
      </c>
      <c r="E216" s="5">
        <f>(D217-D216)/(C217-C216)</f>
        <v>0.3</v>
      </c>
      <c r="F216" s="5"/>
    </row>
    <row r="217" spans="3:6" ht="18.75" x14ac:dyDescent="0.3">
      <c r="C217" s="3">
        <v>170</v>
      </c>
      <c r="D217" s="3">
        <v>9</v>
      </c>
      <c r="E217" s="5"/>
      <c r="F217" s="5"/>
    </row>
    <row r="218" spans="3:6" ht="18.75" x14ac:dyDescent="0.3">
      <c r="C218" s="3">
        <v>180</v>
      </c>
      <c r="D218" s="3">
        <v>12</v>
      </c>
      <c r="E218" s="5">
        <f>(D219-D218)/(C219-C218)</f>
        <v>0.1</v>
      </c>
      <c r="F218" s="5"/>
    </row>
    <row r="219" spans="3:6" ht="18.75" x14ac:dyDescent="0.3">
      <c r="C219" s="3">
        <v>190</v>
      </c>
      <c r="D219" s="3">
        <v>13</v>
      </c>
      <c r="E219" s="5"/>
      <c r="F219" s="5"/>
    </row>
    <row r="220" spans="3:6" ht="18.75" x14ac:dyDescent="0.3">
      <c r="C220" s="3">
        <v>200</v>
      </c>
      <c r="D220" s="3">
        <v>12</v>
      </c>
      <c r="E220" s="5">
        <f>(D221-D220)/(C221-C220)</f>
        <v>0.2</v>
      </c>
      <c r="F220" s="5"/>
    </row>
    <row r="221" spans="3:6" ht="18.75" x14ac:dyDescent="0.3">
      <c r="C221" s="3">
        <v>220</v>
      </c>
      <c r="D221" s="3">
        <v>16</v>
      </c>
    </row>
    <row r="222" spans="3:6" ht="18.75" x14ac:dyDescent="0.3">
      <c r="C222" s="3">
        <v>215</v>
      </c>
      <c r="D222" s="3">
        <v>15</v>
      </c>
    </row>
  </sheetData>
  <phoneticPr fontId="4" type="noConversion"/>
  <pageMargins left="0.511811024" right="0.511811024" top="0.78740157499999996" bottom="0.78740157499999996" header="0.31496062000000002" footer="0.31496062000000002"/>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A8402-82AF-43C2-95A6-437DD3F00ADB}">
  <dimension ref="C25:E62"/>
  <sheetViews>
    <sheetView topLeftCell="F21" workbookViewId="0">
      <selection activeCell="S24" sqref="S24"/>
    </sheetView>
  </sheetViews>
  <sheetFormatPr defaultRowHeight="15" x14ac:dyDescent="0.25"/>
  <cols>
    <col min="3" max="3" width="25.5703125" customWidth="1"/>
    <col min="4" max="4" width="23.5703125" customWidth="1"/>
    <col min="5" max="5" width="29.140625" customWidth="1"/>
  </cols>
  <sheetData>
    <row r="25" spans="3:5" ht="18.75" x14ac:dyDescent="0.3">
      <c r="C25" s="5" t="s">
        <v>13</v>
      </c>
      <c r="D25" s="5" t="s">
        <v>7</v>
      </c>
      <c r="E25" s="5" t="s">
        <v>4</v>
      </c>
    </row>
    <row r="26" spans="3:5" ht="18.75" x14ac:dyDescent="0.3">
      <c r="C26" s="3">
        <v>1200</v>
      </c>
      <c r="D26" s="3">
        <v>85</v>
      </c>
      <c r="E26" s="5" t="str">
        <f t="shared" ref="E26:E39" si="0">IF(D26&gt;=70,"voo ativo","Voo cancelado")</f>
        <v>voo ativo</v>
      </c>
    </row>
    <row r="27" spans="3:5" ht="18.75" x14ac:dyDescent="0.3">
      <c r="C27" s="3">
        <v>1110</v>
      </c>
      <c r="D27" s="3">
        <v>75</v>
      </c>
      <c r="E27" s="5" t="str">
        <f t="shared" si="0"/>
        <v>voo ativo</v>
      </c>
    </row>
    <row r="28" spans="3:5" ht="18.75" x14ac:dyDescent="0.3">
      <c r="C28" s="3">
        <v>860</v>
      </c>
      <c r="D28" s="3">
        <v>69</v>
      </c>
      <c r="E28" s="5" t="str">
        <f t="shared" si="0"/>
        <v>Voo cancelado</v>
      </c>
    </row>
    <row r="29" spans="3:5" ht="18.75" x14ac:dyDescent="0.3">
      <c r="C29" s="3">
        <v>950</v>
      </c>
      <c r="D29" s="3">
        <v>72</v>
      </c>
      <c r="E29" s="5" t="str">
        <f t="shared" si="0"/>
        <v>voo ativo</v>
      </c>
    </row>
    <row r="30" spans="3:5" ht="18.75" x14ac:dyDescent="0.3">
      <c r="C30" s="3">
        <v>1100</v>
      </c>
      <c r="D30" s="3">
        <v>79</v>
      </c>
      <c r="E30" s="5" t="str">
        <f t="shared" si="0"/>
        <v>voo ativo</v>
      </c>
    </row>
    <row r="31" spans="3:5" ht="18.75" x14ac:dyDescent="0.3">
      <c r="C31" s="3">
        <v>1200</v>
      </c>
      <c r="D31" s="3">
        <v>86</v>
      </c>
      <c r="E31" s="5" t="str">
        <f t="shared" si="0"/>
        <v>voo ativo</v>
      </c>
    </row>
    <row r="32" spans="3:5" ht="18.75" x14ac:dyDescent="0.3">
      <c r="C32" s="3">
        <v>850</v>
      </c>
      <c r="D32" s="3">
        <v>68</v>
      </c>
      <c r="E32" s="5" t="str">
        <f t="shared" si="0"/>
        <v>Voo cancelado</v>
      </c>
    </row>
    <row r="33" spans="3:5" ht="18.75" x14ac:dyDescent="0.3">
      <c r="C33" s="3">
        <v>1000</v>
      </c>
      <c r="D33" s="3">
        <v>71</v>
      </c>
      <c r="E33" s="5" t="str">
        <f t="shared" si="0"/>
        <v>voo ativo</v>
      </c>
    </row>
    <row r="34" spans="3:5" ht="18.75" x14ac:dyDescent="0.3">
      <c r="C34" s="3">
        <v>960</v>
      </c>
      <c r="D34" s="3">
        <v>69</v>
      </c>
      <c r="E34" s="5" t="str">
        <f t="shared" si="0"/>
        <v>Voo cancelado</v>
      </c>
    </row>
    <row r="35" spans="3:5" ht="18.75" x14ac:dyDescent="0.3">
      <c r="C35" s="3">
        <v>1150</v>
      </c>
      <c r="D35" s="3">
        <v>84</v>
      </c>
      <c r="E35" s="5" t="str">
        <f t="shared" si="0"/>
        <v>voo ativo</v>
      </c>
    </row>
    <row r="36" spans="3:5" ht="18.75" x14ac:dyDescent="0.3">
      <c r="C36" s="3">
        <v>1120</v>
      </c>
      <c r="D36" s="3">
        <v>82</v>
      </c>
      <c r="E36" s="5" t="str">
        <f t="shared" si="0"/>
        <v>voo ativo</v>
      </c>
    </row>
    <row r="37" spans="3:5" ht="18.75" x14ac:dyDescent="0.3">
      <c r="C37" s="3">
        <v>780</v>
      </c>
      <c r="D37" s="3">
        <v>59</v>
      </c>
      <c r="E37" s="5" t="str">
        <f t="shared" si="0"/>
        <v>Voo cancelado</v>
      </c>
    </row>
    <row r="38" spans="3:5" ht="18.75" x14ac:dyDescent="0.3">
      <c r="C38" s="3">
        <v>980</v>
      </c>
      <c r="D38" s="3">
        <v>73</v>
      </c>
      <c r="E38" s="5" t="str">
        <f t="shared" si="0"/>
        <v>voo ativo</v>
      </c>
    </row>
    <row r="39" spans="3:5" ht="18.75" x14ac:dyDescent="0.3">
      <c r="C39" s="3">
        <v>1190</v>
      </c>
      <c r="D39" s="3">
        <v>84</v>
      </c>
      <c r="E39" s="5" t="str">
        <f t="shared" si="0"/>
        <v>voo ativo</v>
      </c>
    </row>
    <row r="40" spans="3:5" ht="18.75" x14ac:dyDescent="0.3">
      <c r="C40" s="3"/>
      <c r="D40" s="5"/>
      <c r="E40" s="5"/>
    </row>
    <row r="41" spans="3:5" ht="18.75" x14ac:dyDescent="0.3">
      <c r="C41" s="3"/>
      <c r="D41" s="3"/>
      <c r="E41" s="5"/>
    </row>
    <row r="42" spans="3:5" ht="18.75" x14ac:dyDescent="0.3">
      <c r="C42" s="3">
        <f>SUBTOTAL(109,Tabela1[Contatos totais])</f>
        <v>14450</v>
      </c>
      <c r="D42" s="3">
        <f>SUBTOTAL(109,Tabela1[[Assentos Vendidos ]])</f>
        <v>1056</v>
      </c>
      <c r="E42" s="5"/>
    </row>
    <row r="43" spans="3:5" x14ac:dyDescent="0.25">
      <c r="C43" s="1"/>
      <c r="D43" s="1"/>
    </row>
    <row r="44" spans="3:5" x14ac:dyDescent="0.25">
      <c r="C44" s="1"/>
      <c r="D44" s="1"/>
    </row>
    <row r="46" spans="3:5" ht="18.75" x14ac:dyDescent="0.3">
      <c r="C46" s="5" t="s">
        <v>13</v>
      </c>
      <c r="D46" s="5" t="s">
        <v>8</v>
      </c>
      <c r="E46" s="5" t="s">
        <v>4</v>
      </c>
    </row>
    <row r="47" spans="3:5" ht="18.75" x14ac:dyDescent="0.3">
      <c r="C47" s="3">
        <v>1300</v>
      </c>
      <c r="D47" s="3">
        <v>95</v>
      </c>
      <c r="E47" s="5" t="str">
        <f>IF(D47&gt;=70,"voo ativo","voo cancelado")</f>
        <v>voo ativo</v>
      </c>
    </row>
    <row r="48" spans="3:5" ht="18.75" x14ac:dyDescent="0.3">
      <c r="C48" s="3">
        <v>1250</v>
      </c>
      <c r="D48" s="3">
        <v>90</v>
      </c>
      <c r="E48" s="5" t="str">
        <f t="shared" ref="E48:E60" si="1">IF(D48&gt;=70,"voo ativo","voo cancelado")</f>
        <v>voo ativo</v>
      </c>
    </row>
    <row r="49" spans="3:5" ht="18.75" x14ac:dyDescent="0.3">
      <c r="C49" s="3">
        <v>980</v>
      </c>
      <c r="D49" s="3">
        <v>71</v>
      </c>
      <c r="E49" s="5" t="str">
        <f t="shared" si="1"/>
        <v>voo ativo</v>
      </c>
    </row>
    <row r="50" spans="3:5" ht="18.75" x14ac:dyDescent="0.3">
      <c r="C50" s="3">
        <v>1150</v>
      </c>
      <c r="D50" s="3">
        <v>82</v>
      </c>
      <c r="E50" s="5" t="str">
        <f t="shared" si="1"/>
        <v>voo ativo</v>
      </c>
    </row>
    <row r="51" spans="3:5" ht="18.75" x14ac:dyDescent="0.3">
      <c r="C51" s="3">
        <v>1120</v>
      </c>
      <c r="D51" s="3">
        <v>83</v>
      </c>
      <c r="E51" s="5" t="str">
        <f t="shared" si="1"/>
        <v>voo ativo</v>
      </c>
    </row>
    <row r="52" spans="3:5" ht="18.75" x14ac:dyDescent="0.3">
      <c r="C52" s="3">
        <v>1240</v>
      </c>
      <c r="D52" s="3">
        <v>86</v>
      </c>
      <c r="E52" s="5" t="str">
        <f t="shared" si="1"/>
        <v>voo ativo</v>
      </c>
    </row>
    <row r="53" spans="3:5" ht="18.75" x14ac:dyDescent="0.3">
      <c r="C53" s="3">
        <v>1120</v>
      </c>
      <c r="D53" s="3">
        <v>83</v>
      </c>
      <c r="E53" s="5" t="str">
        <f t="shared" si="1"/>
        <v>voo ativo</v>
      </c>
    </row>
    <row r="54" spans="3:5" ht="18.75" x14ac:dyDescent="0.3">
      <c r="C54" s="3">
        <v>1150</v>
      </c>
      <c r="D54" s="3">
        <v>83</v>
      </c>
      <c r="E54" s="5" t="str">
        <f t="shared" si="1"/>
        <v>voo ativo</v>
      </c>
    </row>
    <row r="55" spans="3:5" ht="18.75" x14ac:dyDescent="0.3">
      <c r="C55" s="3">
        <v>970</v>
      </c>
      <c r="D55" s="3">
        <v>71</v>
      </c>
      <c r="E55" s="5" t="str">
        <f t="shared" si="1"/>
        <v>voo ativo</v>
      </c>
    </row>
    <row r="56" spans="3:5" ht="18.75" x14ac:dyDescent="0.3">
      <c r="C56" s="3">
        <v>1120</v>
      </c>
      <c r="D56" s="3">
        <v>82</v>
      </c>
      <c r="E56" s="5" t="str">
        <f t="shared" si="1"/>
        <v>voo ativo</v>
      </c>
    </row>
    <row r="57" spans="3:5" ht="18.75" x14ac:dyDescent="0.3">
      <c r="C57" s="3">
        <v>890</v>
      </c>
      <c r="D57" s="3">
        <v>69</v>
      </c>
      <c r="E57" s="5" t="str">
        <f t="shared" si="1"/>
        <v>voo cancelado</v>
      </c>
    </row>
    <row r="58" spans="3:5" ht="18.75" x14ac:dyDescent="0.3">
      <c r="C58" s="3">
        <v>1020</v>
      </c>
      <c r="D58" s="3">
        <v>74</v>
      </c>
      <c r="E58" s="5" t="str">
        <f t="shared" si="1"/>
        <v>voo ativo</v>
      </c>
    </row>
    <row r="59" spans="3:5" ht="18.75" x14ac:dyDescent="0.3">
      <c r="C59" s="3">
        <v>1130</v>
      </c>
      <c r="D59" s="3">
        <v>84</v>
      </c>
      <c r="E59" s="5" t="str">
        <f t="shared" si="1"/>
        <v>voo ativo</v>
      </c>
    </row>
    <row r="60" spans="3:5" ht="18.75" x14ac:dyDescent="0.3">
      <c r="C60" s="3">
        <v>1250</v>
      </c>
      <c r="D60" s="3">
        <v>93</v>
      </c>
      <c r="E60" s="5" t="str">
        <f t="shared" si="1"/>
        <v>voo ativo</v>
      </c>
    </row>
    <row r="62" spans="3:5" x14ac:dyDescent="0.25">
      <c r="C62">
        <f>SUM(C47:C61)</f>
        <v>15690</v>
      </c>
      <c r="D62">
        <f>SUM(D47:D61)</f>
        <v>1146</v>
      </c>
    </row>
  </sheetData>
  <pageMargins left="0.511811024" right="0.511811024" top="0.78740157499999996" bottom="0.78740157499999996" header="0.31496062000000002" footer="0.31496062000000002"/>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B842B-3679-4C37-91F1-D52C6B42CBE2}">
  <dimension ref="D25:F153"/>
  <sheetViews>
    <sheetView topLeftCell="A85" workbookViewId="0">
      <selection activeCell="AF157" sqref="AF157"/>
    </sheetView>
  </sheetViews>
  <sheetFormatPr defaultRowHeight="15" x14ac:dyDescent="0.25"/>
  <cols>
    <col min="4" max="4" width="18.7109375" customWidth="1"/>
    <col min="5" max="5" width="20.28515625" customWidth="1"/>
    <col min="6" max="6" width="20.85546875" customWidth="1"/>
  </cols>
  <sheetData>
    <row r="25" spans="4:6" ht="18.75" x14ac:dyDescent="0.3">
      <c r="D25" s="5" t="s">
        <v>9</v>
      </c>
      <c r="E25" s="5" t="s">
        <v>3</v>
      </c>
      <c r="F25" s="5" t="s">
        <v>4</v>
      </c>
    </row>
    <row r="26" spans="4:6" ht="18.75" x14ac:dyDescent="0.3">
      <c r="D26" s="3">
        <v>1200</v>
      </c>
      <c r="E26" s="3">
        <v>85</v>
      </c>
      <c r="F26" s="5" t="str">
        <f t="shared" ref="F26:F39" si="0">IF(E26&gt;=70,"voo ativo","Voo cancelado")</f>
        <v>voo ativo</v>
      </c>
    </row>
    <row r="27" spans="4:6" ht="18.75" x14ac:dyDescent="0.3">
      <c r="D27" s="3">
        <v>1110</v>
      </c>
      <c r="E27" s="3">
        <v>75</v>
      </c>
      <c r="F27" s="5" t="str">
        <f t="shared" si="0"/>
        <v>voo ativo</v>
      </c>
    </row>
    <row r="28" spans="4:6" ht="18.75" x14ac:dyDescent="0.3">
      <c r="D28" s="3">
        <v>860</v>
      </c>
      <c r="E28" s="3">
        <v>69</v>
      </c>
      <c r="F28" s="5" t="str">
        <f t="shared" si="0"/>
        <v>Voo cancelado</v>
      </c>
    </row>
    <row r="29" spans="4:6" ht="18.75" x14ac:dyDescent="0.3">
      <c r="D29" s="3">
        <v>950</v>
      </c>
      <c r="E29" s="3">
        <v>72</v>
      </c>
      <c r="F29" s="5" t="str">
        <f t="shared" si="0"/>
        <v>voo ativo</v>
      </c>
    </row>
    <row r="30" spans="4:6" ht="18.75" x14ac:dyDescent="0.3">
      <c r="D30" s="3">
        <v>1100</v>
      </c>
      <c r="E30" s="3">
        <v>79</v>
      </c>
      <c r="F30" s="5" t="str">
        <f t="shared" si="0"/>
        <v>voo ativo</v>
      </c>
    </row>
    <row r="31" spans="4:6" ht="18.75" x14ac:dyDescent="0.3">
      <c r="D31" s="3">
        <v>1200</v>
      </c>
      <c r="E31" s="3">
        <v>86</v>
      </c>
      <c r="F31" s="5" t="str">
        <f t="shared" si="0"/>
        <v>voo ativo</v>
      </c>
    </row>
    <row r="32" spans="4:6" ht="18.75" x14ac:dyDescent="0.3">
      <c r="D32" s="3">
        <v>850</v>
      </c>
      <c r="E32" s="3">
        <v>68</v>
      </c>
      <c r="F32" s="5" t="str">
        <f t="shared" si="0"/>
        <v>Voo cancelado</v>
      </c>
    </row>
    <row r="33" spans="4:6" ht="18.75" x14ac:dyDescent="0.3">
      <c r="D33" s="3">
        <v>1000</v>
      </c>
      <c r="E33" s="3">
        <v>71</v>
      </c>
      <c r="F33" s="5" t="str">
        <f t="shared" si="0"/>
        <v>voo ativo</v>
      </c>
    </row>
    <row r="34" spans="4:6" ht="18.75" x14ac:dyDescent="0.3">
      <c r="D34" s="3">
        <v>960</v>
      </c>
      <c r="E34" s="3">
        <v>69</v>
      </c>
      <c r="F34" s="5" t="str">
        <f t="shared" si="0"/>
        <v>Voo cancelado</v>
      </c>
    </row>
    <row r="35" spans="4:6" ht="18.75" x14ac:dyDescent="0.3">
      <c r="D35" s="3">
        <v>1150</v>
      </c>
      <c r="E35" s="3">
        <v>84</v>
      </c>
      <c r="F35" s="5" t="str">
        <f t="shared" si="0"/>
        <v>voo ativo</v>
      </c>
    </row>
    <row r="36" spans="4:6" ht="18.75" x14ac:dyDescent="0.3">
      <c r="D36" s="3">
        <v>1120</v>
      </c>
      <c r="E36" s="3">
        <v>82</v>
      </c>
      <c r="F36" s="5" t="str">
        <f t="shared" si="0"/>
        <v>voo ativo</v>
      </c>
    </row>
    <row r="37" spans="4:6" ht="18.75" x14ac:dyDescent="0.3">
      <c r="D37" s="3">
        <v>780</v>
      </c>
      <c r="E37" s="3">
        <v>59</v>
      </c>
      <c r="F37" s="5" t="str">
        <f t="shared" si="0"/>
        <v>Voo cancelado</v>
      </c>
    </row>
    <row r="38" spans="4:6" ht="18.75" x14ac:dyDescent="0.3">
      <c r="D38" s="3">
        <v>980</v>
      </c>
      <c r="E38" s="3">
        <v>73</v>
      </c>
      <c r="F38" s="5" t="str">
        <f t="shared" si="0"/>
        <v>voo ativo</v>
      </c>
    </row>
    <row r="39" spans="4:6" ht="18.75" x14ac:dyDescent="0.3">
      <c r="D39" s="3">
        <v>1190</v>
      </c>
      <c r="E39" s="3">
        <v>84</v>
      </c>
      <c r="F39" s="5" t="str">
        <f t="shared" si="0"/>
        <v>voo ativo</v>
      </c>
    </row>
    <row r="40" spans="4:6" ht="18.75" x14ac:dyDescent="0.3">
      <c r="D40" s="3"/>
      <c r="E40" s="5"/>
      <c r="F40" s="5"/>
    </row>
    <row r="41" spans="4:6" ht="18.75" x14ac:dyDescent="0.3">
      <c r="D41" s="3"/>
      <c r="E41" s="3"/>
      <c r="F41" s="5"/>
    </row>
    <row r="42" spans="4:6" ht="18.75" x14ac:dyDescent="0.3">
      <c r="D42" s="3">
        <f>SUBTOTAL(109,Tabela16[Total de  Contatos])</f>
        <v>14450</v>
      </c>
      <c r="E42" s="3">
        <f>SUBTOTAL(109,Tabela16[Vendas Efetividas])</f>
        <v>1056</v>
      </c>
      <c r="F42" s="5">
        <f>(Tabela16[[#Totals],[Vendas Efetividas]]/Tabela16[[#Totals],[Total de  Contatos]])</f>
        <v>7.3079584775086512E-2</v>
      </c>
    </row>
    <row r="43" spans="4:6" x14ac:dyDescent="0.25">
      <c r="D43" s="1"/>
      <c r="E43" s="1"/>
    </row>
    <row r="44" spans="4:6" x14ac:dyDescent="0.25">
      <c r="D44" s="1"/>
      <c r="E44" s="1"/>
    </row>
    <row r="46" spans="4:6" ht="18.75" x14ac:dyDescent="0.3">
      <c r="D46" s="5" t="s">
        <v>12</v>
      </c>
      <c r="E46" s="5" t="s">
        <v>5</v>
      </c>
      <c r="F46" s="5" t="s">
        <v>4</v>
      </c>
    </row>
    <row r="47" spans="4:6" ht="18.75" x14ac:dyDescent="0.3">
      <c r="D47" s="3">
        <v>1300</v>
      </c>
      <c r="E47" s="3">
        <v>95</v>
      </c>
      <c r="F47" s="5" t="str">
        <f>IF(E47&gt;=70,"voo ativo","voo cancelado")</f>
        <v>voo ativo</v>
      </c>
    </row>
    <row r="48" spans="4:6" ht="18.75" x14ac:dyDescent="0.3">
      <c r="D48" s="3">
        <v>1250</v>
      </c>
      <c r="E48" s="3">
        <v>90</v>
      </c>
      <c r="F48" s="5" t="str">
        <f t="shared" ref="F48:F60" si="1">IF(E48&gt;=70,"voo ativo","voo cancelado")</f>
        <v>voo ativo</v>
      </c>
    </row>
    <row r="49" spans="4:6" ht="18.75" x14ac:dyDescent="0.3">
      <c r="D49" s="3">
        <v>980</v>
      </c>
      <c r="E49" s="3">
        <v>71</v>
      </c>
      <c r="F49" s="5" t="str">
        <f t="shared" si="1"/>
        <v>voo ativo</v>
      </c>
    </row>
    <row r="50" spans="4:6" ht="18.75" x14ac:dyDescent="0.3">
      <c r="D50" s="3">
        <v>1150</v>
      </c>
      <c r="E50" s="3">
        <v>82</v>
      </c>
      <c r="F50" s="5" t="str">
        <f t="shared" si="1"/>
        <v>voo ativo</v>
      </c>
    </row>
    <row r="51" spans="4:6" ht="18.75" x14ac:dyDescent="0.3">
      <c r="D51" s="3">
        <v>1120</v>
      </c>
      <c r="E51" s="3">
        <v>83</v>
      </c>
      <c r="F51" s="5" t="str">
        <f t="shared" si="1"/>
        <v>voo ativo</v>
      </c>
    </row>
    <row r="52" spans="4:6" ht="18.75" x14ac:dyDescent="0.3">
      <c r="D52" s="3">
        <v>1240</v>
      </c>
      <c r="E52" s="3">
        <v>86</v>
      </c>
      <c r="F52" s="5" t="str">
        <f t="shared" si="1"/>
        <v>voo ativo</v>
      </c>
    </row>
    <row r="53" spans="4:6" ht="18.75" x14ac:dyDescent="0.3">
      <c r="D53" s="3">
        <v>1120</v>
      </c>
      <c r="E53" s="3">
        <v>83</v>
      </c>
      <c r="F53" s="5" t="str">
        <f t="shared" si="1"/>
        <v>voo ativo</v>
      </c>
    </row>
    <row r="54" spans="4:6" ht="18.75" x14ac:dyDescent="0.3">
      <c r="D54" s="3">
        <v>1150</v>
      </c>
      <c r="E54" s="3">
        <v>83</v>
      </c>
      <c r="F54" s="5" t="str">
        <f t="shared" si="1"/>
        <v>voo ativo</v>
      </c>
    </row>
    <row r="55" spans="4:6" ht="18.75" x14ac:dyDescent="0.3">
      <c r="D55" s="3">
        <v>970</v>
      </c>
      <c r="E55" s="3">
        <v>71</v>
      </c>
      <c r="F55" s="5" t="str">
        <f t="shared" si="1"/>
        <v>voo ativo</v>
      </c>
    </row>
    <row r="56" spans="4:6" ht="18.75" x14ac:dyDescent="0.3">
      <c r="D56" s="3">
        <v>1120</v>
      </c>
      <c r="E56" s="3">
        <v>82</v>
      </c>
      <c r="F56" s="5" t="str">
        <f t="shared" si="1"/>
        <v>voo ativo</v>
      </c>
    </row>
    <row r="57" spans="4:6" ht="18.75" x14ac:dyDescent="0.3">
      <c r="D57" s="3">
        <v>890</v>
      </c>
      <c r="E57" s="3">
        <v>69</v>
      </c>
      <c r="F57" s="5" t="str">
        <f t="shared" si="1"/>
        <v>voo cancelado</v>
      </c>
    </row>
    <row r="58" spans="4:6" ht="18.75" x14ac:dyDescent="0.3">
      <c r="D58" s="3">
        <v>1020</v>
      </c>
      <c r="E58" s="3">
        <v>74</v>
      </c>
      <c r="F58" s="5" t="str">
        <f t="shared" si="1"/>
        <v>voo ativo</v>
      </c>
    </row>
    <row r="59" spans="4:6" ht="18.75" x14ac:dyDescent="0.3">
      <c r="D59" s="3">
        <v>1130</v>
      </c>
      <c r="E59" s="3">
        <v>84</v>
      </c>
      <c r="F59" s="5" t="str">
        <f t="shared" si="1"/>
        <v>voo ativo</v>
      </c>
    </row>
    <row r="60" spans="4:6" ht="18.75" x14ac:dyDescent="0.3">
      <c r="D60" s="3">
        <v>1250</v>
      </c>
      <c r="E60" s="3">
        <v>93</v>
      </c>
      <c r="F60" s="5" t="str">
        <f t="shared" si="1"/>
        <v>voo ativo</v>
      </c>
    </row>
    <row r="61" spans="4:6" ht="18.75" x14ac:dyDescent="0.3">
      <c r="D61" s="3">
        <f>SUM(D47:D60)</f>
        <v>15690</v>
      </c>
      <c r="E61" s="3">
        <f>SUM(E47:E60)</f>
        <v>1146</v>
      </c>
      <c r="F61" s="3">
        <f>(E61/D61)</f>
        <v>7.3040152963671126E-2</v>
      </c>
    </row>
    <row r="116" spans="4:6" ht="18.75" x14ac:dyDescent="0.3">
      <c r="D116" s="5" t="s">
        <v>9</v>
      </c>
      <c r="E116" s="5" t="s">
        <v>3</v>
      </c>
      <c r="F116" s="5" t="s">
        <v>4</v>
      </c>
    </row>
    <row r="117" spans="4:6" ht="18.75" x14ac:dyDescent="0.3">
      <c r="D117" s="3">
        <v>1200</v>
      </c>
      <c r="E117" s="3">
        <v>85</v>
      </c>
      <c r="F117" s="5" t="str">
        <f t="shared" ref="F117:F130" si="2">IF(E117&gt;=70,"voo ativo","Voo cancelado")</f>
        <v>voo ativo</v>
      </c>
    </row>
    <row r="118" spans="4:6" ht="18.75" x14ac:dyDescent="0.3">
      <c r="D118" s="3">
        <v>1110</v>
      </c>
      <c r="E118" s="3">
        <v>75</v>
      </c>
      <c r="F118" s="5" t="str">
        <f t="shared" si="2"/>
        <v>voo ativo</v>
      </c>
    </row>
    <row r="119" spans="4:6" ht="18.75" x14ac:dyDescent="0.3">
      <c r="D119" s="3">
        <v>860</v>
      </c>
      <c r="E119" s="3">
        <v>69</v>
      </c>
      <c r="F119" s="5" t="str">
        <f t="shared" si="2"/>
        <v>Voo cancelado</v>
      </c>
    </row>
    <row r="120" spans="4:6" ht="18.75" x14ac:dyDescent="0.3">
      <c r="D120" s="3">
        <v>950</v>
      </c>
      <c r="E120" s="3">
        <v>72</v>
      </c>
      <c r="F120" s="5" t="str">
        <f t="shared" si="2"/>
        <v>voo ativo</v>
      </c>
    </row>
    <row r="121" spans="4:6" ht="18.75" x14ac:dyDescent="0.3">
      <c r="D121" s="3">
        <v>1100</v>
      </c>
      <c r="E121" s="3">
        <v>79</v>
      </c>
      <c r="F121" s="5" t="str">
        <f t="shared" si="2"/>
        <v>voo ativo</v>
      </c>
    </row>
    <row r="122" spans="4:6" ht="18.75" x14ac:dyDescent="0.3">
      <c r="D122" s="3">
        <v>1200</v>
      </c>
      <c r="E122" s="3">
        <v>86</v>
      </c>
      <c r="F122" s="5" t="str">
        <f t="shared" si="2"/>
        <v>voo ativo</v>
      </c>
    </row>
    <row r="123" spans="4:6" ht="18.75" x14ac:dyDescent="0.3">
      <c r="D123" s="3">
        <v>850</v>
      </c>
      <c r="E123" s="3">
        <v>68</v>
      </c>
      <c r="F123" s="5" t="str">
        <f t="shared" si="2"/>
        <v>Voo cancelado</v>
      </c>
    </row>
    <row r="124" spans="4:6" ht="18.75" x14ac:dyDescent="0.3">
      <c r="D124" s="3">
        <v>1000</v>
      </c>
      <c r="E124" s="3">
        <v>71</v>
      </c>
      <c r="F124" s="5" t="str">
        <f t="shared" si="2"/>
        <v>voo ativo</v>
      </c>
    </row>
    <row r="125" spans="4:6" ht="18.75" x14ac:dyDescent="0.3">
      <c r="D125" s="3">
        <v>960</v>
      </c>
      <c r="E125" s="3">
        <v>69</v>
      </c>
      <c r="F125" s="5" t="str">
        <f t="shared" si="2"/>
        <v>Voo cancelado</v>
      </c>
    </row>
    <row r="126" spans="4:6" ht="18.75" x14ac:dyDescent="0.3">
      <c r="D126" s="3">
        <v>1150</v>
      </c>
      <c r="E126" s="3">
        <v>84</v>
      </c>
      <c r="F126" s="5" t="str">
        <f t="shared" si="2"/>
        <v>voo ativo</v>
      </c>
    </row>
    <row r="127" spans="4:6" ht="18.75" x14ac:dyDescent="0.3">
      <c r="D127" s="3">
        <v>1120</v>
      </c>
      <c r="E127" s="3">
        <v>82</v>
      </c>
      <c r="F127" s="5" t="str">
        <f t="shared" si="2"/>
        <v>voo ativo</v>
      </c>
    </row>
    <row r="128" spans="4:6" ht="18.75" x14ac:dyDescent="0.3">
      <c r="D128" s="3">
        <v>780</v>
      </c>
      <c r="E128" s="3">
        <v>59</v>
      </c>
      <c r="F128" s="5" t="str">
        <f t="shared" si="2"/>
        <v>Voo cancelado</v>
      </c>
    </row>
    <row r="129" spans="4:6" ht="18.75" x14ac:dyDescent="0.3">
      <c r="D129" s="3">
        <v>980</v>
      </c>
      <c r="E129" s="3">
        <v>73</v>
      </c>
      <c r="F129" s="5" t="str">
        <f t="shared" si="2"/>
        <v>voo ativo</v>
      </c>
    </row>
    <row r="130" spans="4:6" ht="18.75" x14ac:dyDescent="0.3">
      <c r="D130" s="3">
        <v>1190</v>
      </c>
      <c r="E130" s="3">
        <v>84</v>
      </c>
      <c r="F130" s="5" t="str">
        <f t="shared" si="2"/>
        <v>voo ativo</v>
      </c>
    </row>
    <row r="131" spans="4:6" ht="18.75" x14ac:dyDescent="0.3">
      <c r="D131" s="3"/>
      <c r="E131" s="5"/>
      <c r="F131" s="5"/>
    </row>
    <row r="132" spans="4:6" ht="18.75" x14ac:dyDescent="0.3">
      <c r="D132" s="3"/>
      <c r="E132" s="3"/>
      <c r="F132" s="5"/>
    </row>
    <row r="133" spans="4:6" ht="18.75" x14ac:dyDescent="0.3">
      <c r="D133" s="3">
        <f>SUBTOTAL(109,Tabela1613[Total de  Contatos])</f>
        <v>14450</v>
      </c>
      <c r="E133" s="3">
        <f>SUBTOTAL(109,Tabela1613[Vendas Efetividas])</f>
        <v>1056</v>
      </c>
      <c r="F133" s="5">
        <f>(Tabela1613[[#Totals],[Vendas Efetividas]]/Tabela1613[[#Totals],[Total de  Contatos]])</f>
        <v>7.3079584775086512E-2</v>
      </c>
    </row>
    <row r="138" spans="4:6" ht="18.75" x14ac:dyDescent="0.3">
      <c r="D138" s="5" t="s">
        <v>12</v>
      </c>
      <c r="E138" s="5" t="s">
        <v>5</v>
      </c>
      <c r="F138" s="5" t="s">
        <v>4</v>
      </c>
    </row>
    <row r="139" spans="4:6" ht="18.75" x14ac:dyDescent="0.3">
      <c r="D139" s="3">
        <v>1300</v>
      </c>
      <c r="E139" s="3">
        <v>95</v>
      </c>
      <c r="F139" s="5" t="str">
        <f>IF(E139&gt;=70,"voo ativo","voo cancelado")</f>
        <v>voo ativo</v>
      </c>
    </row>
    <row r="140" spans="4:6" ht="18.75" x14ac:dyDescent="0.3">
      <c r="D140" s="3">
        <v>1250</v>
      </c>
      <c r="E140" s="3">
        <v>90</v>
      </c>
      <c r="F140" s="5" t="str">
        <f t="shared" ref="F140:F152" si="3">IF(E140&gt;=70,"voo ativo","voo cancelado")</f>
        <v>voo ativo</v>
      </c>
    </row>
    <row r="141" spans="4:6" ht="18.75" x14ac:dyDescent="0.3">
      <c r="D141" s="3">
        <v>980</v>
      </c>
      <c r="E141" s="3">
        <v>71</v>
      </c>
      <c r="F141" s="5" t="str">
        <f t="shared" si="3"/>
        <v>voo ativo</v>
      </c>
    </row>
    <row r="142" spans="4:6" ht="18.75" x14ac:dyDescent="0.3">
      <c r="D142" s="3">
        <v>1150</v>
      </c>
      <c r="E142" s="3">
        <v>82</v>
      </c>
      <c r="F142" s="5" t="str">
        <f t="shared" si="3"/>
        <v>voo ativo</v>
      </c>
    </row>
    <row r="143" spans="4:6" ht="18.75" x14ac:dyDescent="0.3">
      <c r="D143" s="3">
        <v>1120</v>
      </c>
      <c r="E143" s="3">
        <v>83</v>
      </c>
      <c r="F143" s="5" t="str">
        <f t="shared" si="3"/>
        <v>voo ativo</v>
      </c>
    </row>
    <row r="144" spans="4:6" ht="18.75" x14ac:dyDescent="0.3">
      <c r="D144" s="3">
        <v>1240</v>
      </c>
      <c r="E144" s="3">
        <v>86</v>
      </c>
      <c r="F144" s="5" t="str">
        <f t="shared" si="3"/>
        <v>voo ativo</v>
      </c>
    </row>
    <row r="145" spans="4:6" ht="18.75" x14ac:dyDescent="0.3">
      <c r="D145" s="3">
        <v>1120</v>
      </c>
      <c r="E145" s="3">
        <v>83</v>
      </c>
      <c r="F145" s="5" t="str">
        <f t="shared" si="3"/>
        <v>voo ativo</v>
      </c>
    </row>
    <row r="146" spans="4:6" ht="18.75" x14ac:dyDescent="0.3">
      <c r="D146" s="3">
        <v>1150</v>
      </c>
      <c r="E146" s="3">
        <v>83</v>
      </c>
      <c r="F146" s="5" t="str">
        <f t="shared" si="3"/>
        <v>voo ativo</v>
      </c>
    </row>
    <row r="147" spans="4:6" ht="18.75" x14ac:dyDescent="0.3">
      <c r="D147" s="3">
        <v>970</v>
      </c>
      <c r="E147" s="3">
        <v>71</v>
      </c>
      <c r="F147" s="5" t="str">
        <f t="shared" si="3"/>
        <v>voo ativo</v>
      </c>
    </row>
    <row r="148" spans="4:6" ht="18.75" x14ac:dyDescent="0.3">
      <c r="D148" s="3">
        <v>1120</v>
      </c>
      <c r="E148" s="3">
        <v>82</v>
      </c>
      <c r="F148" s="5" t="str">
        <f t="shared" si="3"/>
        <v>voo ativo</v>
      </c>
    </row>
    <row r="149" spans="4:6" ht="18.75" x14ac:dyDescent="0.3">
      <c r="D149" s="3">
        <v>890</v>
      </c>
      <c r="E149" s="3">
        <v>69</v>
      </c>
      <c r="F149" s="5" t="str">
        <f t="shared" si="3"/>
        <v>voo cancelado</v>
      </c>
    </row>
    <row r="150" spans="4:6" ht="18.75" x14ac:dyDescent="0.3">
      <c r="D150" s="3">
        <v>1020</v>
      </c>
      <c r="E150" s="3">
        <v>74</v>
      </c>
      <c r="F150" s="5" t="str">
        <f t="shared" si="3"/>
        <v>voo ativo</v>
      </c>
    </row>
    <row r="151" spans="4:6" ht="18.75" x14ac:dyDescent="0.3">
      <c r="D151" s="3">
        <v>1130</v>
      </c>
      <c r="E151" s="3">
        <v>84</v>
      </c>
      <c r="F151" s="5" t="str">
        <f t="shared" si="3"/>
        <v>voo ativo</v>
      </c>
    </row>
    <row r="152" spans="4:6" ht="18.75" x14ac:dyDescent="0.3">
      <c r="D152" s="3">
        <v>1250</v>
      </c>
      <c r="E152" s="3">
        <v>93</v>
      </c>
      <c r="F152" s="5" t="str">
        <f t="shared" si="3"/>
        <v>voo ativo</v>
      </c>
    </row>
    <row r="153" spans="4:6" ht="18.75" x14ac:dyDescent="0.3">
      <c r="D153" s="3">
        <f>SUM(D139:D152)</f>
        <v>15690</v>
      </c>
      <c r="E153" s="3">
        <f>SUM(E139:E152)</f>
        <v>1146</v>
      </c>
      <c r="F153" s="3">
        <f>(E153/D153)</f>
        <v>7.3040152963671126E-2</v>
      </c>
    </row>
  </sheetData>
  <pageMargins left="0.511811024" right="0.511811024" top="0.78740157499999996" bottom="0.78740157499999996" header="0.31496062000000002" footer="0.31496062000000002"/>
  <drawing r:id="rId1"/>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C55FB-E195-420C-ADB0-48D8F3C40D43}">
  <dimension ref="C27:F45"/>
  <sheetViews>
    <sheetView tabSelected="1" topLeftCell="G25" zoomScale="110" zoomScaleNormal="110" workbookViewId="0">
      <selection activeCell="K45" sqref="K45"/>
    </sheetView>
  </sheetViews>
  <sheetFormatPr defaultRowHeight="15" x14ac:dyDescent="0.25"/>
  <cols>
    <col min="3" max="3" width="19.140625" customWidth="1"/>
    <col min="4" max="4" width="38.85546875" customWidth="1"/>
  </cols>
  <sheetData>
    <row r="27" spans="3:4" ht="18.75" x14ac:dyDescent="0.3">
      <c r="C27" s="5" t="s">
        <v>6</v>
      </c>
      <c r="D27" s="5" t="s">
        <v>10</v>
      </c>
    </row>
    <row r="28" spans="3:4" ht="18.75" x14ac:dyDescent="0.3">
      <c r="C28" s="3">
        <v>1</v>
      </c>
      <c r="D28" s="6">
        <v>1000</v>
      </c>
    </row>
    <row r="29" spans="3:4" ht="18.75" x14ac:dyDescent="0.3">
      <c r="C29" s="3">
        <v>2</v>
      </c>
      <c r="D29" s="6">
        <v>1300</v>
      </c>
    </row>
    <row r="30" spans="3:4" ht="18.75" x14ac:dyDescent="0.3">
      <c r="C30" s="3">
        <v>3</v>
      </c>
      <c r="D30" s="6">
        <v>1800</v>
      </c>
    </row>
    <row r="31" spans="3:4" ht="18.75" x14ac:dyDescent="0.3">
      <c r="C31" s="3">
        <v>4</v>
      </c>
      <c r="D31" s="6">
        <v>2000</v>
      </c>
    </row>
    <row r="32" spans="3:4" ht="18.75" x14ac:dyDescent="0.3">
      <c r="C32" s="3">
        <v>5</v>
      </c>
      <c r="D32" s="6">
        <v>2000</v>
      </c>
    </row>
    <row r="33" spans="3:6" ht="18.75" x14ac:dyDescent="0.3">
      <c r="C33" s="3">
        <v>6</v>
      </c>
      <c r="D33" s="6">
        <v>2000</v>
      </c>
    </row>
    <row r="34" spans="3:6" ht="18.75" x14ac:dyDescent="0.3">
      <c r="C34" s="3">
        <v>7</v>
      </c>
      <c r="D34" s="6">
        <v>2200</v>
      </c>
    </row>
    <row r="35" spans="3:6" ht="18.75" x14ac:dyDescent="0.3">
      <c r="C35" s="3">
        <v>8</v>
      </c>
      <c r="D35" s="6">
        <v>2600</v>
      </c>
    </row>
    <row r="36" spans="3:6" ht="18.75" x14ac:dyDescent="0.3">
      <c r="C36" s="3">
        <v>9</v>
      </c>
      <c r="D36" s="6">
        <v>2900</v>
      </c>
    </row>
    <row r="37" spans="3:6" ht="18.75" x14ac:dyDescent="0.3">
      <c r="C37" s="3">
        <v>10</v>
      </c>
      <c r="D37" s="6">
        <v>3200</v>
      </c>
    </row>
    <row r="39" spans="3:6" x14ac:dyDescent="0.25">
      <c r="F39" t="s">
        <v>18</v>
      </c>
    </row>
    <row r="40" spans="3:6" x14ac:dyDescent="0.25">
      <c r="F40" t="s">
        <v>19</v>
      </c>
    </row>
    <row r="42" spans="3:6" x14ac:dyDescent="0.25">
      <c r="F42" s="8" t="s">
        <v>23</v>
      </c>
    </row>
    <row r="43" spans="3:6" x14ac:dyDescent="0.25">
      <c r="F43" s="8" t="s">
        <v>20</v>
      </c>
    </row>
    <row r="44" spans="3:6" x14ac:dyDescent="0.25">
      <c r="F44" s="8" t="s">
        <v>21</v>
      </c>
    </row>
    <row r="45" spans="3:6" x14ac:dyDescent="0.25">
      <c r="F45" s="8" t="s">
        <v>22</v>
      </c>
    </row>
  </sheetData>
  <pageMargins left="0.511811024" right="0.511811024" top="0.78740157499999996" bottom="0.78740157499999996" header="0.31496062000000002" footer="0.31496062000000002"/>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B2942-D93B-47D7-B680-2593C7D8F54C}">
  <dimension ref="C30:D113"/>
  <sheetViews>
    <sheetView topLeftCell="F52" workbookViewId="0">
      <selection activeCell="R108" sqref="R108"/>
    </sheetView>
  </sheetViews>
  <sheetFormatPr defaultRowHeight="15" x14ac:dyDescent="0.25"/>
  <cols>
    <col min="3" max="3" width="19" customWidth="1"/>
    <col min="4" max="4" width="36.5703125" customWidth="1"/>
  </cols>
  <sheetData>
    <row r="30" spans="3:4" ht="18.75" x14ac:dyDescent="0.3">
      <c r="C30" s="5" t="s">
        <v>6</v>
      </c>
      <c r="D30" s="5" t="s">
        <v>11</v>
      </c>
    </row>
    <row r="31" spans="3:4" ht="18.75" x14ac:dyDescent="0.3">
      <c r="C31" s="3">
        <v>1</v>
      </c>
      <c r="D31" s="6">
        <v>1000</v>
      </c>
    </row>
    <row r="32" spans="3:4" ht="18.75" x14ac:dyDescent="0.3">
      <c r="C32" s="3">
        <v>2</v>
      </c>
      <c r="D32" s="6">
        <v>1300</v>
      </c>
    </row>
    <row r="33" spans="3:4" ht="18.75" x14ac:dyDescent="0.3">
      <c r="C33" s="3">
        <v>3</v>
      </c>
      <c r="D33" s="6">
        <v>1800</v>
      </c>
    </row>
    <row r="34" spans="3:4" ht="18.75" x14ac:dyDescent="0.3">
      <c r="C34" s="3">
        <v>4</v>
      </c>
      <c r="D34" s="6">
        <v>2000</v>
      </c>
    </row>
    <row r="35" spans="3:4" ht="18.75" x14ac:dyDescent="0.3">
      <c r="C35" s="3">
        <v>5</v>
      </c>
      <c r="D35" s="6">
        <v>2000</v>
      </c>
    </row>
    <row r="36" spans="3:4" ht="18.75" x14ac:dyDescent="0.3">
      <c r="C36" s="3">
        <v>6</v>
      </c>
      <c r="D36" s="6">
        <v>2000</v>
      </c>
    </row>
    <row r="37" spans="3:4" ht="18.75" x14ac:dyDescent="0.3">
      <c r="C37" s="3">
        <v>7</v>
      </c>
      <c r="D37" s="6">
        <v>2200</v>
      </c>
    </row>
    <row r="38" spans="3:4" ht="18.75" x14ac:dyDescent="0.3">
      <c r="C38" s="3">
        <v>8</v>
      </c>
      <c r="D38" s="6">
        <v>2600</v>
      </c>
    </row>
    <row r="39" spans="3:4" ht="18.75" x14ac:dyDescent="0.3">
      <c r="C39" s="3">
        <v>9</v>
      </c>
      <c r="D39" s="6">
        <v>2900</v>
      </c>
    </row>
    <row r="40" spans="3:4" ht="18.75" x14ac:dyDescent="0.3">
      <c r="C40" s="3">
        <v>10</v>
      </c>
      <c r="D40" s="6">
        <v>3200</v>
      </c>
    </row>
    <row r="103" spans="3:4" ht="18.75" x14ac:dyDescent="0.3">
      <c r="C103" s="5" t="s">
        <v>6</v>
      </c>
      <c r="D103" s="5" t="s">
        <v>11</v>
      </c>
    </row>
    <row r="104" spans="3:4" ht="18.75" x14ac:dyDescent="0.3">
      <c r="C104" s="3">
        <v>1</v>
      </c>
      <c r="D104" s="6">
        <v>1000</v>
      </c>
    </row>
    <row r="105" spans="3:4" ht="18.75" x14ac:dyDescent="0.3">
      <c r="C105" s="3">
        <v>2</v>
      </c>
      <c r="D105" s="6">
        <v>1300</v>
      </c>
    </row>
    <row r="106" spans="3:4" ht="18.75" x14ac:dyDescent="0.3">
      <c r="C106" s="3">
        <v>3</v>
      </c>
      <c r="D106" s="6">
        <v>1800</v>
      </c>
    </row>
    <row r="107" spans="3:4" ht="18.75" x14ac:dyDescent="0.3">
      <c r="C107" s="3">
        <v>4</v>
      </c>
      <c r="D107" s="6">
        <v>2000</v>
      </c>
    </row>
    <row r="108" spans="3:4" ht="18.75" x14ac:dyDescent="0.3">
      <c r="C108" s="3">
        <v>5</v>
      </c>
      <c r="D108" s="6">
        <v>2000</v>
      </c>
    </row>
    <row r="109" spans="3:4" ht="18.75" x14ac:dyDescent="0.3">
      <c r="C109" s="3">
        <v>6</v>
      </c>
      <c r="D109" s="6">
        <v>2000</v>
      </c>
    </row>
    <row r="110" spans="3:4" ht="18.75" x14ac:dyDescent="0.3">
      <c r="C110" s="3">
        <v>7</v>
      </c>
      <c r="D110" s="6">
        <v>2200</v>
      </c>
    </row>
    <row r="111" spans="3:4" ht="18.75" x14ac:dyDescent="0.3">
      <c r="C111" s="3">
        <v>8</v>
      </c>
      <c r="D111" s="6">
        <v>2600</v>
      </c>
    </row>
    <row r="112" spans="3:4" ht="18.75" x14ac:dyDescent="0.3">
      <c r="C112" s="3">
        <v>9</v>
      </c>
      <c r="D112" s="6">
        <v>2900</v>
      </c>
    </row>
    <row r="113" spans="3:4" ht="18.75" x14ac:dyDescent="0.3">
      <c r="C113" s="3">
        <v>10</v>
      </c>
      <c r="D113" s="6">
        <v>3200</v>
      </c>
    </row>
  </sheetData>
  <pageMargins left="0.511811024" right="0.511811024" top="0.78740157499999996" bottom="0.78740157499999996" header="0.31496062000000002" footer="0.31496062000000002"/>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85A76-4A1A-40AE-BE5C-B968D41B916C}">
  <dimension ref="A1"/>
  <sheetViews>
    <sheetView workbookViewId="0"/>
  </sheetViews>
  <sheetFormatPr defaultRowHeight="15" x14ac:dyDescent="0.25"/>
  <sheetData/>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F22F5-D642-4734-92F4-2FCE977106E8}">
  <dimension ref="A1"/>
  <sheetViews>
    <sheetView workbookViewId="0">
      <selection activeCell="V18" sqref="V18"/>
    </sheetView>
  </sheetViews>
  <sheetFormatPr defaultRowHeight="15" x14ac:dyDescent="0.25"/>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Exercício Gestão de Comércio El</vt:lpstr>
      <vt:lpstr>GABARITO EXERCÌCIO CE</vt:lpstr>
      <vt:lpstr>Exercício Companhia Aérea</vt:lpstr>
      <vt:lpstr>GABARITO Companhia Aérea</vt:lpstr>
      <vt:lpstr>Exercício Projeção de tempo</vt:lpstr>
      <vt:lpstr>GABARITO PROJEÇÃO DO TEMPO</vt:lpstr>
      <vt:lpstr>Guia de Estudos</vt:lpstr>
      <vt:lpstr>Anexo_Fórmulas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Demerval Luiz Polizelli</dc:creator>
  <cp:lastModifiedBy>logonrmlocal</cp:lastModifiedBy>
  <dcterms:created xsi:type="dcterms:W3CDTF">2019-02-24T18:11:10Z</dcterms:created>
  <dcterms:modified xsi:type="dcterms:W3CDTF">2023-03-06T12:48:55Z</dcterms:modified>
</cp:coreProperties>
</file>