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ntes" sheetId="1" r:id="rId4"/>
    <sheet state="visible" name="Depois" sheetId="2" r:id="rId5"/>
  </sheets>
  <definedNames/>
  <calcPr/>
</workbook>
</file>

<file path=xl/sharedStrings.xml><?xml version="1.0" encoding="utf-8"?>
<sst xmlns="http://schemas.openxmlformats.org/spreadsheetml/2006/main" count="68" uniqueCount="19">
  <si>
    <t>ANTES</t>
  </si>
  <si>
    <t>i</t>
  </si>
  <si>
    <t>Probabilidade(%)</t>
  </si>
  <si>
    <t>N (pacientes)</t>
  </si>
  <si>
    <t>D (pac./h)</t>
  </si>
  <si>
    <t>U (%)</t>
  </si>
  <si>
    <t>W (hora)</t>
  </si>
  <si>
    <t>Triagem</t>
  </si>
  <si>
    <t>G/G/2/6</t>
  </si>
  <si>
    <t>C</t>
  </si>
  <si>
    <t>K</t>
  </si>
  <si>
    <t>MU</t>
  </si>
  <si>
    <t>Atendimento médico</t>
  </si>
  <si>
    <t>G/G/1/5</t>
  </si>
  <si>
    <t>Raio X</t>
  </si>
  <si>
    <t>G/G/3/10</t>
  </si>
  <si>
    <t>DEPOIS</t>
  </si>
  <si>
    <t>G/G/2/5</t>
  </si>
  <si>
    <t>G/G/6/18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</si>
</sst>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sz val="20.0"/>
      <color theme="1"/>
      <name val="Arial"/>
      <scheme val="minor"/>
    </font>
    <font>
      <b/>
      <sz val="14.0"/>
      <color theme="1"/>
      <name val="Arial"/>
      <scheme val="minor"/>
    </font>
    <font>
      <b/>
      <sz val="12.0"/>
      <color theme="1"/>
      <name val="Arial"/>
      <scheme val="minor"/>
    </font>
    <font>
      <sz val="12.0"/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B6D7A8"/>
        <bgColor rgb="FFB6D7A8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wrapText="0"/>
    </xf>
    <xf borderId="0" fillId="2" fontId="2" numFmtId="0" xfId="0" applyAlignment="1" applyFill="1" applyFont="1">
      <alignment horizontal="center" readingOrder="0"/>
    </xf>
    <xf borderId="0" fillId="0" fontId="3" numFmtId="0" xfId="0" applyAlignment="1" applyFont="1">
      <alignment horizontal="center" readingOrder="0"/>
    </xf>
    <xf borderId="0" fillId="0" fontId="4" numFmtId="0" xfId="0" applyAlignment="1" applyFont="1">
      <alignment horizontal="center" readingOrder="0"/>
    </xf>
    <xf borderId="0" fillId="0" fontId="4" numFmtId="0" xfId="0" applyAlignment="1" applyFont="1">
      <alignment horizontal="center"/>
    </xf>
    <xf borderId="0" fillId="3" fontId="3" numFmtId="0" xfId="0" applyAlignment="1" applyFill="1" applyFont="1">
      <alignment horizontal="center"/>
    </xf>
    <xf borderId="0" fillId="3" fontId="4" numFmtId="0" xfId="0" applyAlignment="1" applyFont="1">
      <alignment horizontal="center"/>
    </xf>
    <xf borderId="0" fillId="0" fontId="1" numFmtId="0" xfId="0" applyAlignment="1" applyFont="1">
      <alignment horizontal="center" readingOrder="0"/>
    </xf>
    <xf borderId="0" fillId="3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2" max="2" width="26.25"/>
    <col customWidth="1" min="3" max="3" width="20.13"/>
    <col customWidth="1" min="4" max="4" width="15.38"/>
    <col customWidth="1" min="5" max="5" width="16.0"/>
    <col customWidth="1" min="6" max="6" width="14.88"/>
    <col customWidth="1" min="8" max="8" width="20.75"/>
  </cols>
  <sheetData>
    <row r="1">
      <c r="A1" s="1" t="s">
        <v>0</v>
      </c>
    </row>
    <row r="3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H3" s="3" t="s">
        <v>7</v>
      </c>
      <c r="I3" s="3" t="s">
        <v>8</v>
      </c>
    </row>
    <row r="4">
      <c r="A4" s="4">
        <v>0.0</v>
      </c>
      <c r="B4" s="4">
        <v>61.42</v>
      </c>
      <c r="C4" s="4">
        <f t="shared" ref="C4:C6" si="1">MULTIPLY(B4,A4)</f>
        <v>0</v>
      </c>
      <c r="D4" s="5">
        <f>((min(A4,I4)*I6)*B4)</f>
        <v>0</v>
      </c>
      <c r="E4" s="5">
        <f>(MIN(A4,E5)/2)*B4</f>
        <v>0</v>
      </c>
      <c r="F4" s="4">
        <v>0.0</v>
      </c>
      <c r="H4" s="4" t="s">
        <v>9</v>
      </c>
      <c r="I4" s="4">
        <v>2.0</v>
      </c>
    </row>
    <row r="5">
      <c r="A5" s="4">
        <v>1.0</v>
      </c>
      <c r="B5" s="4">
        <v>37.5</v>
      </c>
      <c r="C5" s="5">
        <f t="shared" si="1"/>
        <v>37.5</v>
      </c>
      <c r="D5" s="5">
        <f>((min(A5,I4)*I6)*B5)</f>
        <v>1125</v>
      </c>
      <c r="E5" s="5">
        <f>(MIN(A5,I4)/I4)*B5</f>
        <v>18.75</v>
      </c>
      <c r="F5" s="5">
        <f t="shared" ref="F5:F6" si="2">DIVIDE(C5,D5)</f>
        <v>0.03333333333</v>
      </c>
      <c r="H5" s="4" t="s">
        <v>10</v>
      </c>
      <c r="I5" s="4">
        <v>6.0</v>
      </c>
    </row>
    <row r="6">
      <c r="A6" s="4">
        <v>2.0</v>
      </c>
      <c r="B6" s="4">
        <v>1.08</v>
      </c>
      <c r="C6" s="4">
        <f t="shared" si="1"/>
        <v>2.16</v>
      </c>
      <c r="D6" s="5">
        <f>((min(A6,I4)*I6)*B6)</f>
        <v>64.8</v>
      </c>
      <c r="E6" s="5">
        <f>(MIN(A6,I4)/I4)*B6</f>
        <v>1.08</v>
      </c>
      <c r="F6" s="5">
        <f t="shared" si="2"/>
        <v>0.03333333333</v>
      </c>
      <c r="H6" s="4" t="s">
        <v>11</v>
      </c>
      <c r="I6" s="4">
        <v>30.0</v>
      </c>
    </row>
    <row r="7">
      <c r="A7" s="4"/>
      <c r="B7" s="6">
        <f t="shared" ref="B7:E7" si="3">SUM(B4:B6)</f>
        <v>100</v>
      </c>
      <c r="C7" s="6">
        <f t="shared" si="3"/>
        <v>39.66</v>
      </c>
      <c r="D7" s="6">
        <f t="shared" si="3"/>
        <v>1189.8</v>
      </c>
      <c r="E7" s="6">
        <f t="shared" si="3"/>
        <v>19.83</v>
      </c>
      <c r="F7" s="7"/>
    </row>
    <row r="8">
      <c r="A8" s="4"/>
      <c r="B8" s="5"/>
      <c r="C8" s="5"/>
      <c r="D8" s="5"/>
      <c r="E8" s="5"/>
      <c r="F8" s="5"/>
    </row>
    <row r="9">
      <c r="A9" s="4"/>
      <c r="B9" s="5"/>
      <c r="C9" s="5"/>
      <c r="D9" s="5"/>
      <c r="E9" s="5"/>
      <c r="F9" s="5"/>
    </row>
    <row r="10">
      <c r="A10" s="2" t="s">
        <v>1</v>
      </c>
      <c r="B10" s="2" t="s">
        <v>2</v>
      </c>
      <c r="C10" s="2" t="s">
        <v>3</v>
      </c>
      <c r="D10" s="2" t="s">
        <v>4</v>
      </c>
      <c r="E10" s="2" t="s">
        <v>5</v>
      </c>
      <c r="F10" s="2" t="s">
        <v>6</v>
      </c>
      <c r="H10" s="3" t="s">
        <v>12</v>
      </c>
      <c r="I10" s="3" t="s">
        <v>13</v>
      </c>
    </row>
    <row r="11">
      <c r="A11" s="4">
        <v>0.0</v>
      </c>
      <c r="B11" s="4">
        <v>0.01</v>
      </c>
      <c r="C11" s="5">
        <f t="shared" ref="C11:C16" si="4">MULTIPLY(B11,A11)</f>
        <v>0</v>
      </c>
      <c r="D11" s="5">
        <f>((min(A11,I11)*I13)*B11)</f>
        <v>0</v>
      </c>
      <c r="E11" s="5">
        <f>(min(A11,I11)/I11)*B11</f>
        <v>0</v>
      </c>
      <c r="F11" s="4">
        <v>0.0</v>
      </c>
      <c r="H11" s="4" t="s">
        <v>9</v>
      </c>
      <c r="I11" s="4">
        <v>1.0</v>
      </c>
    </row>
    <row r="12">
      <c r="A12" s="4">
        <v>1.0</v>
      </c>
      <c r="B12" s="4">
        <v>0.0</v>
      </c>
      <c r="C12" s="5">
        <f t="shared" si="4"/>
        <v>0</v>
      </c>
      <c r="D12" s="5">
        <f>((min(A12,I11)*I13)*B12)</f>
        <v>0</v>
      </c>
      <c r="E12" s="5">
        <f>(min(A12,I11)/I11)*B12</f>
        <v>0</v>
      </c>
      <c r="F12" s="4">
        <v>0.0</v>
      </c>
      <c r="H12" s="4" t="s">
        <v>10</v>
      </c>
      <c r="I12" s="4">
        <v>5.0</v>
      </c>
    </row>
    <row r="13">
      <c r="A13" s="4">
        <v>2.0</v>
      </c>
      <c r="B13" s="4">
        <v>0.01</v>
      </c>
      <c r="C13" s="5">
        <f t="shared" si="4"/>
        <v>0.02</v>
      </c>
      <c r="D13" s="5">
        <f>((min(A13,I11)*I13)*B13)</f>
        <v>0.0067</v>
      </c>
      <c r="E13" s="5">
        <f>(min(A13,I11)/I11)*B13</f>
        <v>0.01</v>
      </c>
      <c r="F13" s="5">
        <f t="shared" ref="F13:F16" si="5">DIVIDE(C13,D13)</f>
        <v>2.985074627</v>
      </c>
      <c r="H13" s="4" t="s">
        <v>11</v>
      </c>
      <c r="I13" s="4">
        <v>0.67</v>
      </c>
    </row>
    <row r="14">
      <c r="A14" s="4">
        <v>3.0</v>
      </c>
      <c r="B14" s="4">
        <v>0.01</v>
      </c>
      <c r="C14" s="5">
        <f t="shared" si="4"/>
        <v>0.03</v>
      </c>
      <c r="D14" s="5">
        <f>((min(A14,I11)*I13)*B14)</f>
        <v>0.0067</v>
      </c>
      <c r="E14" s="5">
        <f>(min(A14,I11)/I11)*B14</f>
        <v>0.01</v>
      </c>
      <c r="F14" s="5">
        <f t="shared" si="5"/>
        <v>4.47761194</v>
      </c>
    </row>
    <row r="15">
      <c r="A15" s="4">
        <v>4.0</v>
      </c>
      <c r="B15" s="4">
        <v>18.46</v>
      </c>
      <c r="C15" s="5">
        <f t="shared" si="4"/>
        <v>73.84</v>
      </c>
      <c r="D15" s="5">
        <f>((min(A15,I11)*I13)*B15)</f>
        <v>12.3682</v>
      </c>
      <c r="E15" s="5">
        <f>(min(A15,I11)/I11)*B15</f>
        <v>18.46</v>
      </c>
      <c r="F15" s="5">
        <f t="shared" si="5"/>
        <v>5.970149254</v>
      </c>
    </row>
    <row r="16">
      <c r="A16" s="4">
        <v>5.0</v>
      </c>
      <c r="B16" s="4">
        <v>81.51</v>
      </c>
      <c r="C16" s="5">
        <f t="shared" si="4"/>
        <v>407.55</v>
      </c>
      <c r="D16" s="5">
        <f>((min(A16,I11)*I13)*B16)</f>
        <v>54.6117</v>
      </c>
      <c r="E16" s="5">
        <f>(min(A16,I11)/I11)*B16</f>
        <v>81.51</v>
      </c>
      <c r="F16" s="5">
        <f t="shared" si="5"/>
        <v>7.462686567</v>
      </c>
    </row>
    <row r="17">
      <c r="A17" s="4"/>
      <c r="B17" s="6">
        <f t="shared" ref="B17:E17" si="6">SUM(B11:B16)</f>
        <v>100</v>
      </c>
      <c r="C17" s="6">
        <f t="shared" si="6"/>
        <v>481.44</v>
      </c>
      <c r="D17" s="6">
        <f t="shared" si="6"/>
        <v>66.9933</v>
      </c>
      <c r="E17" s="6">
        <f t="shared" si="6"/>
        <v>99.99</v>
      </c>
      <c r="F17" s="7"/>
    </row>
    <row r="20">
      <c r="A20" s="2" t="s">
        <v>1</v>
      </c>
      <c r="B20" s="2" t="s">
        <v>2</v>
      </c>
      <c r="C20" s="2" t="s">
        <v>3</v>
      </c>
      <c r="D20" s="2" t="s">
        <v>4</v>
      </c>
      <c r="E20" s="2" t="s">
        <v>5</v>
      </c>
      <c r="F20" s="2" t="s">
        <v>6</v>
      </c>
      <c r="H20" s="3" t="s">
        <v>14</v>
      </c>
      <c r="I20" s="3" t="s">
        <v>15</v>
      </c>
    </row>
    <row r="21">
      <c r="A21" s="4">
        <v>0.0</v>
      </c>
      <c r="B21" s="4">
        <v>85.0</v>
      </c>
      <c r="C21" s="5">
        <f t="shared" ref="C21:C23" si="7">MULTIPLY(B21,A21)</f>
        <v>0</v>
      </c>
      <c r="D21" s="5">
        <f>((min(A21,I21)*I23)*B21)</f>
        <v>0</v>
      </c>
      <c r="E21" s="5">
        <f>(min(A21,I21)/I21)*B21</f>
        <v>0</v>
      </c>
      <c r="F21" s="4">
        <v>0.0</v>
      </c>
      <c r="H21" s="4" t="s">
        <v>9</v>
      </c>
      <c r="I21" s="4">
        <v>3.0</v>
      </c>
    </row>
    <row r="22">
      <c r="A22" s="4">
        <v>1.0</v>
      </c>
      <c r="B22" s="4">
        <v>14.89</v>
      </c>
      <c r="C22" s="5">
        <f t="shared" si="7"/>
        <v>14.89</v>
      </c>
      <c r="D22" s="5">
        <f>((min(A22,I21)*I23)*B22)</f>
        <v>19.8037</v>
      </c>
      <c r="E22" s="5">
        <f>(min(A22,I21)/I21)*B22</f>
        <v>4.963333333</v>
      </c>
      <c r="F22" s="5">
        <f t="shared" ref="F22:F23" si="8">DIVIDE(C22,D22)</f>
        <v>0.7518796992</v>
      </c>
      <c r="H22" s="4" t="s">
        <v>10</v>
      </c>
      <c r="I22" s="4">
        <v>10.0</v>
      </c>
    </row>
    <row r="23">
      <c r="A23" s="4">
        <v>2.0</v>
      </c>
      <c r="B23" s="4">
        <v>0.11</v>
      </c>
      <c r="C23" s="5">
        <f t="shared" si="7"/>
        <v>0.22</v>
      </c>
      <c r="D23" s="5">
        <f>((min(A23,I21)*I23)*B23)</f>
        <v>0.2926</v>
      </c>
      <c r="E23" s="5">
        <f>(min(A23,I21)/I21)*B23</f>
        <v>0.07333333333</v>
      </c>
      <c r="F23" s="5">
        <f t="shared" si="8"/>
        <v>0.7518796992</v>
      </c>
      <c r="H23" s="4" t="s">
        <v>11</v>
      </c>
      <c r="I23" s="4">
        <v>1.33</v>
      </c>
    </row>
    <row r="24">
      <c r="A24" s="4"/>
      <c r="B24" s="6">
        <f t="shared" ref="B24:E24" si="9">SUM(B21:B23)</f>
        <v>100</v>
      </c>
      <c r="C24" s="6">
        <f t="shared" si="9"/>
        <v>15.11</v>
      </c>
      <c r="D24" s="6">
        <f t="shared" si="9"/>
        <v>20.0963</v>
      </c>
      <c r="E24" s="6">
        <f t="shared" si="9"/>
        <v>5.036666667</v>
      </c>
      <c r="F24" s="7"/>
    </row>
    <row r="25">
      <c r="A25" s="4"/>
      <c r="B25" s="5"/>
      <c r="C25" s="5"/>
      <c r="D25" s="5"/>
      <c r="E25" s="5"/>
      <c r="F25" s="5"/>
    </row>
    <row r="26">
      <c r="A26" s="4"/>
      <c r="B26" s="5"/>
      <c r="C26" s="5"/>
      <c r="D26" s="5"/>
      <c r="E26" s="5"/>
      <c r="F26" s="5"/>
    </row>
    <row r="34">
      <c r="A34" s="4"/>
      <c r="B34" s="5"/>
      <c r="C34" s="5"/>
      <c r="D34" s="5"/>
      <c r="E34" s="5"/>
      <c r="F34" s="5"/>
    </row>
    <row r="35">
      <c r="A35" s="4"/>
      <c r="B35" s="5"/>
      <c r="C35" s="5"/>
      <c r="D35" s="5"/>
      <c r="E35" s="5"/>
      <c r="F35" s="5"/>
    </row>
    <row r="36">
      <c r="A36" s="4"/>
      <c r="B36" s="5"/>
      <c r="C36" s="5"/>
      <c r="D36" s="5"/>
      <c r="E36" s="5"/>
      <c r="F36" s="5"/>
    </row>
    <row r="37">
      <c r="A37" s="4"/>
      <c r="B37" s="5"/>
      <c r="C37" s="5"/>
      <c r="D37" s="5"/>
      <c r="E37" s="5"/>
      <c r="F37" s="5"/>
    </row>
    <row r="38">
      <c r="A38" s="4"/>
      <c r="B38" s="5"/>
      <c r="C38" s="5"/>
      <c r="D38" s="5"/>
      <c r="E38" s="5"/>
      <c r="F38" s="5"/>
    </row>
    <row r="39">
      <c r="A39" s="4"/>
      <c r="B39" s="5"/>
      <c r="C39" s="5"/>
      <c r="D39" s="5"/>
      <c r="E39" s="5"/>
      <c r="F39" s="5"/>
    </row>
    <row r="40">
      <c r="A40" s="4"/>
      <c r="B40" s="5"/>
      <c r="C40" s="5"/>
      <c r="D40" s="5"/>
      <c r="E40" s="5"/>
      <c r="F40" s="5"/>
    </row>
  </sheetData>
  <mergeCells count="1">
    <mergeCell ref="A1:I1"/>
  </mergeCell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2" max="2" width="27.5"/>
    <col customWidth="1" min="3" max="3" width="18.5"/>
    <col customWidth="1" min="4" max="4" width="15.0"/>
    <col customWidth="1" min="5" max="5" width="16.0"/>
    <col customWidth="1" min="6" max="6" width="14.88"/>
    <col customWidth="1" min="8" max="8" width="20.75"/>
  </cols>
  <sheetData>
    <row r="1">
      <c r="A1" s="8" t="s">
        <v>16</v>
      </c>
    </row>
    <row r="3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H3" s="3" t="s">
        <v>7</v>
      </c>
      <c r="I3" s="3" t="s">
        <v>17</v>
      </c>
    </row>
    <row r="4">
      <c r="A4" s="4">
        <v>0.0</v>
      </c>
      <c r="B4" s="4">
        <v>54.22</v>
      </c>
      <c r="C4" s="4">
        <f t="shared" ref="C4:C8" si="1">MULTIPLY(B4,A4)</f>
        <v>0</v>
      </c>
      <c r="D4" s="5">
        <f>((min(A4,I4)*I6)*B4)</f>
        <v>0</v>
      </c>
      <c r="E4" s="5">
        <f>(MIN(A4,I4)/I4)*B4</f>
        <v>0</v>
      </c>
      <c r="F4" s="4">
        <v>0.0</v>
      </c>
      <c r="H4" s="4" t="s">
        <v>9</v>
      </c>
      <c r="I4" s="4">
        <v>2.0</v>
      </c>
    </row>
    <row r="5">
      <c r="A5" s="4">
        <v>1.0</v>
      </c>
      <c r="B5" s="4">
        <v>40.09</v>
      </c>
      <c r="C5" s="4">
        <f t="shared" si="1"/>
        <v>40.09</v>
      </c>
      <c r="D5" s="5">
        <f>((min(A5,I4)*I6)*B5)</f>
        <v>1202.7</v>
      </c>
      <c r="E5" s="5">
        <f>(MIN(A5,I4)/I4)*B5</f>
        <v>20.045</v>
      </c>
      <c r="F5" s="4">
        <f t="shared" ref="F5:F8" si="2">DIVIDE(C5,D5)</f>
        <v>0.03333333333</v>
      </c>
      <c r="H5" s="4" t="s">
        <v>10</v>
      </c>
      <c r="I5" s="4">
        <v>5.0</v>
      </c>
    </row>
    <row r="6">
      <c r="A6" s="4">
        <v>2.0</v>
      </c>
      <c r="B6" s="4">
        <v>5.33</v>
      </c>
      <c r="C6" s="4">
        <f t="shared" si="1"/>
        <v>10.66</v>
      </c>
      <c r="D6" s="5">
        <f>((min(A6,I4)*I6)*B6)</f>
        <v>319.8</v>
      </c>
      <c r="E6" s="5">
        <f>(MIN(A6,I4)/I4)*B6</f>
        <v>5.33</v>
      </c>
      <c r="F6" s="4">
        <f t="shared" si="2"/>
        <v>0.03333333333</v>
      </c>
      <c r="H6" s="4" t="s">
        <v>11</v>
      </c>
      <c r="I6" s="4">
        <v>30.0</v>
      </c>
    </row>
    <row r="7">
      <c r="A7" s="4">
        <v>3.0</v>
      </c>
      <c r="B7" s="4">
        <v>0.36</v>
      </c>
      <c r="C7" s="4">
        <f t="shared" si="1"/>
        <v>1.08</v>
      </c>
      <c r="D7" s="5">
        <f>((min(A7,I4)*I6)*B7)</f>
        <v>21.6</v>
      </c>
      <c r="E7" s="5">
        <f>(MIN(A7,I4)/I4)*B7</f>
        <v>0.36</v>
      </c>
      <c r="F7" s="4">
        <f t="shared" si="2"/>
        <v>0.05</v>
      </c>
    </row>
    <row r="8">
      <c r="A8" s="4">
        <v>4.0</v>
      </c>
      <c r="B8" s="4">
        <v>0.01</v>
      </c>
      <c r="C8" s="4">
        <f t="shared" si="1"/>
        <v>0.04</v>
      </c>
      <c r="D8" s="5">
        <f>((min(A8,I4)*I6)*B8)</f>
        <v>0.6</v>
      </c>
      <c r="E8" s="5">
        <f>(MIN(A8,I4)/I4)*B8</f>
        <v>0.01</v>
      </c>
      <c r="F8" s="4">
        <f t="shared" si="2"/>
        <v>0.06666666667</v>
      </c>
    </row>
    <row r="9">
      <c r="A9" s="4"/>
      <c r="B9" s="5"/>
      <c r="C9" s="6">
        <f t="shared" ref="C9:E9" si="3">SUM(C4:C8)</f>
        <v>51.87</v>
      </c>
      <c r="D9" s="6">
        <f t="shared" si="3"/>
        <v>1544.7</v>
      </c>
      <c r="E9" s="6">
        <f t="shared" si="3"/>
        <v>25.745</v>
      </c>
      <c r="F9" s="5"/>
    </row>
    <row r="12">
      <c r="A12" s="2" t="s">
        <v>1</v>
      </c>
      <c r="B12" s="2" t="s">
        <v>2</v>
      </c>
      <c r="C12" s="2" t="s">
        <v>3</v>
      </c>
      <c r="D12" s="2" t="s">
        <v>4</v>
      </c>
      <c r="E12" s="2" t="s">
        <v>5</v>
      </c>
      <c r="F12" s="2" t="s">
        <v>6</v>
      </c>
      <c r="H12" s="3" t="s">
        <v>12</v>
      </c>
      <c r="I12" s="3" t="s">
        <v>18</v>
      </c>
    </row>
    <row r="13">
      <c r="A13" s="4">
        <v>0.0</v>
      </c>
      <c r="B13" s="4">
        <v>0.01</v>
      </c>
      <c r="C13" s="5">
        <f t="shared" ref="C13:C31" si="4">MULTIPLY(B13,A13)</f>
        <v>0</v>
      </c>
      <c r="D13" s="5">
        <f>((min(A13,I13)*I15)*B13)</f>
        <v>0</v>
      </c>
      <c r="E13" s="5">
        <f>(min(A13,I13)/I13)*B13</f>
        <v>0</v>
      </c>
      <c r="F13" s="4">
        <v>0.0</v>
      </c>
      <c r="H13" s="4" t="s">
        <v>9</v>
      </c>
      <c r="I13" s="4">
        <v>6.0</v>
      </c>
    </row>
    <row r="14">
      <c r="A14" s="4">
        <v>1.0</v>
      </c>
      <c r="B14" s="4">
        <v>0.33</v>
      </c>
      <c r="C14" s="5">
        <f t="shared" si="4"/>
        <v>0.33</v>
      </c>
      <c r="D14" s="5">
        <f>((min(A14,I13)*I15)*B14)</f>
        <v>0.2211</v>
      </c>
      <c r="E14" s="5">
        <f>(min(A14,I13)/I13)*B14</f>
        <v>0.055</v>
      </c>
      <c r="F14" s="4">
        <f t="shared" ref="F14:F30" si="5">DIVIDE(C14,D14)</f>
        <v>1.492537313</v>
      </c>
      <c r="H14" s="4" t="s">
        <v>10</v>
      </c>
      <c r="I14" s="4">
        <v>18.0</v>
      </c>
    </row>
    <row r="15">
      <c r="A15" s="4">
        <v>2.0</v>
      </c>
      <c r="B15" s="4">
        <v>2.66</v>
      </c>
      <c r="C15" s="5">
        <f t="shared" si="4"/>
        <v>5.32</v>
      </c>
      <c r="D15" s="5">
        <f>((min(A15,I13)*I15)*B15)</f>
        <v>3.5644</v>
      </c>
      <c r="E15" s="5">
        <f>(min(A15,I13)/I13)*B15</f>
        <v>0.8866666667</v>
      </c>
      <c r="F15" s="4">
        <f t="shared" si="5"/>
        <v>1.492537313</v>
      </c>
      <c r="H15" s="4" t="s">
        <v>11</v>
      </c>
      <c r="I15" s="4">
        <v>0.67</v>
      </c>
    </row>
    <row r="16">
      <c r="A16" s="4">
        <v>3.0</v>
      </c>
      <c r="B16" s="4">
        <v>9.31</v>
      </c>
      <c r="C16" s="5">
        <f t="shared" si="4"/>
        <v>27.93</v>
      </c>
      <c r="D16" s="5">
        <f>((min(A16,I13)*I15)*B16)</f>
        <v>18.7131</v>
      </c>
      <c r="E16" s="5">
        <f>(min(A16,I13)/I13)*B16</f>
        <v>4.655</v>
      </c>
      <c r="F16" s="4">
        <f t="shared" si="5"/>
        <v>1.492537313</v>
      </c>
    </row>
    <row r="17">
      <c r="A17" s="4">
        <v>4.0</v>
      </c>
      <c r="B17" s="4">
        <v>17.2</v>
      </c>
      <c r="C17" s="5">
        <f t="shared" si="4"/>
        <v>68.8</v>
      </c>
      <c r="D17" s="5">
        <f>((min(A17,I13)*I15)*B17)</f>
        <v>46.096</v>
      </c>
      <c r="E17" s="5">
        <f>(min(A17,I13)/I13)*B17</f>
        <v>11.46666667</v>
      </c>
      <c r="F17" s="4">
        <f t="shared" si="5"/>
        <v>1.492537313</v>
      </c>
    </row>
    <row r="18">
      <c r="A18" s="4">
        <v>5.0</v>
      </c>
      <c r="B18" s="4">
        <v>20.68</v>
      </c>
      <c r="C18" s="5">
        <f t="shared" si="4"/>
        <v>103.4</v>
      </c>
      <c r="D18" s="5">
        <f>((min(A18,I13)*I15)*B18)</f>
        <v>69.278</v>
      </c>
      <c r="E18" s="5">
        <f>(min(A18,I13)/I13)*B18</f>
        <v>17.23333333</v>
      </c>
      <c r="F18" s="4">
        <f t="shared" si="5"/>
        <v>1.492537313</v>
      </c>
    </row>
    <row r="19">
      <c r="A19" s="4">
        <v>6.0</v>
      </c>
      <c r="B19" s="4">
        <v>18.31</v>
      </c>
      <c r="C19" s="5">
        <f t="shared" si="4"/>
        <v>109.86</v>
      </c>
      <c r="D19" s="5">
        <f>((min(A19,I13)*I15)*B19)</f>
        <v>73.6062</v>
      </c>
      <c r="E19" s="5">
        <f>(min(A19,I13)/I13)*B19</f>
        <v>18.31</v>
      </c>
      <c r="F19" s="4">
        <f t="shared" si="5"/>
        <v>1.492537313</v>
      </c>
    </row>
    <row r="20">
      <c r="A20" s="4">
        <v>7.0</v>
      </c>
      <c r="B20" s="4">
        <v>12.49</v>
      </c>
      <c r="C20" s="5">
        <f t="shared" si="4"/>
        <v>87.43</v>
      </c>
      <c r="D20" s="5">
        <f>((min(A20,I13)*I15)*B20)</f>
        <v>50.2098</v>
      </c>
      <c r="E20" s="5">
        <f>(min(A20,I13)/I13)*B20</f>
        <v>12.49</v>
      </c>
      <c r="F20" s="4">
        <f t="shared" si="5"/>
        <v>1.741293532</v>
      </c>
    </row>
    <row r="21">
      <c r="A21" s="4">
        <v>8.0</v>
      </c>
      <c r="B21" s="4">
        <v>7.9</v>
      </c>
      <c r="C21" s="5">
        <f t="shared" si="4"/>
        <v>63.2</v>
      </c>
      <c r="D21" s="5">
        <f>((min(A21,I13)*I15)*B21)</f>
        <v>31.758</v>
      </c>
      <c r="E21" s="5">
        <f>(min(A21,I13)/I13)*B21</f>
        <v>7.9</v>
      </c>
      <c r="F21" s="4">
        <f t="shared" si="5"/>
        <v>1.990049751</v>
      </c>
    </row>
    <row r="22">
      <c r="A22" s="4">
        <v>9.0</v>
      </c>
      <c r="B22" s="4">
        <v>4.8</v>
      </c>
      <c r="C22" s="5">
        <f t="shared" si="4"/>
        <v>43.2</v>
      </c>
      <c r="D22" s="5">
        <f>((min(A22,I13)*I15)*B22)</f>
        <v>19.296</v>
      </c>
      <c r="E22" s="5">
        <f>(min(A22,I13)/I13)*B22</f>
        <v>4.8</v>
      </c>
      <c r="F22" s="4">
        <f t="shared" si="5"/>
        <v>2.23880597</v>
      </c>
    </row>
    <row r="23">
      <c r="A23" s="4">
        <v>10.0</v>
      </c>
      <c r="B23" s="4">
        <v>2.86</v>
      </c>
      <c r="C23" s="5">
        <f t="shared" si="4"/>
        <v>28.6</v>
      </c>
      <c r="D23" s="5">
        <f>((min(A23,I13)*I15)*B23)</f>
        <v>11.4972</v>
      </c>
      <c r="E23" s="5">
        <f>(min(A23,I13)/I13)*B23</f>
        <v>2.86</v>
      </c>
      <c r="F23" s="4">
        <f t="shared" si="5"/>
        <v>2.487562189</v>
      </c>
    </row>
    <row r="24">
      <c r="A24" s="4">
        <v>11.0</v>
      </c>
      <c r="B24" s="4">
        <v>1.47</v>
      </c>
      <c r="C24" s="5">
        <f t="shared" si="4"/>
        <v>16.17</v>
      </c>
      <c r="D24" s="5">
        <f>((min(A24,I13)*I15)*B24)</f>
        <v>5.9094</v>
      </c>
      <c r="E24" s="5">
        <f>(min(A24,I13)/I13)*B24</f>
        <v>1.47</v>
      </c>
      <c r="F24" s="4">
        <f t="shared" si="5"/>
        <v>2.736318408</v>
      </c>
    </row>
    <row r="25">
      <c r="A25" s="4">
        <v>12.0</v>
      </c>
      <c r="B25" s="4">
        <v>0.85</v>
      </c>
      <c r="C25" s="5">
        <f t="shared" si="4"/>
        <v>10.2</v>
      </c>
      <c r="D25" s="5">
        <f>((min(A25,I13)*I15)*B25)</f>
        <v>3.417</v>
      </c>
      <c r="E25" s="5">
        <f>(min(A25,I13)/I13)*B25</f>
        <v>0.85</v>
      </c>
      <c r="F25" s="4">
        <f t="shared" si="5"/>
        <v>2.985074627</v>
      </c>
    </row>
    <row r="26">
      <c r="A26" s="4">
        <v>13.0</v>
      </c>
      <c r="B26" s="4">
        <v>0.47</v>
      </c>
      <c r="C26" s="5">
        <f t="shared" si="4"/>
        <v>6.11</v>
      </c>
      <c r="D26" s="5">
        <f>((min(A26,I13)*I15)*B26)</f>
        <v>1.8894</v>
      </c>
      <c r="E26" s="5">
        <f>(min(A26,I13)/I13)*B26</f>
        <v>0.47</v>
      </c>
      <c r="F26" s="4">
        <f t="shared" si="5"/>
        <v>3.233830846</v>
      </c>
    </row>
    <row r="27">
      <c r="A27" s="4">
        <v>14.0</v>
      </c>
      <c r="B27" s="4">
        <v>0.3</v>
      </c>
      <c r="C27" s="5">
        <f t="shared" si="4"/>
        <v>4.2</v>
      </c>
      <c r="D27" s="5">
        <f>((min(A27,I13)*I15)*B27)</f>
        <v>1.206</v>
      </c>
      <c r="E27" s="5">
        <f>(min(A27,I13)/I13)*B27</f>
        <v>0.3</v>
      </c>
      <c r="F27" s="4">
        <f t="shared" si="5"/>
        <v>3.482587065</v>
      </c>
    </row>
    <row r="28">
      <c r="A28" s="4">
        <v>15.0</v>
      </c>
      <c r="B28" s="4">
        <v>0.22</v>
      </c>
      <c r="C28" s="5">
        <f t="shared" si="4"/>
        <v>3.3</v>
      </c>
      <c r="D28" s="5">
        <f>((min(A28,I13)*I15)*B28)</f>
        <v>0.8844</v>
      </c>
      <c r="E28" s="5">
        <f>(min(A28,I13)/I13)*B28</f>
        <v>0.22</v>
      </c>
      <c r="F28" s="4">
        <f t="shared" si="5"/>
        <v>3.731343284</v>
      </c>
    </row>
    <row r="29">
      <c r="A29" s="4">
        <v>16.0</v>
      </c>
      <c r="B29" s="4">
        <v>0.1</v>
      </c>
      <c r="C29" s="5">
        <f t="shared" si="4"/>
        <v>1.6</v>
      </c>
      <c r="D29" s="5">
        <f>((min(A29,I13)*I15)*B29)</f>
        <v>0.402</v>
      </c>
      <c r="E29" s="5">
        <f>(min(A29,I13)/I13)*B29</f>
        <v>0.1</v>
      </c>
      <c r="F29" s="4">
        <f t="shared" si="5"/>
        <v>3.980099502</v>
      </c>
    </row>
    <row r="30">
      <c r="A30" s="4">
        <v>17.0</v>
      </c>
      <c r="B30" s="4">
        <v>0.03</v>
      </c>
      <c r="C30" s="5">
        <f t="shared" si="4"/>
        <v>0.51</v>
      </c>
      <c r="D30" s="5">
        <f>((min(A30,I13)*I15)*B30)</f>
        <v>0.1206</v>
      </c>
      <c r="E30" s="5">
        <f>(min(A30,I13)/I13)*B30</f>
        <v>0.03</v>
      </c>
      <c r="F30" s="4">
        <f t="shared" si="5"/>
        <v>4.228855721</v>
      </c>
    </row>
    <row r="31">
      <c r="A31" s="4">
        <v>18.0</v>
      </c>
      <c r="B31" s="4">
        <v>0.0</v>
      </c>
      <c r="C31" s="5">
        <f t="shared" si="4"/>
        <v>0</v>
      </c>
      <c r="D31" s="5">
        <f>((min(A31,I13)*I15)*B31)</f>
        <v>0</v>
      </c>
      <c r="E31" s="5">
        <f>(min(A31,I13)/I13)*B31</f>
        <v>0</v>
      </c>
      <c r="F31" s="4">
        <v>0.0</v>
      </c>
    </row>
    <row r="32">
      <c r="C32" s="9">
        <f t="shared" ref="C32:E32" si="6">SUM(C13:C31)</f>
        <v>580.16</v>
      </c>
      <c r="D32" s="9">
        <f t="shared" si="6"/>
        <v>338.0686</v>
      </c>
      <c r="E32" s="9">
        <f t="shared" si="6"/>
        <v>84.09666667</v>
      </c>
    </row>
    <row r="35">
      <c r="A35" s="2" t="s">
        <v>1</v>
      </c>
      <c r="B35" s="2" t="s">
        <v>2</v>
      </c>
      <c r="C35" s="2" t="s">
        <v>3</v>
      </c>
      <c r="D35" s="2" t="s">
        <v>4</v>
      </c>
      <c r="E35" s="2" t="s">
        <v>5</v>
      </c>
      <c r="F35" s="2" t="s">
        <v>6</v>
      </c>
      <c r="H35" s="3" t="s">
        <v>14</v>
      </c>
      <c r="I35" s="3" t="s">
        <v>8</v>
      </c>
    </row>
    <row r="36">
      <c r="A36" s="4">
        <v>0.0</v>
      </c>
      <c r="B36" s="4">
        <v>42.73</v>
      </c>
      <c r="C36" s="5">
        <f t="shared" ref="C36:C42" si="7">MULTIPLY(B36,A36)</f>
        <v>0</v>
      </c>
      <c r="D36" s="5">
        <f>((min(A36,I36)*I38)*B36)</f>
        <v>0</v>
      </c>
      <c r="E36" s="5">
        <f>(min(A36,I36)/I36)*B36</f>
        <v>0</v>
      </c>
      <c r="F36" s="4">
        <v>0.0</v>
      </c>
      <c r="H36" s="4" t="s">
        <v>9</v>
      </c>
      <c r="I36" s="4">
        <v>2.0</v>
      </c>
    </row>
    <row r="37">
      <c r="A37" s="4">
        <v>1.0</v>
      </c>
      <c r="B37" s="4">
        <v>37.87</v>
      </c>
      <c r="C37" s="5">
        <f t="shared" si="7"/>
        <v>37.87</v>
      </c>
      <c r="D37" s="5">
        <f>((min(A37,I36)*I38)*B37)</f>
        <v>50.3671</v>
      </c>
      <c r="E37" s="5">
        <f>(min(A37,I36)/I36)*B37</f>
        <v>18.935</v>
      </c>
      <c r="F37" s="5">
        <f t="shared" ref="F37:F41" si="8">DIVIDE(C37,D37)</f>
        <v>0.7518796992</v>
      </c>
      <c r="H37" s="4" t="s">
        <v>10</v>
      </c>
      <c r="I37" s="4">
        <v>6.0</v>
      </c>
    </row>
    <row r="38">
      <c r="A38" s="4">
        <v>2.0</v>
      </c>
      <c r="B38" s="4">
        <v>15.05</v>
      </c>
      <c r="C38" s="5">
        <f t="shared" si="7"/>
        <v>30.1</v>
      </c>
      <c r="D38" s="5">
        <f>((min(A38,I36)*I38)*B38)</f>
        <v>40.033</v>
      </c>
      <c r="E38" s="5">
        <f>(min(A38,I36)/I36)*B38</f>
        <v>15.05</v>
      </c>
      <c r="F38" s="5">
        <f t="shared" si="8"/>
        <v>0.7518796992</v>
      </c>
      <c r="H38" s="4" t="s">
        <v>11</v>
      </c>
      <c r="I38" s="4">
        <v>1.33</v>
      </c>
    </row>
    <row r="39">
      <c r="A39" s="4">
        <v>3.0</v>
      </c>
      <c r="B39" s="4">
        <v>3.65</v>
      </c>
      <c r="C39" s="5">
        <f t="shared" si="7"/>
        <v>10.95</v>
      </c>
      <c r="D39" s="5">
        <f>((min(A39,I36)*I38)*B39)</f>
        <v>9.709</v>
      </c>
      <c r="E39" s="5">
        <f>(min(A39,I36)/I36)*B39</f>
        <v>3.65</v>
      </c>
      <c r="F39" s="5">
        <f t="shared" si="8"/>
        <v>1.127819549</v>
      </c>
    </row>
    <row r="40">
      <c r="A40" s="4">
        <v>4.0</v>
      </c>
      <c r="B40" s="4">
        <v>0.65</v>
      </c>
      <c r="C40" s="5">
        <f t="shared" si="7"/>
        <v>2.6</v>
      </c>
      <c r="D40" s="5">
        <f>((min(A40,I36)*I38)*B40)</f>
        <v>1.729</v>
      </c>
      <c r="E40" s="5">
        <f>(min(A40,I36)/I36)*B40</f>
        <v>0.65</v>
      </c>
      <c r="F40" s="5">
        <f t="shared" si="8"/>
        <v>1.503759398</v>
      </c>
    </row>
    <row r="41">
      <c r="A41" s="4">
        <v>5.0</v>
      </c>
      <c r="B41" s="4">
        <v>0.06</v>
      </c>
      <c r="C41" s="5">
        <f t="shared" si="7"/>
        <v>0.3</v>
      </c>
      <c r="D41" s="5">
        <f>((min(A41,I36)*I38)*B41)</f>
        <v>0.1596</v>
      </c>
      <c r="E41" s="5">
        <f>(min(A41,I36)/I36)*B41</f>
        <v>0.06</v>
      </c>
      <c r="F41" s="5">
        <f t="shared" si="8"/>
        <v>1.879699248</v>
      </c>
    </row>
    <row r="42">
      <c r="A42" s="4">
        <v>6.0</v>
      </c>
      <c r="B42" s="4">
        <v>0.0</v>
      </c>
      <c r="C42" s="5">
        <f t="shared" si="7"/>
        <v>0</v>
      </c>
      <c r="D42" s="5">
        <f>((min(A42,I36)*I38)*B42)</f>
        <v>0</v>
      </c>
      <c r="E42" s="5">
        <f>(min(A42,I36)/I36)*B42</f>
        <v>0</v>
      </c>
      <c r="F42" s="4">
        <v>0.0</v>
      </c>
    </row>
    <row r="43">
      <c r="A43" s="4"/>
      <c r="B43" s="5"/>
      <c r="C43" s="6">
        <f t="shared" ref="C43:E43" si="9">SUM(C36:C42)</f>
        <v>81.82</v>
      </c>
      <c r="D43" s="6">
        <f t="shared" si="9"/>
        <v>101.9977</v>
      </c>
      <c r="E43" s="6">
        <f t="shared" si="9"/>
        <v>38.345</v>
      </c>
      <c r="F43" s="5"/>
    </row>
  </sheetData>
  <mergeCells count="1">
    <mergeCell ref="A1:I1"/>
  </mergeCell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