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Downloads\"/>
    </mc:Choice>
  </mc:AlternateContent>
  <xr:revisionPtr revIDLastSave="0" documentId="8_{469A6BDE-B9BF-422B-BD3F-2EFA742F3655}" xr6:coauthVersionLast="47" xr6:coauthVersionMax="47" xr10:uidLastSave="{00000000-0000-0000-0000-000000000000}"/>
  <bookViews>
    <workbookView xWindow="-108" yWindow="-108" windowWidth="23256" windowHeight="12456" tabRatio="11" xr2:uid="{4AF5DE73-8CD1-4D11-BCAA-A8845EA0E122}"/>
  </bookViews>
  <sheets>
    <sheet name="Planilha1" sheetId="1" r:id="rId1"/>
    <sheet name="Planilh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38" i="1"/>
  <c r="D39" i="1"/>
  <c r="D40" i="1"/>
  <c r="D41" i="1"/>
  <c r="D36" i="1"/>
  <c r="L6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4" i="2"/>
  <c r="D12" i="1"/>
  <c r="D34" i="1" s="1"/>
  <c r="F36" i="1" l="1"/>
  <c r="F41" i="1"/>
  <c r="F40" i="1"/>
  <c r="F39" i="1"/>
  <c r="F38" i="1"/>
  <c r="F37" i="1"/>
  <c r="C25" i="1"/>
  <c r="D25" i="1" s="1"/>
  <c r="H16" i="1"/>
  <c r="D19" i="1"/>
  <c r="C24" i="1"/>
  <c r="D24" i="1" s="1"/>
  <c r="C28" i="1"/>
  <c r="D28" i="1" s="1"/>
  <c r="C27" i="1"/>
  <c r="D27" i="1" s="1"/>
  <c r="C26" i="1"/>
  <c r="D26" i="1" s="1"/>
  <c r="F42" i="1" l="1"/>
  <c r="D20" i="1"/>
  <c r="H18" i="1"/>
  <c r="H17" i="1" s="1"/>
</calcChain>
</file>

<file path=xl/sharedStrings.xml><?xml version="1.0" encoding="utf-8"?>
<sst xmlns="http://schemas.openxmlformats.org/spreadsheetml/2006/main" count="74" uniqueCount="38">
  <si>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</si>
  <si>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</si>
  <si>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</si>
  <si>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</si>
  <si>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</si>
  <si>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</si>
  <si>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CONFIGURAÇÕES</t>
  </si>
  <si>
    <t>Salário</t>
  </si>
  <si>
    <t>Rendimento Carteira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</si>
  <si>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</si>
  <si>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</si>
  <si>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</si>
  <si>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</si>
  <si>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</si>
  <si>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</si>
  <si>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</si>
  <si>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RESUMO</t>
  </si>
  <si>
    <t>TOTAL INVESTIDO</t>
  </si>
  <si>
    <t>TOTAL GANHO</t>
  </si>
  <si>
    <t>TOTAL ACUMULADO</t>
  </si>
  <si>
    <t>Investimento</t>
  </si>
  <si>
    <t>PERFIL</t>
  </si>
  <si>
    <t>Conservador</t>
  </si>
  <si>
    <t>VALOR A SER INVESTIDO POR MÊS</t>
  </si>
  <si>
    <t>TIPO DE FII</t>
  </si>
  <si>
    <t>PERCENTUAL SUGERIDO</t>
  </si>
  <si>
    <t>PAPEL</t>
  </si>
  <si>
    <t>TIJOLO</t>
  </si>
  <si>
    <t>HÍBRIDOS</t>
  </si>
  <si>
    <t>FOFs</t>
  </si>
  <si>
    <t>DESENVOLVIMENTO</t>
  </si>
  <si>
    <t>HOTELARIAS</t>
  </si>
  <si>
    <t>VALORES</t>
  </si>
  <si>
    <t>%</t>
  </si>
  <si>
    <t>moderado</t>
  </si>
  <si>
    <t>Agressivo</t>
  </si>
  <si>
    <t>chave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</si>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</sst>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6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8"/>
      <color theme="0"/>
      <name val="Segoe UI"/>
      <family val="2"/>
    </font>
    <font>
      <b/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ck">
        <color auto="1"/>
      </left>
      <right style="thick">
        <color theme="0" tint="-0.14996795556505021"/>
      </right>
      <top style="thick">
        <color auto="1"/>
      </top>
      <bottom style="thick">
        <color theme="0" tint="-0.14996795556505021"/>
      </bottom>
      <diagonal/>
    </border>
    <border>
      <left style="thick">
        <color theme="0" tint="-0.14996795556505021"/>
      </left>
      <right style="thick">
        <color theme="0" tint="-0.14996795556505021"/>
      </right>
      <top style="thick">
        <color auto="1"/>
      </top>
      <bottom style="thick">
        <color theme="0" tint="-0.14996795556505021"/>
      </bottom>
      <diagonal/>
    </border>
    <border>
      <left style="thick">
        <color theme="0" tint="-0.14996795556505021"/>
      </left>
      <right style="thick">
        <color auto="1"/>
      </right>
      <top style="thick">
        <color auto="1"/>
      </top>
      <bottom style="thick">
        <color theme="0" tint="-0.14996795556505021"/>
      </bottom>
      <diagonal/>
    </border>
    <border>
      <left style="thick">
        <color theme="0" tint="-0.14996795556505021"/>
      </left>
      <right style="thick">
        <color auto="1"/>
      </right>
      <top style="thick">
        <color theme="0" tint="-0.14996795556505021"/>
      </top>
      <bottom style="thick">
        <color theme="0" tint="-0.14996795556505021"/>
      </bottom>
      <diagonal/>
    </border>
    <border>
      <left style="thick">
        <color theme="0" tint="-0.14996795556505021"/>
      </left>
      <right style="thick">
        <color auto="1"/>
      </right>
      <top style="thick">
        <color theme="0" tint="-0.14996795556505021"/>
      </top>
      <bottom style="thick">
        <color auto="1"/>
      </bottom>
      <diagonal/>
    </border>
    <border>
      <left style="thick">
        <color auto="1"/>
      </left>
      <right style="medium">
        <color theme="0" tint="-0.14996795556505021"/>
      </right>
      <top style="thick">
        <color auto="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thick">
        <color auto="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thick">
        <color auto="1"/>
      </right>
      <top style="thick">
        <color auto="1"/>
      </top>
      <bottom style="medium">
        <color theme="0" tint="-0.14996795556505021"/>
      </bottom>
      <diagonal/>
    </border>
    <border>
      <left style="thick">
        <color auto="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thick">
        <color auto="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ck">
        <color auto="1"/>
      </left>
      <right style="medium">
        <color theme="0" tint="-0.14996795556505021"/>
      </right>
      <top style="medium">
        <color theme="0" tint="-0.14996795556505021"/>
      </top>
      <bottom style="thick">
        <color auto="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thick">
        <color auto="1"/>
      </bottom>
      <diagonal/>
    </border>
    <border>
      <left style="medium">
        <color theme="0" tint="-0.14996795556505021"/>
      </left>
      <right style="thick">
        <color auto="1"/>
      </right>
      <top style="medium">
        <color theme="0" tint="-0.14996795556505021"/>
      </top>
      <bottom style="thick">
        <color auto="1"/>
      </bottom>
      <diagonal/>
    </border>
    <border>
      <left style="thick">
        <color auto="1"/>
      </left>
      <right style="thick">
        <color theme="0" tint="-0.24994659260841701"/>
      </right>
      <top style="thick">
        <color theme="0" tint="-0.1499679555650502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1499679555650502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auto="1"/>
      </right>
      <top style="thick">
        <color theme="0" tint="-0.14996795556505021"/>
      </top>
      <bottom style="thick">
        <color theme="0" tint="-0.24994659260841701"/>
      </bottom>
      <diagonal/>
    </border>
    <border>
      <left style="thick">
        <color auto="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auto="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auto="1"/>
      </left>
      <right style="thick">
        <color theme="0" tint="-0.24994659260841701"/>
      </right>
      <top style="thick">
        <color theme="0" tint="-0.24994659260841701"/>
      </top>
      <bottom style="thick">
        <color auto="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auto="1"/>
      </bottom>
      <diagonal/>
    </border>
    <border>
      <left style="thick">
        <color theme="0" tint="-0.24994659260841701"/>
      </left>
      <right style="thick">
        <color auto="1"/>
      </right>
      <top style="thick">
        <color theme="0" tint="-0.24994659260841701"/>
      </top>
      <bottom style="thick">
        <color auto="1"/>
      </bottom>
      <diagonal/>
    </border>
    <border>
      <left style="thick">
        <color theme="1"/>
      </left>
      <right style="thick">
        <color theme="0" tint="-0.24994659260841701"/>
      </right>
      <top style="thick">
        <color theme="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1"/>
      </right>
      <top style="thick">
        <color theme="1"/>
      </top>
      <bottom style="thick">
        <color theme="0" tint="-0.24994659260841701"/>
      </bottom>
      <diagonal/>
    </border>
    <border>
      <left style="thick">
        <color theme="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1"/>
      </left>
      <right style="thick">
        <color theme="0" tint="-0.24994659260841701"/>
      </right>
      <top style="thick">
        <color theme="0" tint="-0.24994659260841701"/>
      </top>
      <bottom style="thick">
        <color theme="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1"/>
      </bottom>
      <diagonal/>
    </border>
    <border>
      <left style="thick">
        <color theme="0" tint="-0.24994659260841701"/>
      </left>
      <right style="thick">
        <color theme="1"/>
      </right>
      <top style="thick">
        <color theme="0" tint="-0.24994659260841701"/>
      </top>
      <bottom style="thick">
        <color theme="1"/>
      </bottom>
      <diagonal/>
    </border>
    <border>
      <left style="thick">
        <color auto="1"/>
      </left>
      <right/>
      <top style="thick">
        <color theme="0" tint="-0.14996795556505021"/>
      </top>
      <bottom style="thick">
        <color auto="1"/>
      </bottom>
      <diagonal/>
    </border>
    <border>
      <left/>
      <right style="thick">
        <color theme="0" tint="-0.14996795556505021"/>
      </right>
      <top style="thick">
        <color theme="0" tint="-0.14996795556505021"/>
      </top>
      <bottom style="thick">
        <color auto="1"/>
      </bottom>
      <diagonal/>
    </border>
    <border>
      <left style="thick">
        <color auto="1"/>
      </left>
      <right/>
      <top style="thick">
        <color theme="0" tint="-0.14996795556505021"/>
      </top>
      <bottom style="thick">
        <color theme="0" tint="-0.14996795556505021"/>
      </bottom>
      <diagonal/>
    </border>
    <border>
      <left/>
      <right style="thick">
        <color theme="0" tint="-0.14996795556505021"/>
      </right>
      <top style="thick">
        <color theme="0" tint="-0.14996795556505021"/>
      </top>
      <bottom style="thick">
        <color theme="0" tint="-0.14996795556505021"/>
      </bottom>
      <diagonal/>
    </border>
    <border>
      <left style="thick">
        <color auto="1"/>
      </left>
      <right/>
      <top style="thick">
        <color auto="1"/>
      </top>
      <bottom style="thick">
        <color theme="0" tint="-0.14996795556505021"/>
      </bottom>
      <diagonal/>
    </border>
    <border>
      <left/>
      <right style="thick">
        <color theme="0" tint="-0.14996795556505021"/>
      </right>
      <top style="thick">
        <color auto="1"/>
      </top>
      <bottom style="thick">
        <color theme="0" tint="-0.14996795556505021"/>
      </bottom>
      <diagonal/>
    </border>
    <border>
      <left style="thick">
        <color auto="1"/>
      </left>
      <right style="thick">
        <color theme="0" tint="-0.24994659260841701"/>
      </right>
      <top style="thick">
        <color auto="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auto="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auto="1"/>
      </right>
      <top style="thick">
        <color auto="1"/>
      </top>
      <bottom style="thick">
        <color theme="0" tint="-0.24994659260841701"/>
      </bottom>
      <diagonal/>
    </border>
    <border>
      <left style="thick">
        <color auto="1"/>
      </left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auto="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auto="1"/>
      </right>
      <top/>
      <bottom style="thick">
        <color theme="0" tint="-0.24994659260841701"/>
      </bottom>
      <diagonal/>
    </border>
    <border>
      <left style="thick">
        <color auto="1"/>
      </left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auto="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/>
    <xf numFmtId="0" fontId="3" fillId="0" borderId="0" xfId="0" applyFont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indent="3"/>
    </xf>
    <xf numFmtId="0" fontId="4" fillId="5" borderId="10" xfId="0" applyFont="1" applyFill="1" applyBorder="1" applyAlignment="1">
      <alignment horizontal="left" indent="3"/>
    </xf>
    <xf numFmtId="0" fontId="4" fillId="5" borderId="12" xfId="0" applyFont="1" applyFill="1" applyBorder="1" applyAlignment="1">
      <alignment horizontal="left" indent="3"/>
    </xf>
    <xf numFmtId="0" fontId="4" fillId="5" borderId="13" xfId="0" applyFont="1" applyFill="1" applyBorder="1" applyAlignment="1">
      <alignment horizontal="left" indent="3"/>
    </xf>
    <xf numFmtId="164" fontId="5" fillId="5" borderId="14" xfId="0" applyNumberFormat="1" applyFont="1" applyFill="1" applyBorder="1" applyAlignment="1">
      <alignment horizontal="center"/>
    </xf>
    <xf numFmtId="8" fontId="5" fillId="5" borderId="4" xfId="0" applyNumberFormat="1" applyFont="1" applyFill="1" applyBorder="1"/>
    <xf numFmtId="8" fontId="5" fillId="5" borderId="5" xfId="0" applyNumberFormat="1" applyFont="1" applyFill="1" applyBorder="1"/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26" xfId="0" applyFont="1" applyFill="1" applyBorder="1"/>
    <xf numFmtId="0" fontId="5" fillId="3" borderId="3" xfId="0" applyFont="1" applyFill="1" applyBorder="1" applyAlignment="1"/>
    <xf numFmtId="0" fontId="5" fillId="5" borderId="32" xfId="0" applyFont="1" applyFill="1" applyBorder="1" applyAlignment="1">
      <alignment horizontal="center"/>
    </xf>
    <xf numFmtId="0" fontId="5" fillId="5" borderId="33" xfId="0" applyFont="1" applyFill="1" applyBorder="1" applyAlignment="1">
      <alignment horizontal="center"/>
    </xf>
    <xf numFmtId="0" fontId="5" fillId="5" borderId="34" xfId="0" applyFont="1" applyFill="1" applyBorder="1" applyAlignment="1">
      <alignment horizontal="center"/>
    </xf>
    <xf numFmtId="0" fontId="5" fillId="5" borderId="35" xfId="0" applyFont="1" applyFill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3" borderId="36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5" borderId="27" xfId="0" applyFont="1" applyFill="1" applyBorder="1"/>
    <xf numFmtId="8" fontId="5" fillId="5" borderId="19" xfId="0" applyNumberFormat="1" applyFont="1" applyFill="1" applyBorder="1"/>
    <xf numFmtId="164" fontId="5" fillId="5" borderId="28" xfId="1" applyNumberFormat="1" applyFont="1" applyFill="1" applyBorder="1"/>
    <xf numFmtId="0" fontId="5" fillId="5" borderId="29" xfId="0" applyFont="1" applyFill="1" applyBorder="1"/>
    <xf numFmtId="8" fontId="5" fillId="5" borderId="30" xfId="0" applyNumberFormat="1" applyFont="1" applyFill="1" applyBorder="1"/>
    <xf numFmtId="164" fontId="5" fillId="5" borderId="31" xfId="1" applyNumberFormat="1" applyFont="1" applyFill="1" applyBorder="1"/>
    <xf numFmtId="0" fontId="7" fillId="5" borderId="15" xfId="0" applyFont="1" applyFill="1" applyBorder="1" applyAlignment="1">
      <alignment vertical="center"/>
    </xf>
    <xf numFmtId="0" fontId="7" fillId="5" borderId="16" xfId="0" applyFont="1" applyFill="1" applyBorder="1" applyAlignment="1">
      <alignment vertical="center"/>
    </xf>
    <xf numFmtId="164" fontId="5" fillId="5" borderId="17" xfId="0" applyNumberFormat="1" applyFont="1" applyFill="1" applyBorder="1"/>
    <xf numFmtId="0" fontId="7" fillId="5" borderId="18" xfId="0" applyFont="1" applyFill="1" applyBorder="1" applyAlignment="1">
      <alignment vertical="center"/>
    </xf>
    <xf numFmtId="0" fontId="7" fillId="5" borderId="19" xfId="0" applyFont="1" applyFill="1" applyBorder="1" applyAlignment="1">
      <alignment vertical="center"/>
    </xf>
    <xf numFmtId="8" fontId="5" fillId="5" borderId="20" xfId="0" applyNumberFormat="1" applyFont="1" applyFill="1" applyBorder="1"/>
    <xf numFmtId="0" fontId="7" fillId="5" borderId="21" xfId="0" applyFont="1" applyFill="1" applyBorder="1" applyAlignment="1">
      <alignment vertical="center"/>
    </xf>
    <xf numFmtId="0" fontId="7" fillId="5" borderId="22" xfId="0" applyFont="1" applyFill="1" applyBorder="1" applyAlignment="1">
      <alignment vertical="center"/>
    </xf>
    <xf numFmtId="8" fontId="5" fillId="5" borderId="23" xfId="0" applyNumberFormat="1" applyFont="1" applyFill="1" applyBorder="1"/>
    <xf numFmtId="0" fontId="0" fillId="0" borderId="0" xfId="0" applyAlignment="1">
      <alignment vertical="center"/>
    </xf>
    <xf numFmtId="0" fontId="2" fillId="2" borderId="38" xfId="3" applyBorder="1" applyAlignment="1">
      <alignment horizontal="center"/>
    </xf>
    <xf numFmtId="0" fontId="2" fillId="2" borderId="39" xfId="3" applyBorder="1" applyAlignment="1">
      <alignment horizontal="center"/>
    </xf>
    <xf numFmtId="0" fontId="0" fillId="0" borderId="19" xfId="0" applyBorder="1"/>
    <xf numFmtId="9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7" borderId="21" xfId="0" applyFill="1" applyBorder="1"/>
    <xf numFmtId="0" fontId="0" fillId="7" borderId="22" xfId="0" applyFill="1" applyBorder="1"/>
    <xf numFmtId="164" fontId="0" fillId="7" borderId="23" xfId="0" applyNumberFormat="1" applyFill="1" applyBorder="1"/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6" borderId="41" xfId="0" applyFill="1" applyBorder="1" applyAlignment="1">
      <alignment horizontal="center"/>
    </xf>
    <xf numFmtId="0" fontId="0" fillId="6" borderId="42" xfId="0" applyFill="1" applyBorder="1" applyAlignment="1">
      <alignment horizontal="center"/>
    </xf>
    <xf numFmtId="164" fontId="0" fillId="6" borderId="42" xfId="0" applyNumberFormat="1" applyFill="1" applyBorder="1"/>
    <xf numFmtId="0" fontId="0" fillId="6" borderId="42" xfId="0" applyFill="1" applyBorder="1"/>
    <xf numFmtId="0" fontId="0" fillId="6" borderId="43" xfId="0" applyFill="1" applyBorder="1"/>
    <xf numFmtId="0" fontId="0" fillId="6" borderId="46" xfId="0" applyFill="1" applyBorder="1" applyAlignment="1">
      <alignment horizontal="center"/>
    </xf>
    <xf numFmtId="0" fontId="0" fillId="6" borderId="47" xfId="0" applyFill="1" applyBorder="1" applyAlignment="1">
      <alignment horizontal="center"/>
    </xf>
    <xf numFmtId="0" fontId="0" fillId="6" borderId="44" xfId="0" applyFill="1" applyBorder="1"/>
    <xf numFmtId="0" fontId="0" fillId="6" borderId="45" xfId="0" applyFill="1" applyBorder="1"/>
    <xf numFmtId="164" fontId="5" fillId="0" borderId="11" xfId="1" applyNumberFormat="1" applyFont="1" applyBorder="1" applyAlignment="1" applyProtection="1">
      <alignment horizontal="center"/>
      <protection locked="0"/>
    </xf>
    <xf numFmtId="10" fontId="5" fillId="0" borderId="11" xfId="0" applyNumberFormat="1" applyFont="1" applyBorder="1" applyAlignment="1" applyProtection="1">
      <alignment horizontal="center"/>
      <protection locked="0"/>
    </xf>
    <xf numFmtId="164" fontId="5" fillId="0" borderId="4" xfId="0" applyNumberFormat="1" applyFont="1" applyBorder="1" applyProtection="1">
      <protection locked="0"/>
    </xf>
    <xf numFmtId="0" fontId="5" fillId="0" borderId="4" xfId="0" applyFont="1" applyBorder="1" applyProtection="1">
      <protection locked="0"/>
    </xf>
    <xf numFmtId="166" fontId="5" fillId="0" borderId="4" xfId="2" applyNumberFormat="1" applyFont="1" applyBorder="1" applyProtection="1">
      <protection locked="0"/>
    </xf>
    <xf numFmtId="0" fontId="2" fillId="2" borderId="39" xfId="3" applyBorder="1" applyAlignment="1" applyProtection="1">
      <alignment horizontal="center"/>
      <protection locked="0"/>
    </xf>
    <xf numFmtId="0" fontId="2" fillId="2" borderId="40" xfId="3" applyBorder="1" applyAlignment="1" applyProtection="1">
      <alignment horizontal="center"/>
      <protection locked="0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039370078740157E-2"/>
          <c:y val="9.2431102362204712E-2"/>
          <c:w val="0.8966272965879265"/>
          <c:h val="0.3852066929133858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Planilha1!$C$35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Planilha1!$C$36:$C$41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A5C-4E89-9724-0E5782105A0E}"/>
            </c:ext>
          </c:extLst>
        </c:ser>
        <c:ser>
          <c:idx val="1"/>
          <c:order val="1"/>
          <c:tx>
            <c:strRef>
              <c:f>Planilha1!$D$35</c:f>
              <c:strCache>
                <c:ptCount val="1"/>
                <c:pt idx="0">
                  <c:v>PERCENTUAL SUGERIDO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Planilha1!$D$36:$D$41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C-4E89-9724-0E5782105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5478928"/>
        <c:axId val="915478512"/>
        <c:axId val="0"/>
      </c:bar3DChart>
      <c:catAx>
        <c:axId val="91547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478512"/>
        <c:crosses val="autoZero"/>
        <c:auto val="1"/>
        <c:lblAlgn val="ctr"/>
        <c:lblOffset val="100"/>
        <c:noMultiLvlLbl val="0"/>
      </c:catAx>
      <c:valAx>
        <c:axId val="9154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47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7621</xdr:colOff>
      <xdr:row>0</xdr:row>
      <xdr:rowOff>0</xdr:rowOff>
    </xdr:from>
    <xdr:to>
      <xdr:col>5</xdr:col>
      <xdr:colOff>228601</xdr:colOff>
      <xdr:row>5</xdr:row>
      <xdr:rowOff>146981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D10D04D-F78D-4590-B6E6-4E81B891C0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617221" y="0"/>
          <a:ext cx="4960620" cy="106138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43</xdr:row>
      <xdr:rowOff>64770</xdr:rowOff>
    </xdr:from>
    <xdr:to>
      <xdr:col>4</xdr:col>
      <xdr:colOff>182880</xdr:colOff>
      <xdr:row>54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5818C4-2E7E-4DE5-AAD3-0C0908A3C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6F07A-0432-4D00-8801-567BE3948396}">
  <dimension ref="A8:I43"/>
  <sheetViews>
    <sheetView showGridLines="0" showRowColHeaders="0" tabSelected="1" zoomScaleNormal="100" workbookViewId="0">
      <selection activeCell="D33" sqref="D33:F33"/>
    </sheetView>
  </sheetViews>
  <sheetFormatPr defaultColWidth="0" defaultRowHeight="14.4" x14ac:dyDescent="0.3"/>
  <cols>
    <col min="1" max="1" width="8.88671875" customWidth="1"/>
    <col min="2" max="2" width="22.44140625" customWidth="1"/>
    <col min="3" max="3" width="17.33203125" customWidth="1"/>
    <col min="4" max="4" width="20.44140625" customWidth="1"/>
    <col min="5" max="6" width="8.88671875" customWidth="1"/>
    <col min="7" max="7" width="12.5546875" customWidth="1"/>
    <col min="8" max="8" width="15.6640625" bestFit="1" customWidth="1"/>
    <col min="9" max="10" width="8.88671875" customWidth="1"/>
    <col min="11" max="16384" width="8.88671875" hidden="1"/>
  </cols>
  <sheetData>
    <row r="8" spans="2:8" ht="15" thickBot="1" x14ac:dyDescent="0.35"/>
    <row r="9" spans="2:8" ht="28.2" thickTop="1" thickBot="1" x14ac:dyDescent="0.35">
      <c r="B9" s="7" t="s">
        <v>6</v>
      </c>
      <c r="C9" s="8"/>
      <c r="D9" s="9"/>
    </row>
    <row r="10" spans="2:8" ht="19.8" thickBot="1" x14ac:dyDescent="0.5">
      <c r="B10" s="10" t="s">
        <v>7</v>
      </c>
      <c r="C10" s="11"/>
      <c r="D10" s="66"/>
    </row>
    <row r="11" spans="2:8" ht="19.8" thickBot="1" x14ac:dyDescent="0.5">
      <c r="B11" s="10" t="s">
        <v>8</v>
      </c>
      <c r="C11" s="11"/>
      <c r="D11" s="67"/>
    </row>
    <row r="12" spans="2:8" ht="19.8" thickBot="1" x14ac:dyDescent="0.5">
      <c r="B12" s="12" t="s">
        <v>20</v>
      </c>
      <c r="C12" s="13"/>
      <c r="D12" s="14">
        <f>D10*30%</f>
        <v>0</v>
      </c>
    </row>
    <row r="13" spans="2:8" ht="15" thickTop="1" x14ac:dyDescent="0.3"/>
    <row r="14" spans="2:8" ht="15" thickBot="1" x14ac:dyDescent="0.35"/>
    <row r="15" spans="2:8" ht="18" thickTop="1" thickBot="1" x14ac:dyDescent="0.45">
      <c r="B15" s="29" t="s">
        <v>0</v>
      </c>
      <c r="C15" s="30"/>
      <c r="D15" s="20"/>
      <c r="F15" s="4" t="s">
        <v>16</v>
      </c>
      <c r="G15" s="5"/>
      <c r="H15" s="6"/>
    </row>
    <row r="16" spans="2:8" ht="18" thickTop="1" thickBot="1" x14ac:dyDescent="0.45">
      <c r="B16" s="27" t="s">
        <v>1</v>
      </c>
      <c r="C16" s="28"/>
      <c r="D16" s="68"/>
      <c r="F16" s="37" t="s">
        <v>17</v>
      </c>
      <c r="G16" s="38"/>
      <c r="H16" s="39">
        <f>D16*D17*12</f>
        <v>0</v>
      </c>
    </row>
    <row r="17" spans="1:8" ht="18" thickTop="1" thickBot="1" x14ac:dyDescent="0.45">
      <c r="B17" s="25" t="s">
        <v>2</v>
      </c>
      <c r="C17" s="26"/>
      <c r="D17" s="69"/>
      <c r="F17" s="40" t="s">
        <v>18</v>
      </c>
      <c r="G17" s="41"/>
      <c r="H17" s="42">
        <f>H18-H16</f>
        <v>0</v>
      </c>
    </row>
    <row r="18" spans="1:8" ht="18" thickTop="1" thickBot="1" x14ac:dyDescent="0.45">
      <c r="B18" s="25" t="s">
        <v>3</v>
      </c>
      <c r="C18" s="26"/>
      <c r="D18" s="70"/>
      <c r="F18" s="43" t="s">
        <v>19</v>
      </c>
      <c r="G18" s="44"/>
      <c r="H18" s="45">
        <f>D19</f>
        <v>0</v>
      </c>
    </row>
    <row r="19" spans="1:8" ht="18" thickTop="1" thickBot="1" x14ac:dyDescent="0.45">
      <c r="B19" s="23" t="s">
        <v>4</v>
      </c>
      <c r="C19" s="24"/>
      <c r="D19" s="15">
        <f>FV(D18,D17*12,D16*-1)</f>
        <v>0</v>
      </c>
    </row>
    <row r="20" spans="1:8" ht="18" thickTop="1" thickBot="1" x14ac:dyDescent="0.45">
      <c r="B20" s="21" t="s">
        <v>5</v>
      </c>
      <c r="C20" s="22"/>
      <c r="D20" s="16">
        <f>D19*D18</f>
        <v>0</v>
      </c>
    </row>
    <row r="21" spans="1:8" ht="15" thickTop="1" x14ac:dyDescent="0.3"/>
    <row r="22" spans="1:8" ht="15" thickBot="1" x14ac:dyDescent="0.35"/>
    <row r="23" spans="1:8" ht="18" thickTop="1" thickBot="1" x14ac:dyDescent="0.45">
      <c r="B23" s="17" t="s">
        <v>9</v>
      </c>
      <c r="C23" s="18"/>
      <c r="D23" s="19" t="s">
        <v>10</v>
      </c>
    </row>
    <row r="24" spans="1:8" ht="18" thickTop="1" thickBot="1" x14ac:dyDescent="0.45">
      <c r="A24" s="3">
        <v>2</v>
      </c>
      <c r="B24" s="31" t="s">
        <v>11</v>
      </c>
      <c r="C24" s="32">
        <f>FV($D$11,A24*12,$D$16*-1)</f>
        <v>0</v>
      </c>
      <c r="D24" s="33">
        <f>C24*$D$18</f>
        <v>0</v>
      </c>
    </row>
    <row r="25" spans="1:8" ht="18" thickTop="1" thickBot="1" x14ac:dyDescent="0.45">
      <c r="A25" s="3">
        <v>5</v>
      </c>
      <c r="B25" s="31" t="s">
        <v>12</v>
      </c>
      <c r="C25" s="32">
        <f>FV($D$11,A25*12,$D$16*-1)</f>
        <v>0</v>
      </c>
      <c r="D25" s="33">
        <f>C25*$D$18</f>
        <v>0</v>
      </c>
    </row>
    <row r="26" spans="1:8" ht="18" thickTop="1" thickBot="1" x14ac:dyDescent="0.45">
      <c r="A26" s="3">
        <v>10</v>
      </c>
      <c r="B26" s="31" t="s">
        <v>13</v>
      </c>
      <c r="C26" s="32">
        <f>FV($D$11,A26*12,$D$16*-1)</f>
        <v>0</v>
      </c>
      <c r="D26" s="33">
        <f>C26*$D$18</f>
        <v>0</v>
      </c>
    </row>
    <row r="27" spans="1:8" ht="18" thickTop="1" thickBot="1" x14ac:dyDescent="0.45">
      <c r="A27" s="3">
        <v>20</v>
      </c>
      <c r="B27" s="31" t="s">
        <v>14</v>
      </c>
      <c r="C27" s="32">
        <f>FV($D$11,A27*12,$D$16*-1)</f>
        <v>0</v>
      </c>
      <c r="D27" s="33">
        <f>C27*$D$18</f>
        <v>0</v>
      </c>
    </row>
    <row r="28" spans="1:8" ht="18" thickTop="1" thickBot="1" x14ac:dyDescent="0.45">
      <c r="A28" s="3">
        <v>30</v>
      </c>
      <c r="B28" s="34" t="s">
        <v>15</v>
      </c>
      <c r="C28" s="35">
        <f>FV($D$11,A28*12,$D$16*-1)</f>
        <v>0</v>
      </c>
      <c r="D28" s="36">
        <f>C28*$D$18</f>
        <v>0</v>
      </c>
    </row>
    <row r="29" spans="1:8" ht="15" thickTop="1" x14ac:dyDescent="0.3"/>
    <row r="32" spans="1:8" ht="15" thickBot="1" x14ac:dyDescent="0.35"/>
    <row r="33" spans="2:6" ht="15.6" thickTop="1" thickBot="1" x14ac:dyDescent="0.35">
      <c r="B33" s="47" t="s">
        <v>21</v>
      </c>
      <c r="C33" s="48"/>
      <c r="D33" s="71" t="s">
        <v>22</v>
      </c>
      <c r="E33" s="71"/>
      <c r="F33" s="72"/>
    </row>
    <row r="34" spans="2:6" ht="15" thickTop="1" x14ac:dyDescent="0.3">
      <c r="B34" s="57" t="s">
        <v>23</v>
      </c>
      <c r="C34" s="58"/>
      <c r="D34" s="59">
        <f>D16</f>
        <v>0</v>
      </c>
      <c r="E34" s="60"/>
      <c r="F34" s="61"/>
    </row>
    <row r="35" spans="2:6" ht="15" thickBot="1" x14ac:dyDescent="0.35">
      <c r="B35" s="62" t="s">
        <v>24</v>
      </c>
      <c r="C35" s="63"/>
      <c r="D35" s="64" t="s">
        <v>25</v>
      </c>
      <c r="E35" s="64"/>
      <c r="F35" s="65" t="s">
        <v>32</v>
      </c>
    </row>
    <row r="36" spans="2:6" ht="15.6" thickTop="1" thickBot="1" x14ac:dyDescent="0.35">
      <c r="B36" s="55" t="s">
        <v>26</v>
      </c>
      <c r="C36" s="56"/>
      <c r="D36" s="50">
        <f>VLOOKUP($D$33&amp;"-"&amp;B36,Planilha2!$B$3:$E$21,4,FALSE)</f>
        <v>0.3</v>
      </c>
      <c r="E36" s="49"/>
      <c r="F36" s="51">
        <f>D36*$D$34</f>
        <v>0</v>
      </c>
    </row>
    <row r="37" spans="2:6" ht="15.6" thickTop="1" thickBot="1" x14ac:dyDescent="0.35">
      <c r="B37" s="55" t="s">
        <v>27</v>
      </c>
      <c r="C37" s="56"/>
      <c r="D37" s="50">
        <f>VLOOKUP($D$33&amp;"-"&amp;B37,Planilha2!$B$3:$E$21,4,FALSE)</f>
        <v>0.5</v>
      </c>
      <c r="E37" s="49"/>
      <c r="F37" s="51">
        <f t="shared" ref="F37:F41" si="0">D37*$D$34</f>
        <v>0</v>
      </c>
    </row>
    <row r="38" spans="2:6" ht="15.6" thickTop="1" thickBot="1" x14ac:dyDescent="0.35">
      <c r="B38" s="55" t="s">
        <v>28</v>
      </c>
      <c r="C38" s="56"/>
      <c r="D38" s="50">
        <f>VLOOKUP($D$33&amp;"-"&amp;B38,Planilha2!$B$3:$E$21,4,FALSE)</f>
        <v>0.1</v>
      </c>
      <c r="E38" s="49"/>
      <c r="F38" s="51">
        <f t="shared" si="0"/>
        <v>0</v>
      </c>
    </row>
    <row r="39" spans="2:6" ht="15.6" thickTop="1" thickBot="1" x14ac:dyDescent="0.35">
      <c r="B39" s="55" t="s">
        <v>29</v>
      </c>
      <c r="C39" s="56"/>
      <c r="D39" s="50">
        <f>VLOOKUP($D$33&amp;"-"&amp;B39,Planilha2!$B$3:$E$21,4,FALSE)</f>
        <v>0.1</v>
      </c>
      <c r="E39" s="49"/>
      <c r="F39" s="51">
        <f t="shared" si="0"/>
        <v>0</v>
      </c>
    </row>
    <row r="40" spans="2:6" ht="15.6" thickTop="1" thickBot="1" x14ac:dyDescent="0.35">
      <c r="B40" s="55" t="s">
        <v>30</v>
      </c>
      <c r="C40" s="56"/>
      <c r="D40" s="50">
        <f>VLOOKUP($D$33&amp;"-"&amp;B40,Planilha2!$B$3:$E$21,4,FALSE)</f>
        <v>0</v>
      </c>
      <c r="E40" s="49"/>
      <c r="F40" s="51">
        <f t="shared" si="0"/>
        <v>0</v>
      </c>
    </row>
    <row r="41" spans="2:6" ht="15.6" thickTop="1" thickBot="1" x14ac:dyDescent="0.35">
      <c r="B41" s="55" t="s">
        <v>31</v>
      </c>
      <c r="C41" s="56"/>
      <c r="D41" s="50">
        <f>VLOOKUP($D$33&amp;"-"&amp;B41,Planilha2!$B$3:$E$21,4,FALSE)</f>
        <v>0</v>
      </c>
      <c r="E41" s="49"/>
      <c r="F41" s="51">
        <f t="shared" si="0"/>
        <v>0</v>
      </c>
    </row>
    <row r="42" spans="2:6" ht="15.6" thickTop="1" thickBot="1" x14ac:dyDescent="0.35">
      <c r="B42" s="52"/>
      <c r="C42" s="53"/>
      <c r="D42" s="53"/>
      <c r="E42" s="53"/>
      <c r="F42" s="54">
        <f>SUM(F36:F41)</f>
        <v>0</v>
      </c>
    </row>
    <row r="43" spans="2:6" ht="15" thickTop="1" x14ac:dyDescent="0.3"/>
  </sheetData>
  <sheetProtection sheet="1" objects="1" scenarios="1" selectLockedCells="1"/>
  <mergeCells count="25">
    <mergeCell ref="B38:C38"/>
    <mergeCell ref="B39:C39"/>
    <mergeCell ref="B40:C40"/>
    <mergeCell ref="B41:C41"/>
    <mergeCell ref="B33:C33"/>
    <mergeCell ref="B34:C34"/>
    <mergeCell ref="D33:F33"/>
    <mergeCell ref="B35:C35"/>
    <mergeCell ref="B36:C36"/>
    <mergeCell ref="B37:C37"/>
    <mergeCell ref="F15:H15"/>
    <mergeCell ref="F16:G16"/>
    <mergeCell ref="F17:G17"/>
    <mergeCell ref="F18:G18"/>
    <mergeCell ref="B10:C10"/>
    <mergeCell ref="B11:C11"/>
    <mergeCell ref="B12:C12"/>
    <mergeCell ref="B9:D9"/>
    <mergeCell ref="B23:C23"/>
    <mergeCell ref="B15:C15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D33" xr:uid="{0657248F-B895-467B-810B-65C1A12A2FD7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1267-C567-4A62-B487-3AD86ADE6F37}">
  <dimension ref="B3:L21"/>
  <sheetViews>
    <sheetView workbookViewId="0">
      <selection activeCell="N5" sqref="N5"/>
    </sheetView>
  </sheetViews>
  <sheetFormatPr defaultRowHeight="14.4" x14ac:dyDescent="0.3"/>
  <cols>
    <col min="2" max="2" width="30.77734375" customWidth="1"/>
    <col min="3" max="3" width="12.109375" customWidth="1"/>
    <col min="4" max="4" width="22.6640625" customWidth="1"/>
  </cols>
  <sheetData>
    <row r="3" spans="2:12" x14ac:dyDescent="0.3">
      <c r="B3" t="s">
        <v>36</v>
      </c>
      <c r="C3" t="s">
        <v>21</v>
      </c>
      <c r="D3" t="s">
        <v>24</v>
      </c>
      <c r="E3" t="s">
        <v>33</v>
      </c>
    </row>
    <row r="4" spans="2:12" x14ac:dyDescent="0.3">
      <c r="B4" t="str">
        <f>C4&amp;"-"&amp;D4</f>
        <v>Conservador-PAPEL</v>
      </c>
      <c r="C4" t="s">
        <v>22</v>
      </c>
      <c r="D4" s="46" t="s">
        <v>26</v>
      </c>
      <c r="E4" s="2">
        <v>0.3</v>
      </c>
    </row>
    <row r="5" spans="2:12" x14ac:dyDescent="0.3">
      <c r="B5" t="str">
        <f t="shared" ref="B5:B21" si="0">C5&amp;"-"&amp;D5</f>
        <v>Conservador-TIJOLO</v>
      </c>
      <c r="C5" t="s">
        <v>22</v>
      </c>
      <c r="D5" s="46" t="s">
        <v>27</v>
      </c>
      <c r="E5" s="2">
        <v>0.5</v>
      </c>
    </row>
    <row r="6" spans="2:12" x14ac:dyDescent="0.3">
      <c r="B6" t="str">
        <f t="shared" si="0"/>
        <v>Conservador-HÍBRIDOS</v>
      </c>
      <c r="C6" t="s">
        <v>22</v>
      </c>
      <c r="D6" s="46" t="s">
        <v>28</v>
      </c>
      <c r="E6" s="2">
        <v>0.1</v>
      </c>
      <c r="J6" s="1" t="s">
        <v>37</v>
      </c>
      <c r="K6" s="1"/>
      <c r="L6" s="2">
        <f>VLOOKUP(J6,$B$3:$E$21,4,FALSE)</f>
        <v>0.4</v>
      </c>
    </row>
    <row r="7" spans="2:12" x14ac:dyDescent="0.3">
      <c r="B7" t="str">
        <f t="shared" si="0"/>
        <v>Conservador-FOFs</v>
      </c>
      <c r="C7" t="s">
        <v>22</v>
      </c>
      <c r="D7" s="46" t="s">
        <v>29</v>
      </c>
      <c r="E7" s="2">
        <v>0.1</v>
      </c>
    </row>
    <row r="8" spans="2:12" x14ac:dyDescent="0.3">
      <c r="B8" t="str">
        <f t="shared" si="0"/>
        <v>Conservador-DESENVOLVIMENTO</v>
      </c>
      <c r="C8" t="s">
        <v>22</v>
      </c>
      <c r="D8" s="46" t="s">
        <v>30</v>
      </c>
      <c r="E8" s="2">
        <v>0</v>
      </c>
    </row>
    <row r="9" spans="2:12" x14ac:dyDescent="0.3">
      <c r="B9" t="str">
        <f t="shared" si="0"/>
        <v>Conservador-HOTELARIAS</v>
      </c>
      <c r="C9" t="s">
        <v>22</v>
      </c>
      <c r="D9" s="46" t="s">
        <v>31</v>
      </c>
      <c r="E9" s="2">
        <v>0</v>
      </c>
    </row>
    <row r="10" spans="2:12" x14ac:dyDescent="0.3">
      <c r="B10" t="str">
        <f t="shared" si="0"/>
        <v>moderado-PAPEL</v>
      </c>
      <c r="C10" t="s">
        <v>34</v>
      </c>
      <c r="D10" s="46" t="s">
        <v>26</v>
      </c>
      <c r="E10" s="2">
        <v>0.32</v>
      </c>
    </row>
    <row r="11" spans="2:12" x14ac:dyDescent="0.3">
      <c r="B11" t="str">
        <f t="shared" si="0"/>
        <v>moderado-TIJOLO</v>
      </c>
      <c r="C11" t="s">
        <v>34</v>
      </c>
      <c r="D11" s="46" t="s">
        <v>27</v>
      </c>
      <c r="E11" s="2">
        <v>0.4</v>
      </c>
    </row>
    <row r="12" spans="2:12" x14ac:dyDescent="0.3">
      <c r="B12" t="str">
        <f t="shared" si="0"/>
        <v>moderado-HÍBRIDOS</v>
      </c>
      <c r="C12" t="s">
        <v>34</v>
      </c>
      <c r="D12" s="46" t="s">
        <v>28</v>
      </c>
      <c r="E12" s="2">
        <v>0.08</v>
      </c>
    </row>
    <row r="13" spans="2:12" x14ac:dyDescent="0.3">
      <c r="B13" t="str">
        <f t="shared" si="0"/>
        <v>moderado-FOFs</v>
      </c>
      <c r="C13" t="s">
        <v>34</v>
      </c>
      <c r="D13" s="46" t="s">
        <v>29</v>
      </c>
      <c r="E13" s="2">
        <v>0.1</v>
      </c>
    </row>
    <row r="14" spans="2:12" x14ac:dyDescent="0.3">
      <c r="B14" t="str">
        <f t="shared" si="0"/>
        <v>moderado-DESENVOLVIMENTO</v>
      </c>
      <c r="C14" t="s">
        <v>34</v>
      </c>
      <c r="D14" s="46" t="s">
        <v>30</v>
      </c>
      <c r="E14" s="2">
        <v>0.1</v>
      </c>
    </row>
    <row r="15" spans="2:12" x14ac:dyDescent="0.3">
      <c r="B15" t="str">
        <f t="shared" si="0"/>
        <v>moderado-HOTELARIAS</v>
      </c>
      <c r="C15" t="s">
        <v>34</v>
      </c>
      <c r="D15" s="46" t="s">
        <v>31</v>
      </c>
      <c r="E15" s="2">
        <v>0</v>
      </c>
    </row>
    <row r="16" spans="2:12" x14ac:dyDescent="0.3">
      <c r="B16" t="str">
        <f t="shared" si="0"/>
        <v>Agressivo-PAPEL</v>
      </c>
      <c r="C16" t="s">
        <v>35</v>
      </c>
      <c r="D16" s="46" t="s">
        <v>26</v>
      </c>
      <c r="E16" s="2">
        <v>0.5</v>
      </c>
    </row>
    <row r="17" spans="2:5" x14ac:dyDescent="0.3">
      <c r="B17" t="str">
        <f t="shared" si="0"/>
        <v>Agressivo-TIJOLO</v>
      </c>
      <c r="C17" t="s">
        <v>35</v>
      </c>
      <c r="D17" s="46" t="s">
        <v>27</v>
      </c>
      <c r="E17" s="2">
        <v>0.1</v>
      </c>
    </row>
    <row r="18" spans="2:5" x14ac:dyDescent="0.3">
      <c r="B18" t="str">
        <f t="shared" si="0"/>
        <v>Agressivo-HÍBRIDOS</v>
      </c>
      <c r="C18" t="s">
        <v>35</v>
      </c>
      <c r="D18" s="46" t="s">
        <v>28</v>
      </c>
      <c r="E18" s="2">
        <v>0.05</v>
      </c>
    </row>
    <row r="19" spans="2:5" x14ac:dyDescent="0.3">
      <c r="B19" t="str">
        <f t="shared" si="0"/>
        <v>Agressivo-FOFs</v>
      </c>
      <c r="C19" t="s">
        <v>35</v>
      </c>
      <c r="D19" s="46" t="s">
        <v>29</v>
      </c>
      <c r="E19" s="2">
        <v>0.05</v>
      </c>
    </row>
    <row r="20" spans="2:5" x14ac:dyDescent="0.3">
      <c r="B20" t="str">
        <f t="shared" si="0"/>
        <v>Agressivo-DESENVOLVIMENTO</v>
      </c>
      <c r="C20" t="s">
        <v>35</v>
      </c>
      <c r="D20" s="46" t="s">
        <v>30</v>
      </c>
      <c r="E20" s="2">
        <v>0.2</v>
      </c>
    </row>
    <row r="21" spans="2:5" x14ac:dyDescent="0.3">
      <c r="B21" t="str">
        <f t="shared" si="0"/>
        <v>Agressivo-HOTELARIAS</v>
      </c>
      <c r="C21" t="s">
        <v>35</v>
      </c>
      <c r="D21" s="46" t="s">
        <v>31</v>
      </c>
      <c r="E21" s="2">
        <v>0.1</v>
      </c>
    </row>
  </sheetData>
  <mergeCells count="1">
    <mergeCell ref="J6:K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2025-07-01T00:10:28Z</dcterms:created>
  <dcterms:modified xsi:type="dcterms:W3CDTF">2025-07-01T01:19:33Z</dcterms:modified>
</cp:coreProperties>
</file>