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560" yWindow="560" windowWidth="2824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B3" i="1"/>
  <c r="D3" i="1"/>
  <c r="G3" i="1"/>
  <c r="H12" i="1"/>
  <c r="H13" i="1"/>
  <c r="H4" i="1"/>
  <c r="H5" i="1"/>
  <c r="H6" i="1"/>
  <c r="H7" i="1"/>
  <c r="H8" i="1"/>
  <c r="H9" i="1"/>
  <c r="H10" i="1"/>
  <c r="H11" i="1"/>
  <c r="H3" i="1"/>
  <c r="I3" i="1"/>
  <c r="I4" i="1"/>
  <c r="I5" i="1"/>
  <c r="I6" i="1"/>
  <c r="I7" i="1"/>
  <c r="I8" i="1"/>
  <c r="I9" i="1"/>
  <c r="I10" i="1"/>
  <c r="I11" i="1"/>
  <c r="I12" i="1"/>
  <c r="I13" i="1"/>
  <c r="I14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</calcChain>
</file>

<file path=xl/sharedStrings.xml><?xml version="1.0" encoding="utf-8"?>
<sst xmlns="http://schemas.openxmlformats.org/spreadsheetml/2006/main" count="10" uniqueCount="10">
  <si>
    <t>Interest flow</t>
  </si>
  <si>
    <t>Days</t>
  </si>
  <si>
    <t>Basis</t>
  </si>
  <si>
    <t>Delta</t>
  </si>
  <si>
    <t>Notional</t>
  </si>
  <si>
    <t>Interest Rate</t>
  </si>
  <si>
    <t>Interest Payment due</t>
  </si>
  <si>
    <t>Discount factor</t>
  </si>
  <si>
    <t>NPV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</si>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</sst>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3" sqref="A3"/>
    </sheetView>
  </sheetViews>
  <sheetFormatPr baseColWidth="10" defaultRowHeight="15" x14ac:dyDescent="0"/>
  <cols>
    <col min="5" max="5" width="16" bestFit="1" customWidth="1"/>
    <col min="7" max="7" width="18.83203125" bestFit="1" customWidth="1"/>
    <col min="9" max="9" width="16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42790</v>
      </c>
    </row>
    <row r="3" spans="1:9">
      <c r="A3" s="1">
        <v>43155</v>
      </c>
      <c r="B3">
        <f>A3-A2</f>
        <v>365</v>
      </c>
      <c r="C3">
        <v>365</v>
      </c>
      <c r="D3">
        <f>B3/C3</f>
        <v>1</v>
      </c>
      <c r="E3" s="2">
        <v>100000000</v>
      </c>
      <c r="F3" s="3">
        <v>0.05</v>
      </c>
      <c r="G3" s="2">
        <f>E3*F3*D3</f>
        <v>5000000</v>
      </c>
      <c r="H3">
        <f>EXP(-$H$17*(A3-$A$2)/365)</f>
        <v>0.95122942450071402</v>
      </c>
      <c r="I3" s="2">
        <f>H3*G3</f>
        <v>4756147.1225035703</v>
      </c>
    </row>
    <row r="4" spans="1:9">
      <c r="A4" s="1">
        <v>43520</v>
      </c>
      <c r="B4">
        <f t="shared" ref="B4:B12" si="0">A4-A3</f>
        <v>365</v>
      </c>
      <c r="C4">
        <v>365</v>
      </c>
      <c r="D4">
        <f t="shared" ref="D4:D12" si="1">B4/C4</f>
        <v>1</v>
      </c>
      <c r="E4" s="2">
        <v>100000000</v>
      </c>
      <c r="F4" s="3">
        <v>0.05</v>
      </c>
      <c r="G4" s="2">
        <f t="shared" ref="G4:G12" si="2">E4*F4*D4</f>
        <v>5000000</v>
      </c>
      <c r="H4">
        <f t="shared" ref="H4:H13" si="3">EXP(-$H$17*(A4-$A$2)/365)</f>
        <v>0.90483741803595952</v>
      </c>
      <c r="I4" s="2">
        <f t="shared" ref="I4:I12" si="4">H4*G4</f>
        <v>4524187.0901797973</v>
      </c>
    </row>
    <row r="5" spans="1:9">
      <c r="A5" s="1">
        <v>43885</v>
      </c>
      <c r="B5">
        <f t="shared" si="0"/>
        <v>365</v>
      </c>
      <c r="C5">
        <v>365</v>
      </c>
      <c r="D5">
        <f t="shared" si="1"/>
        <v>1</v>
      </c>
      <c r="E5" s="2">
        <v>100000000</v>
      </c>
      <c r="F5" s="3">
        <v>0.05</v>
      </c>
      <c r="G5" s="2">
        <f t="shared" si="2"/>
        <v>5000000</v>
      </c>
      <c r="H5">
        <f t="shared" si="3"/>
        <v>0.86070797642505781</v>
      </c>
      <c r="I5" s="2">
        <f t="shared" si="4"/>
        <v>4303539.8821252892</v>
      </c>
    </row>
    <row r="6" spans="1:9">
      <c r="A6" s="1">
        <v>44251</v>
      </c>
      <c r="B6">
        <f t="shared" si="0"/>
        <v>366</v>
      </c>
      <c r="C6">
        <v>365</v>
      </c>
      <c r="D6">
        <f t="shared" si="1"/>
        <v>1.0027397260273974</v>
      </c>
      <c r="E6" s="2">
        <v>100000000</v>
      </c>
      <c r="F6" s="3">
        <v>0.05</v>
      </c>
      <c r="G6" s="2">
        <f t="shared" si="2"/>
        <v>5013698.6301369872</v>
      </c>
      <c r="H6">
        <f t="shared" si="3"/>
        <v>0.81861860586179147</v>
      </c>
      <c r="I6" s="2">
        <f t="shared" si="4"/>
        <v>4104306.9828139143</v>
      </c>
    </row>
    <row r="7" spans="1:9">
      <c r="A7" s="1">
        <v>44616</v>
      </c>
      <c r="B7">
        <f t="shared" si="0"/>
        <v>365</v>
      </c>
      <c r="C7">
        <v>365</v>
      </c>
      <c r="D7">
        <f t="shared" si="1"/>
        <v>1</v>
      </c>
      <c r="E7" s="2">
        <v>100000000</v>
      </c>
      <c r="F7" s="3">
        <v>0.05</v>
      </c>
      <c r="G7" s="2">
        <f t="shared" si="2"/>
        <v>5000000</v>
      </c>
      <c r="H7">
        <f t="shared" si="3"/>
        <v>0.77869410533948868</v>
      </c>
      <c r="I7" s="2">
        <f t="shared" si="4"/>
        <v>3893470.5266974433</v>
      </c>
    </row>
    <row r="8" spans="1:9">
      <c r="A8" s="1">
        <v>44981</v>
      </c>
      <c r="B8">
        <f t="shared" si="0"/>
        <v>365</v>
      </c>
      <c r="C8">
        <v>365</v>
      </c>
      <c r="D8">
        <f t="shared" si="1"/>
        <v>1</v>
      </c>
      <c r="E8" s="2">
        <v>100000000</v>
      </c>
      <c r="F8" s="3">
        <v>0.05</v>
      </c>
      <c r="G8" s="2">
        <f t="shared" si="2"/>
        <v>5000000</v>
      </c>
      <c r="H8">
        <f t="shared" si="3"/>
        <v>0.74071674568418022</v>
      </c>
      <c r="I8" s="2">
        <f t="shared" si="4"/>
        <v>3703583.7284209011</v>
      </c>
    </row>
    <row r="9" spans="1:9">
      <c r="A9" s="1">
        <v>45346</v>
      </c>
      <c r="B9">
        <f t="shared" si="0"/>
        <v>365</v>
      </c>
      <c r="C9">
        <v>365</v>
      </c>
      <c r="D9">
        <f t="shared" si="1"/>
        <v>1</v>
      </c>
      <c r="E9" s="2">
        <v>100000000</v>
      </c>
      <c r="F9" s="3">
        <v>0.05</v>
      </c>
      <c r="G9" s="2">
        <f t="shared" si="2"/>
        <v>5000000</v>
      </c>
      <c r="H9">
        <f t="shared" si="3"/>
        <v>0.70459156371520448</v>
      </c>
      <c r="I9" s="2">
        <f t="shared" si="4"/>
        <v>3522957.8185760225</v>
      </c>
    </row>
    <row r="10" spans="1:9">
      <c r="A10" s="1">
        <v>45712</v>
      </c>
      <c r="B10">
        <f t="shared" si="0"/>
        <v>366</v>
      </c>
      <c r="C10">
        <v>365</v>
      </c>
      <c r="D10">
        <f t="shared" si="1"/>
        <v>1.0027397260273974</v>
      </c>
      <c r="E10" s="2">
        <v>100000000</v>
      </c>
      <c r="F10" s="3">
        <v>0.05</v>
      </c>
      <c r="G10" s="2">
        <f t="shared" si="2"/>
        <v>5013698.6301369872</v>
      </c>
      <c r="H10">
        <f t="shared" si="3"/>
        <v>0.67013642186310307</v>
      </c>
      <c r="I10" s="2">
        <f t="shared" si="4"/>
        <v>3359862.0602999418</v>
      </c>
    </row>
    <row r="11" spans="1:9">
      <c r="A11" s="1">
        <v>46077</v>
      </c>
      <c r="B11">
        <f t="shared" si="0"/>
        <v>365</v>
      </c>
      <c r="C11">
        <v>365</v>
      </c>
      <c r="D11">
        <f t="shared" si="1"/>
        <v>1</v>
      </c>
      <c r="E11" s="2">
        <v>100000000</v>
      </c>
      <c r="F11" s="3">
        <v>0.05</v>
      </c>
      <c r="G11" s="2">
        <f t="shared" si="2"/>
        <v>5000000</v>
      </c>
      <c r="H11">
        <f t="shared" si="3"/>
        <v>0.63745348290580728</v>
      </c>
      <c r="I11" s="2">
        <f t="shared" si="4"/>
        <v>3187267.4145290363</v>
      </c>
    </row>
    <row r="12" spans="1:9">
      <c r="A12" s="1">
        <v>46442</v>
      </c>
      <c r="B12">
        <f t="shared" si="0"/>
        <v>365</v>
      </c>
      <c r="C12">
        <v>365</v>
      </c>
      <c r="D12">
        <f t="shared" si="1"/>
        <v>1</v>
      </c>
      <c r="E12" s="2">
        <v>100000000</v>
      </c>
      <c r="F12" s="3">
        <v>0.05</v>
      </c>
      <c r="G12" s="2">
        <f t="shared" si="2"/>
        <v>5000000</v>
      </c>
      <c r="H12">
        <f t="shared" si="3"/>
        <v>0.60636450969046674</v>
      </c>
      <c r="I12" s="2">
        <f t="shared" si="4"/>
        <v>3031822.5484523335</v>
      </c>
    </row>
    <row r="13" spans="1:9">
      <c r="A13" s="1">
        <v>46442</v>
      </c>
      <c r="E13" s="2">
        <v>100000000</v>
      </c>
      <c r="H13">
        <f>H12</f>
        <v>0.60636450969046674</v>
      </c>
      <c r="I13" s="2">
        <f>H13*E13</f>
        <v>60636450.969046675</v>
      </c>
    </row>
    <row r="14" spans="1:9">
      <c r="I14" s="2">
        <f>SUM(I3:I13)</f>
        <v>99023596.143644929</v>
      </c>
    </row>
    <row r="17" spans="7:8">
      <c r="G17" t="s">
        <v>9</v>
      </c>
      <c r="H17" s="3">
        <v>0.05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DEPFA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 Gallagher</dc:creator>
  <cp:lastModifiedBy>Donal Gallagher</cp:lastModifiedBy>
  <dcterms:created xsi:type="dcterms:W3CDTF">2017-02-24T16:29:20Z</dcterms:created>
  <dcterms:modified xsi:type="dcterms:W3CDTF">2017-02-25T09:01:19Z</dcterms:modified>
</cp:coreProperties>
</file>