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AF45553-2BB5-4320-96C3-85ABC38805B8}" xr6:coauthVersionLast="47" xr6:coauthVersionMax="47" xr10:uidLastSave="{00000000-0000-0000-0000-000000000000}"/>
  <bookViews>
    <workbookView xWindow="-108" yWindow="-108" windowWidth="23256" windowHeight="12456" xr2:uid="{CD4471A1-B6CE-4F08-B41C-75D3275F3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N35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1" i="1"/>
  <c r="Q8" i="1"/>
  <c r="P9" i="1"/>
  <c r="Q3" i="1"/>
  <c r="Q5" i="1" l="1"/>
  <c r="Q7" i="1"/>
  <c r="Q4" i="1"/>
  <c r="Q6" i="1"/>
  <c r="Q11" i="1" l="1"/>
</calcChain>
</file>

<file path=xl/sharedStrings.xml><?xml version="1.0" encoding="utf-8"?>
<sst xmlns="http://schemas.openxmlformats.org/spreadsheetml/2006/main" count="152" uniqueCount="119">
  <si>
    <t>A1</t>
  </si>
  <si>
    <t>A2</t>
  </si>
  <si>
    <t>A3</t>
  </si>
  <si>
    <t>C1</t>
  </si>
  <si>
    <t>C2</t>
  </si>
  <si>
    <t>C3</t>
  </si>
  <si>
    <t>C4</t>
  </si>
  <si>
    <t>C5</t>
  </si>
  <si>
    <t>Kriteria</t>
  </si>
  <si>
    <t>Keterangan</t>
  </si>
  <si>
    <t>Alternatif</t>
  </si>
  <si>
    <t>Nama</t>
  </si>
  <si>
    <t>Cost/Benefit</t>
  </si>
  <si>
    <t>Total</t>
  </si>
  <si>
    <t>Bobot</t>
  </si>
  <si>
    <t>Normalisasi</t>
  </si>
  <si>
    <t>S1</t>
  </si>
  <si>
    <t>S2</t>
  </si>
  <si>
    <t>S3</t>
  </si>
  <si>
    <t>V1</t>
  </si>
  <si>
    <t>V2</t>
  </si>
  <si>
    <t>V3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</si>
  <si>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</si>
  <si>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</si>
  <si>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</si>
  <si>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</si>
  <si>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</si>
  <si>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</si>
  <si>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</si>
  <si>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</si>
  <si>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</si>
  <si>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</si>
  <si>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</si>
  <si>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</si>
  <si>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</si>
  <si>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</si>
  <si>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</si>
  <si>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</si>
  <si>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</si>
  <si>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</si>
  <si>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</si>
  <si>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</si>
  <si>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</si>
  <si>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Alcatel 1S</t>
  </si>
  <si>
    <t>Alcatel 1SE</t>
  </si>
  <si>
    <t>Zenfone 4 Max</t>
  </si>
  <si>
    <t>Infinix Hot 10 Play</t>
  </si>
  <si>
    <t>Nokia C3</t>
  </si>
  <si>
    <t>Oppo A11</t>
  </si>
  <si>
    <t>Oppo A15</t>
  </si>
  <si>
    <t>Oppo A11K</t>
  </si>
  <si>
    <t>Poco M3</t>
  </si>
  <si>
    <t>Realme C20</t>
  </si>
  <si>
    <t>Realme C11</t>
  </si>
  <si>
    <t>Realme C21</t>
  </si>
  <si>
    <t>Samsung Galaxy A02s</t>
  </si>
  <si>
    <t>Samsung Galaxy A10s</t>
  </si>
  <si>
    <t>Samsung Galaxy A11</t>
  </si>
  <si>
    <t>Samsung Galaxy M11</t>
  </si>
  <si>
    <t>Samsung Galaxy J7</t>
  </si>
  <si>
    <t>Sharp Aquos V SH-C02</t>
  </si>
  <si>
    <t>Vivo Y20</t>
  </si>
  <si>
    <t>Vivo Y12S</t>
  </si>
  <si>
    <t>Vivo Y91C</t>
  </si>
  <si>
    <t>Redmi 9A</t>
  </si>
  <si>
    <t>Redmi 9C</t>
  </si>
  <si>
    <t>Redmi 9T</t>
  </si>
  <si>
    <t>C6</t>
  </si>
  <si>
    <t>Connectivity</t>
  </si>
  <si>
    <t>RAM</t>
  </si>
  <si>
    <t>Memory</t>
  </si>
  <si>
    <t>Performance</t>
  </si>
  <si>
    <t>Camera</t>
  </si>
  <si>
    <t>Battery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</si>
  <si>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</si>
  <si>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</si>
  <si>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</si>
  <si>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</si>
  <si>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</si>
  <si>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</si>
  <si>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</si>
  <si>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</si>
  <si>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</si>
  <si>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</si>
  <si>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</si>
  <si>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</si>
  <si>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</si>
  <si>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</si>
  <si>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</si>
  <si>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</si>
  <si>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</si>
  <si>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</si>
  <si>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</si>
  <si>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</si>
  <si>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</si>
  <si>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</si>
  <si>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</si>
  <si>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</si>
  <si>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</si>
  <si>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</si>
  <si>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</si>
  <si>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</si>
  <si>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</si>
  <si>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</si>
  <si>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</si>
  <si>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</si>
  <si>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</si>
  <si>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</si>
  <si>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</si>
  <si>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</si>
  <si>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</si>
  <si>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</si>
  <si>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</si>
  <si>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</si>
  <si>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</si>
  <si>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</si>
  <si>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 xml:space="preserve">   </t>
  </si>
  <si>
    <t>Terbesar</t>
  </si>
  <si>
    <t>A24 (Redmi 9T)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</si>
</sst>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3" fillId="0" borderId="1" xfId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0" fillId="0" borderId="4" xfId="0" applyFill="1" applyBorder="1"/>
    <xf numFmtId="0" fontId="1" fillId="0" borderId="3" xfId="0" applyFont="1" applyBorder="1"/>
    <xf numFmtId="0" fontId="0" fillId="0" borderId="1" xfId="0" applyFill="1" applyBorder="1"/>
    <xf numFmtId="0" fontId="1" fillId="0" borderId="1" xfId="0" applyFont="1" applyFill="1" applyBorder="1"/>
  </cellXfs>
  <cellStyles count="2">
    <cellStyle name="Normal" xfId="0" builtinId="0"/>
    <cellStyle name="Normal 2" xfId="1" xr:uid="{7FD58297-2E6F-4E8D-857A-DB6C66ADD3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0B23-BC9C-4782-AC38-FB616D57EAFE}">
  <dimension ref="B2:S35"/>
  <sheetViews>
    <sheetView tabSelected="1" zoomScale="85" zoomScaleNormal="90" workbookViewId="0">
      <selection activeCell="H17" sqref="H17"/>
    </sheetView>
  </sheetViews>
  <sheetFormatPr defaultRowHeight="14.4" x14ac:dyDescent="0.3"/>
  <cols>
    <col min="3" max="3" width="28.109375" customWidth="1"/>
    <col min="4" max="4" width="11.21875" bestFit="1" customWidth="1"/>
    <col min="6" max="6" width="10.5546875" bestFit="1" customWidth="1"/>
    <col min="14" max="14" width="44.77734375" customWidth="1"/>
    <col min="15" max="15" width="17.109375" customWidth="1"/>
    <col min="17" max="17" width="12.77734375" customWidth="1"/>
    <col min="19" max="19" width="16.77734375" customWidth="1"/>
  </cols>
  <sheetData>
    <row r="2" spans="2:17" x14ac:dyDescent="0.3">
      <c r="B2" s="2" t="s">
        <v>10</v>
      </c>
      <c r="C2" s="2" t="s">
        <v>11</v>
      </c>
      <c r="E2" s="7" t="s">
        <v>10</v>
      </c>
      <c r="F2" s="4" t="s">
        <v>8</v>
      </c>
      <c r="G2" s="4"/>
      <c r="H2" s="4"/>
      <c r="I2" s="4"/>
      <c r="J2" s="4"/>
      <c r="K2" s="4"/>
      <c r="M2" s="2" t="s">
        <v>8</v>
      </c>
      <c r="N2" s="2" t="s">
        <v>9</v>
      </c>
      <c r="O2" s="2" t="s">
        <v>12</v>
      </c>
      <c r="P2" s="2" t="s">
        <v>14</v>
      </c>
      <c r="Q2" s="2" t="s">
        <v>15</v>
      </c>
    </row>
    <row r="3" spans="2:17" x14ac:dyDescent="0.3">
      <c r="B3" s="1" t="s">
        <v>0</v>
      </c>
      <c r="C3" s="6" t="s">
        <v>43</v>
      </c>
      <c r="E3" s="8"/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67</v>
      </c>
      <c r="M3" s="1" t="s">
        <v>3</v>
      </c>
      <c r="N3" s="6" t="s">
        <v>68</v>
      </c>
      <c r="O3" s="1">
        <v>1</v>
      </c>
      <c r="P3" s="1">
        <v>3</v>
      </c>
      <c r="Q3" s="1">
        <f>(O3*P3)/$P$9</f>
        <v>0.13043478260869565</v>
      </c>
    </row>
    <row r="4" spans="2:17" x14ac:dyDescent="0.3">
      <c r="B4" s="1" t="s">
        <v>1</v>
      </c>
      <c r="C4" s="6" t="s">
        <v>44</v>
      </c>
      <c r="E4" s="2" t="s">
        <v>0</v>
      </c>
      <c r="F4" s="6">
        <v>5.5</v>
      </c>
      <c r="G4" s="6">
        <v>3</v>
      </c>
      <c r="H4" s="6">
        <v>32</v>
      </c>
      <c r="I4" s="6">
        <v>5.7</v>
      </c>
      <c r="J4" s="6">
        <v>4.8</v>
      </c>
      <c r="K4" s="6">
        <v>5.9</v>
      </c>
      <c r="M4" s="1" t="s">
        <v>4</v>
      </c>
      <c r="N4" s="6" t="s">
        <v>69</v>
      </c>
      <c r="O4" s="1">
        <v>1</v>
      </c>
      <c r="P4" s="1">
        <v>4</v>
      </c>
      <c r="Q4" s="1">
        <f>(O4*P4)/$P$9</f>
        <v>0.17391304347826086</v>
      </c>
    </row>
    <row r="5" spans="2:17" x14ac:dyDescent="0.3">
      <c r="B5" s="1" t="s">
        <v>2</v>
      </c>
      <c r="C5" s="6" t="s">
        <v>45</v>
      </c>
      <c r="E5" s="2" t="s">
        <v>1</v>
      </c>
      <c r="F5" s="6">
        <v>5.4</v>
      </c>
      <c r="G5" s="6">
        <v>4</v>
      </c>
      <c r="H5" s="6">
        <v>64</v>
      </c>
      <c r="I5" s="6">
        <v>5.4</v>
      </c>
      <c r="J5" s="6">
        <v>4.9000000000000004</v>
      </c>
      <c r="K5" s="6">
        <v>5.7</v>
      </c>
      <c r="M5" s="1" t="s">
        <v>5</v>
      </c>
      <c r="N5" s="6" t="s">
        <v>70</v>
      </c>
      <c r="O5" s="1">
        <v>1</v>
      </c>
      <c r="P5" s="1">
        <v>4</v>
      </c>
      <c r="Q5" s="1">
        <f>(O5*P5)/$P$9</f>
        <v>0.17391304347826086</v>
      </c>
    </row>
    <row r="6" spans="2:17" x14ac:dyDescent="0.3">
      <c r="B6" s="1" t="s">
        <v>22</v>
      </c>
      <c r="C6" s="6" t="s">
        <v>46</v>
      </c>
      <c r="E6" s="2" t="s">
        <v>2</v>
      </c>
      <c r="F6" s="6">
        <v>5.7</v>
      </c>
      <c r="G6" s="6">
        <v>3</v>
      </c>
      <c r="H6" s="6">
        <v>32</v>
      </c>
      <c r="I6" s="6">
        <v>4.5</v>
      </c>
      <c r="J6" s="6">
        <v>3.7</v>
      </c>
      <c r="K6" s="6">
        <v>7.7</v>
      </c>
      <c r="M6" s="1" t="s">
        <v>6</v>
      </c>
      <c r="N6" s="6" t="s">
        <v>71</v>
      </c>
      <c r="O6" s="1">
        <v>1</v>
      </c>
      <c r="P6" s="1">
        <v>5</v>
      </c>
      <c r="Q6" s="1">
        <f>(O6*P6)/$P$9</f>
        <v>0.21739130434782608</v>
      </c>
    </row>
    <row r="7" spans="2:17" x14ac:dyDescent="0.3">
      <c r="B7" s="1" t="s">
        <v>23</v>
      </c>
      <c r="C7" s="6" t="s">
        <v>47</v>
      </c>
      <c r="E7" s="2" t="s">
        <v>22</v>
      </c>
      <c r="F7" s="6">
        <v>6.7</v>
      </c>
      <c r="G7" s="6">
        <v>2</v>
      </c>
      <c r="H7" s="6">
        <v>32</v>
      </c>
      <c r="I7" s="6">
        <v>5.7</v>
      </c>
      <c r="J7" s="6">
        <v>4.5999999999999996</v>
      </c>
      <c r="K7" s="6">
        <v>8.8000000000000007</v>
      </c>
      <c r="M7" s="1" t="s">
        <v>7</v>
      </c>
      <c r="N7" s="6" t="s">
        <v>72</v>
      </c>
      <c r="O7" s="1">
        <v>1</v>
      </c>
      <c r="P7" s="1">
        <v>3</v>
      </c>
      <c r="Q7" s="1">
        <f>(O7*P7)/$P$9</f>
        <v>0.13043478260869565</v>
      </c>
    </row>
    <row r="8" spans="2:17" x14ac:dyDescent="0.3">
      <c r="B8" s="1" t="s">
        <v>24</v>
      </c>
      <c r="C8" s="6" t="s">
        <v>48</v>
      </c>
      <c r="E8" s="2" t="s">
        <v>23</v>
      </c>
      <c r="F8" s="6">
        <v>3.5</v>
      </c>
      <c r="G8" s="6">
        <v>2</v>
      </c>
      <c r="H8" s="6">
        <v>16</v>
      </c>
      <c r="I8" s="6">
        <v>4.3</v>
      </c>
      <c r="J8" s="6">
        <v>3.5</v>
      </c>
      <c r="K8" s="6">
        <v>4.4000000000000004</v>
      </c>
      <c r="M8" s="1" t="s">
        <v>67</v>
      </c>
      <c r="N8" s="6" t="s">
        <v>73</v>
      </c>
      <c r="O8" s="1">
        <v>1</v>
      </c>
      <c r="P8" s="10">
        <v>4</v>
      </c>
      <c r="Q8" s="12">
        <f>(O8*P8)/$P$9</f>
        <v>0.17391304347826086</v>
      </c>
    </row>
    <row r="9" spans="2:17" x14ac:dyDescent="0.3">
      <c r="B9" s="1" t="s">
        <v>25</v>
      </c>
      <c r="C9" s="6" t="s">
        <v>49</v>
      </c>
      <c r="E9" s="2" t="s">
        <v>24</v>
      </c>
      <c r="F9" s="6">
        <v>4.5</v>
      </c>
      <c r="G9" s="6">
        <v>2</v>
      </c>
      <c r="H9" s="6">
        <v>32</v>
      </c>
      <c r="I9" s="6">
        <v>5.4</v>
      </c>
      <c r="J9" s="6">
        <v>4.5</v>
      </c>
      <c r="K9" s="6">
        <v>6.8</v>
      </c>
      <c r="O9" s="11" t="s">
        <v>13</v>
      </c>
      <c r="P9" s="1">
        <f>SUM(P3:P8)</f>
        <v>23</v>
      </c>
    </row>
    <row r="10" spans="2:17" x14ac:dyDescent="0.3">
      <c r="B10" s="1" t="s">
        <v>26</v>
      </c>
      <c r="C10" s="6" t="s">
        <v>50</v>
      </c>
      <c r="E10" s="2" t="s">
        <v>25</v>
      </c>
      <c r="F10" s="6">
        <v>5.9</v>
      </c>
      <c r="G10" s="6">
        <v>3</v>
      </c>
      <c r="H10" s="6">
        <v>32</v>
      </c>
      <c r="I10" s="6">
        <v>5.9</v>
      </c>
      <c r="J10" s="6">
        <v>4.7</v>
      </c>
      <c r="K10" s="6">
        <v>6.9</v>
      </c>
    </row>
    <row r="11" spans="2:17" x14ac:dyDescent="0.3">
      <c r="B11" s="1" t="s">
        <v>27</v>
      </c>
      <c r="C11" s="6" t="s">
        <v>51</v>
      </c>
      <c r="E11" s="2" t="s">
        <v>26</v>
      </c>
      <c r="F11" s="6">
        <v>4.5</v>
      </c>
      <c r="G11" s="6">
        <v>2</v>
      </c>
      <c r="H11" s="6">
        <v>32</v>
      </c>
      <c r="I11" s="6">
        <v>5.4</v>
      </c>
      <c r="J11" s="6">
        <v>4.5</v>
      </c>
      <c r="K11" s="6">
        <v>6.8</v>
      </c>
      <c r="M11" s="2" t="s">
        <v>16</v>
      </c>
      <c r="N11" s="1">
        <f>(F4^$Q$3)*(G4^$Q$4)*(H4^$Q$5)*(I4^$Q$6)*(J4^$Q$7)*(K4^$Q$8)</f>
        <v>6.7383142733724446</v>
      </c>
      <c r="P11" s="2" t="s">
        <v>19</v>
      </c>
      <c r="Q11" s="1">
        <f>N11/$N$35</f>
        <v>4.0238445998448662E-2</v>
      </c>
    </row>
    <row r="12" spans="2:17" x14ac:dyDescent="0.3">
      <c r="B12" s="1" t="s">
        <v>28</v>
      </c>
      <c r="C12" s="6" t="s">
        <v>52</v>
      </c>
      <c r="E12" s="2" t="s">
        <v>27</v>
      </c>
      <c r="F12" s="6">
        <v>7</v>
      </c>
      <c r="G12" s="6">
        <v>4</v>
      </c>
      <c r="H12" s="6">
        <v>64</v>
      </c>
      <c r="I12" s="6">
        <v>6.7</v>
      </c>
      <c r="J12" s="6">
        <v>6.8</v>
      </c>
      <c r="K12" s="6">
        <v>8.9</v>
      </c>
      <c r="M12" s="2" t="s">
        <v>17</v>
      </c>
      <c r="N12" s="1">
        <f t="shared" ref="N12:N34" si="0">(F5^$Q$3)*(G5^$Q$4)*(H5^$Q$5)*(I5^$Q$6)*(J5^$Q$7)*(K5^$Q$8)</f>
        <v>7.8532978597498841</v>
      </c>
      <c r="P12" s="2" t="s">
        <v>20</v>
      </c>
      <c r="Q12" s="1">
        <f t="shared" ref="Q12:Q34" si="1">N12/$N$35</f>
        <v>4.6896670149093801E-2</v>
      </c>
    </row>
    <row r="13" spans="2:17" x14ac:dyDescent="0.3">
      <c r="B13" s="1" t="s">
        <v>29</v>
      </c>
      <c r="C13" s="6" t="s">
        <v>53</v>
      </c>
      <c r="E13" s="2" t="s">
        <v>28</v>
      </c>
      <c r="F13" s="6">
        <v>5.6</v>
      </c>
      <c r="G13" s="6">
        <v>2</v>
      </c>
      <c r="H13" s="6">
        <v>32</v>
      </c>
      <c r="I13" s="6">
        <v>5.8</v>
      </c>
      <c r="J13" s="6">
        <v>3.4</v>
      </c>
      <c r="K13" s="6">
        <v>8.1</v>
      </c>
      <c r="M13" s="2" t="s">
        <v>18</v>
      </c>
      <c r="N13" s="1">
        <f t="shared" si="0"/>
        <v>6.5106370362494408</v>
      </c>
      <c r="P13" s="2" t="s">
        <v>21</v>
      </c>
      <c r="Q13" s="1">
        <f t="shared" si="1"/>
        <v>3.8878851025674441E-2</v>
      </c>
    </row>
    <row r="14" spans="2:17" x14ac:dyDescent="0.3">
      <c r="B14" s="1" t="s">
        <v>30</v>
      </c>
      <c r="C14" s="6" t="s">
        <v>54</v>
      </c>
      <c r="E14" s="2" t="s">
        <v>29</v>
      </c>
      <c r="F14" s="6">
        <v>5.0999999999999996</v>
      </c>
      <c r="G14" s="6">
        <v>2</v>
      </c>
      <c r="H14" s="6">
        <v>32</v>
      </c>
      <c r="I14" s="6">
        <v>5.8</v>
      </c>
      <c r="J14" s="6">
        <v>4.4000000000000004</v>
      </c>
      <c r="K14" s="6">
        <v>7.9</v>
      </c>
      <c r="M14" s="2" t="s">
        <v>74</v>
      </c>
      <c r="N14" s="1">
        <f t="shared" si="0"/>
        <v>6.8689806691451345</v>
      </c>
      <c r="P14" s="2" t="s">
        <v>95</v>
      </c>
      <c r="Q14" s="1">
        <f t="shared" si="1"/>
        <v>4.1018732060630184E-2</v>
      </c>
    </row>
    <row r="15" spans="2:17" x14ac:dyDescent="0.3">
      <c r="B15" s="1" t="s">
        <v>31</v>
      </c>
      <c r="C15" s="6" t="s">
        <v>55</v>
      </c>
      <c r="E15" s="2" t="s">
        <v>30</v>
      </c>
      <c r="F15" s="6">
        <v>5.3</v>
      </c>
      <c r="G15" s="6">
        <v>3</v>
      </c>
      <c r="H15" s="6">
        <v>32</v>
      </c>
      <c r="I15" s="6">
        <v>5.9</v>
      </c>
      <c r="J15" s="6">
        <v>4.7</v>
      </c>
      <c r="K15" s="6">
        <v>8.1</v>
      </c>
      <c r="M15" s="2" t="s">
        <v>75</v>
      </c>
      <c r="N15" s="1">
        <f t="shared" si="0"/>
        <v>4.5010242722397011</v>
      </c>
      <c r="P15" s="2" t="s">
        <v>96</v>
      </c>
      <c r="Q15" s="1">
        <f t="shared" si="1"/>
        <v>2.6878268772937249E-2</v>
      </c>
    </row>
    <row r="16" spans="2:17" x14ac:dyDescent="0.3">
      <c r="B16" s="1" t="s">
        <v>32</v>
      </c>
      <c r="C16" s="6" t="s">
        <v>56</v>
      </c>
      <c r="E16" s="2" t="s">
        <v>31</v>
      </c>
      <c r="F16" s="6">
        <v>5.2</v>
      </c>
      <c r="G16" s="6">
        <v>4</v>
      </c>
      <c r="H16" s="6">
        <v>64</v>
      </c>
      <c r="I16" s="6">
        <v>5.4</v>
      </c>
      <c r="J16" s="6">
        <v>5</v>
      </c>
      <c r="K16" s="6">
        <v>7.9</v>
      </c>
      <c r="M16" s="2" t="s">
        <v>76</v>
      </c>
      <c r="N16" s="1">
        <f t="shared" si="0"/>
        <v>6.1449975530245533</v>
      </c>
      <c r="P16" s="2" t="s">
        <v>97</v>
      </c>
      <c r="Q16" s="1">
        <f t="shared" si="1"/>
        <v>3.669540216832666E-2</v>
      </c>
    </row>
    <row r="17" spans="2:19" x14ac:dyDescent="0.3">
      <c r="B17" s="1" t="s">
        <v>33</v>
      </c>
      <c r="C17" s="6" t="s">
        <v>57</v>
      </c>
      <c r="E17" s="2" t="s">
        <v>32</v>
      </c>
      <c r="F17" s="6">
        <v>5</v>
      </c>
      <c r="G17" s="6">
        <v>2</v>
      </c>
      <c r="H17" s="6">
        <v>32</v>
      </c>
      <c r="I17" s="6">
        <v>5.2</v>
      </c>
      <c r="J17" s="6">
        <v>4.8</v>
      </c>
      <c r="K17" s="6">
        <v>5.8</v>
      </c>
      <c r="M17" s="2" t="s">
        <v>77</v>
      </c>
      <c r="N17" s="1">
        <f t="shared" si="0"/>
        <v>7.0212914114063913</v>
      </c>
      <c r="P17" s="2" t="s">
        <v>98</v>
      </c>
      <c r="Q17" s="1">
        <f t="shared" si="1"/>
        <v>4.1928269272582731E-2</v>
      </c>
    </row>
    <row r="18" spans="2:19" x14ac:dyDescent="0.3">
      <c r="B18" s="1" t="s">
        <v>34</v>
      </c>
      <c r="C18" s="6" t="s">
        <v>58</v>
      </c>
      <c r="E18" s="2" t="s">
        <v>33</v>
      </c>
      <c r="F18" s="6">
        <v>4.8</v>
      </c>
      <c r="G18" s="6">
        <v>3</v>
      </c>
      <c r="H18" s="6">
        <v>32</v>
      </c>
      <c r="I18" s="6">
        <v>5.3</v>
      </c>
      <c r="J18" s="6">
        <v>5.0999999999999996</v>
      </c>
      <c r="K18" s="6">
        <v>6.2</v>
      </c>
      <c r="M18" s="2" t="s">
        <v>78</v>
      </c>
      <c r="N18" s="1">
        <f t="shared" si="0"/>
        <v>6.1449975530245533</v>
      </c>
      <c r="P18" s="2" t="s">
        <v>99</v>
      </c>
      <c r="Q18" s="1">
        <f t="shared" si="1"/>
        <v>3.669540216832666E-2</v>
      </c>
    </row>
    <row r="19" spans="2:19" x14ac:dyDescent="0.3">
      <c r="B19" s="1" t="s">
        <v>35</v>
      </c>
      <c r="C19" s="6" t="s">
        <v>59</v>
      </c>
      <c r="E19" s="2" t="s">
        <v>34</v>
      </c>
      <c r="F19" s="6">
        <v>5.7</v>
      </c>
      <c r="G19" s="6">
        <v>3</v>
      </c>
      <c r="H19" s="6">
        <v>32</v>
      </c>
      <c r="I19" s="6">
        <v>5.4</v>
      </c>
      <c r="J19" s="6">
        <v>5.0999999999999996</v>
      </c>
      <c r="K19" s="6">
        <v>7.9</v>
      </c>
      <c r="M19" s="2" t="s">
        <v>79</v>
      </c>
      <c r="N19" s="1">
        <f t="shared" si="0"/>
        <v>9.6014190414963156</v>
      </c>
      <c r="P19" s="2" t="s">
        <v>100</v>
      </c>
      <c r="Q19" s="1">
        <f t="shared" si="1"/>
        <v>5.7335732044502083E-2</v>
      </c>
    </row>
    <row r="20" spans="2:19" x14ac:dyDescent="0.3">
      <c r="B20" s="1" t="s">
        <v>36</v>
      </c>
      <c r="C20" s="6" t="s">
        <v>60</v>
      </c>
      <c r="E20" s="2" t="s">
        <v>35</v>
      </c>
      <c r="F20" s="6">
        <v>5.9</v>
      </c>
      <c r="G20" s="6">
        <v>2</v>
      </c>
      <c r="H20" s="6">
        <v>16</v>
      </c>
      <c r="I20" s="6">
        <v>4.7</v>
      </c>
      <c r="J20" s="6">
        <v>4.3</v>
      </c>
      <c r="K20" s="6">
        <v>5.5</v>
      </c>
      <c r="M20" s="2" t="s">
        <v>80</v>
      </c>
      <c r="N20" s="1">
        <f t="shared" si="0"/>
        <v>6.3825075599184506</v>
      </c>
      <c r="P20" s="2" t="s">
        <v>101</v>
      </c>
      <c r="Q20" s="1">
        <f t="shared" si="1"/>
        <v>3.8113714404705637E-2</v>
      </c>
    </row>
    <row r="21" spans="2:19" x14ac:dyDescent="0.3">
      <c r="B21" s="1" t="s">
        <v>37</v>
      </c>
      <c r="C21" s="6" t="s">
        <v>61</v>
      </c>
      <c r="E21" s="2" t="s">
        <v>36</v>
      </c>
      <c r="F21" s="6">
        <v>5.8</v>
      </c>
      <c r="G21" s="6">
        <v>4</v>
      </c>
      <c r="H21" s="6">
        <v>64</v>
      </c>
      <c r="I21" s="6">
        <v>6.2</v>
      </c>
      <c r="J21" s="6">
        <v>5.5</v>
      </c>
      <c r="K21" s="6">
        <v>4.8</v>
      </c>
      <c r="M21" s="2" t="s">
        <v>81</v>
      </c>
      <c r="N21" s="1">
        <f t="shared" si="0"/>
        <v>6.4924751355499524</v>
      </c>
      <c r="P21" s="2" t="s">
        <v>102</v>
      </c>
      <c r="Q21" s="1">
        <f t="shared" si="1"/>
        <v>3.8770395612216887E-2</v>
      </c>
    </row>
    <row r="22" spans="2:19" x14ac:dyDescent="0.3">
      <c r="B22" s="1" t="s">
        <v>38</v>
      </c>
      <c r="C22" s="6" t="s">
        <v>62</v>
      </c>
      <c r="E22" s="2" t="s">
        <v>37</v>
      </c>
      <c r="F22" s="6">
        <v>5.2</v>
      </c>
      <c r="G22" s="6">
        <v>3</v>
      </c>
      <c r="H22" s="6">
        <v>64</v>
      </c>
      <c r="I22" s="6">
        <v>6.3</v>
      </c>
      <c r="J22" s="6">
        <v>4.8</v>
      </c>
      <c r="K22" s="6">
        <v>8.1999999999999993</v>
      </c>
      <c r="M22" s="2" t="s">
        <v>82</v>
      </c>
      <c r="N22" s="1">
        <f t="shared" si="0"/>
        <v>7.1195483804079824</v>
      </c>
      <c r="P22" s="2" t="s">
        <v>103</v>
      </c>
      <c r="Q22" s="1">
        <f t="shared" si="1"/>
        <v>4.2515019545832151E-2</v>
      </c>
    </row>
    <row r="23" spans="2:19" x14ac:dyDescent="0.3">
      <c r="B23" s="1" t="s">
        <v>39</v>
      </c>
      <c r="C23" s="6" t="s">
        <v>63</v>
      </c>
      <c r="E23" s="2" t="s">
        <v>38</v>
      </c>
      <c r="F23" s="6">
        <v>5.5</v>
      </c>
      <c r="G23" s="6">
        <v>2</v>
      </c>
      <c r="H23" s="6">
        <v>32</v>
      </c>
      <c r="I23" s="6">
        <v>5.7</v>
      </c>
      <c r="J23" s="6">
        <v>4.5</v>
      </c>
      <c r="K23" s="6">
        <v>7.9</v>
      </c>
      <c r="M23" s="2" t="s">
        <v>83</v>
      </c>
      <c r="N23" s="1">
        <f t="shared" si="0"/>
        <v>8.2929906728815581</v>
      </c>
      <c r="P23" s="2" t="s">
        <v>104</v>
      </c>
      <c r="Q23" s="1">
        <f t="shared" si="1"/>
        <v>4.9522335085355362E-2</v>
      </c>
    </row>
    <row r="24" spans="2:19" x14ac:dyDescent="0.3">
      <c r="B24" s="1" t="s">
        <v>40</v>
      </c>
      <c r="C24" s="6" t="s">
        <v>64</v>
      </c>
      <c r="E24" s="2" t="s">
        <v>39</v>
      </c>
      <c r="F24" s="6">
        <v>4</v>
      </c>
      <c r="G24" s="6">
        <v>2</v>
      </c>
      <c r="H24" s="6">
        <v>32</v>
      </c>
      <c r="I24" s="6">
        <v>5.0999999999999996</v>
      </c>
      <c r="J24" s="6">
        <v>3.8</v>
      </c>
      <c r="K24" s="6">
        <v>5.9</v>
      </c>
      <c r="M24" s="2" t="s">
        <v>84</v>
      </c>
      <c r="N24" s="1">
        <f t="shared" si="0"/>
        <v>6.0613421015432181</v>
      </c>
      <c r="P24" s="2" t="s">
        <v>105</v>
      </c>
      <c r="Q24" s="1">
        <f t="shared" si="1"/>
        <v>3.6195846162129452E-2</v>
      </c>
    </row>
    <row r="25" spans="2:19" x14ac:dyDescent="0.3">
      <c r="B25" s="1" t="s">
        <v>41</v>
      </c>
      <c r="C25" s="6" t="s">
        <v>65</v>
      </c>
      <c r="E25" s="2" t="s">
        <v>40</v>
      </c>
      <c r="F25" s="6">
        <v>7.6</v>
      </c>
      <c r="G25" s="6">
        <v>2</v>
      </c>
      <c r="H25" s="6">
        <v>32</v>
      </c>
      <c r="I25" s="6">
        <v>6.3</v>
      </c>
      <c r="J25" s="6">
        <v>6</v>
      </c>
      <c r="K25" s="6">
        <v>8.9</v>
      </c>
      <c r="M25" s="2" t="s">
        <v>85</v>
      </c>
      <c r="N25" s="1">
        <f t="shared" si="0"/>
        <v>6.6244627794294573</v>
      </c>
      <c r="P25" s="2" t="s">
        <v>106</v>
      </c>
      <c r="Q25" s="1">
        <f t="shared" si="1"/>
        <v>3.9558571625570124E-2</v>
      </c>
    </row>
    <row r="26" spans="2:19" x14ac:dyDescent="0.3">
      <c r="B26" s="1" t="s">
        <v>42</v>
      </c>
      <c r="C26" s="6" t="s">
        <v>66</v>
      </c>
      <c r="E26" s="2" t="s">
        <v>41</v>
      </c>
      <c r="F26" s="6">
        <v>6.1</v>
      </c>
      <c r="G26" s="6">
        <v>3</v>
      </c>
      <c r="H26" s="6">
        <v>32</v>
      </c>
      <c r="I26" s="6">
        <v>5.8</v>
      </c>
      <c r="J26" s="6">
        <v>4.7</v>
      </c>
      <c r="K26" s="6">
        <v>7.8</v>
      </c>
      <c r="M26" s="2" t="s">
        <v>86</v>
      </c>
      <c r="N26" s="1">
        <f t="shared" si="0"/>
        <v>7.0949943151337171</v>
      </c>
      <c r="P26" s="2" t="s">
        <v>107</v>
      </c>
      <c r="Q26" s="1">
        <f t="shared" si="1"/>
        <v>4.2368392750242456E-2</v>
      </c>
    </row>
    <row r="27" spans="2:19" x14ac:dyDescent="0.3">
      <c r="B27" s="5"/>
      <c r="E27" s="2" t="s">
        <v>42</v>
      </c>
      <c r="F27" s="6">
        <v>7.5</v>
      </c>
      <c r="G27" s="6">
        <v>4</v>
      </c>
      <c r="H27" s="6">
        <v>64</v>
      </c>
      <c r="I27" s="6">
        <v>6.6</v>
      </c>
      <c r="J27" s="6">
        <v>7.1</v>
      </c>
      <c r="K27" s="6">
        <v>8.9</v>
      </c>
      <c r="M27" s="2" t="s">
        <v>87</v>
      </c>
      <c r="N27" s="1">
        <f t="shared" si="0"/>
        <v>5.2457115626272524</v>
      </c>
      <c r="P27" s="2" t="s">
        <v>108</v>
      </c>
      <c r="Q27" s="1">
        <f t="shared" si="1"/>
        <v>3.1325235492551735E-2</v>
      </c>
    </row>
    <row r="28" spans="2:19" x14ac:dyDescent="0.3">
      <c r="E28" s="9"/>
      <c r="M28" s="2" t="s">
        <v>88</v>
      </c>
      <c r="N28" s="1">
        <f t="shared" si="0"/>
        <v>8.0483481122148657</v>
      </c>
      <c r="P28" s="2" t="s">
        <v>109</v>
      </c>
      <c r="Q28" s="1">
        <f t="shared" si="1"/>
        <v>4.8061430166567408E-2</v>
      </c>
    </row>
    <row r="29" spans="2:19" x14ac:dyDescent="0.3">
      <c r="M29" s="2" t="s">
        <v>89</v>
      </c>
      <c r="N29" s="1">
        <f t="shared" si="0"/>
        <v>8.1665568926277263</v>
      </c>
      <c r="P29" s="2" t="s">
        <v>110</v>
      </c>
      <c r="Q29" s="1">
        <f t="shared" si="1"/>
        <v>4.8767324465083819E-2</v>
      </c>
      <c r="S29" t="s">
        <v>116</v>
      </c>
    </row>
    <row r="30" spans="2:19" x14ac:dyDescent="0.3">
      <c r="J30" s="3" t="s">
        <v>118</v>
      </c>
      <c r="M30" s="2" t="s">
        <v>90</v>
      </c>
      <c r="N30" s="1">
        <f t="shared" si="0"/>
        <v>6.5511661663234957</v>
      </c>
      <c r="P30" s="2" t="s">
        <v>111</v>
      </c>
      <c r="Q30" s="1">
        <f t="shared" si="1"/>
        <v>3.9120874348672813E-2</v>
      </c>
    </row>
    <row r="31" spans="2:19" x14ac:dyDescent="0.3">
      <c r="M31" s="2" t="s">
        <v>91</v>
      </c>
      <c r="N31" s="1">
        <f t="shared" si="0"/>
        <v>5.7036463648767057</v>
      </c>
      <c r="P31" s="2" t="s">
        <v>112</v>
      </c>
      <c r="Q31" s="1">
        <f t="shared" si="1"/>
        <v>3.4059834097419507E-2</v>
      </c>
    </row>
    <row r="32" spans="2:19" x14ac:dyDescent="0.3">
      <c r="M32" s="2" t="s">
        <v>92</v>
      </c>
      <c r="N32" s="1">
        <f t="shared" si="0"/>
        <v>7.4026286739759479</v>
      </c>
      <c r="P32" s="2" t="s">
        <v>113</v>
      </c>
      <c r="Q32" s="1">
        <f t="shared" si="1"/>
        <v>4.4205458822458334E-2</v>
      </c>
    </row>
    <row r="33" spans="13:17" x14ac:dyDescent="0.3">
      <c r="M33" s="2" t="s">
        <v>93</v>
      </c>
      <c r="N33" s="1">
        <f t="shared" si="0"/>
        <v>7.1771427156890937</v>
      </c>
      <c r="P33" s="2" t="s">
        <v>114</v>
      </c>
      <c r="Q33" s="1">
        <f t="shared" si="1"/>
        <v>4.2858949267125142E-2</v>
      </c>
    </row>
    <row r="34" spans="13:17" x14ac:dyDescent="0.3">
      <c r="M34" s="2" t="s">
        <v>94</v>
      </c>
      <c r="N34" s="1">
        <f t="shared" si="0"/>
        <v>9.711123913454621</v>
      </c>
      <c r="P34" s="2" t="s">
        <v>115</v>
      </c>
      <c r="Q34" s="1">
        <f t="shared" si="1"/>
        <v>5.7990844493546655E-2</v>
      </c>
    </row>
    <row r="35" spans="13:17" x14ac:dyDescent="0.3">
      <c r="M35" s="2" t="s">
        <v>13</v>
      </c>
      <c r="N35" s="1">
        <f>SUM(N11:N34)</f>
        <v>167.45960501636247</v>
      </c>
      <c r="P35" s="13" t="s">
        <v>117</v>
      </c>
      <c r="Q35" s="13">
        <f>MAX(Q11:Q34)</f>
        <v>5.7990844493546655E-2</v>
      </c>
    </row>
  </sheetData>
  <mergeCells count="2">
    <mergeCell ref="E2:E3"/>
    <mergeCell ref="F2:K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Denisha Kyla Azzahra</dc:creator>
  <cp:lastModifiedBy>Gusti Rama</cp:lastModifiedBy>
  <dcterms:created xsi:type="dcterms:W3CDTF">2024-05-08T04:05:22Z</dcterms:created>
  <dcterms:modified xsi:type="dcterms:W3CDTF">2025-05-22T09:10:45Z</dcterms:modified>
</cp:coreProperties>
</file>