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Excel\Sales dashboard\"/>
    </mc:Choice>
  </mc:AlternateContent>
  <xr:revisionPtr revIDLastSave="0" documentId="13_ncr:1_{24679218-1D4D-4149-83A0-591CEF575C52}" xr6:coauthVersionLast="47" xr6:coauthVersionMax="47" xr10:uidLastSave="{00000000-0000-0000-0000-000000000000}"/>
  <bookViews>
    <workbookView xWindow="-108" yWindow="-108" windowWidth="23256" windowHeight="13176" activeTab="3" xr2:uid="{98B04E02-FD86-4259-ADD4-874617A0D4C5}"/>
  </bookViews>
  <sheets>
    <sheet name="ListSheet" sheetId="4" r:id="rId1"/>
    <sheet name="CleaaData" sheetId="3" r:id="rId2"/>
    <sheet name="PVTable" sheetId="5" r:id="rId3"/>
    <sheet name="Dashboard" sheetId="6" r:id="rId4"/>
  </sheets>
  <definedNames>
    <definedName name="ExternalData_2" localSheetId="1" hidden="1">CleaaData!$A$1:$G$101</definedName>
    <definedName name="Slicer_Month">#N/A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3" l="1"/>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G3" i="4" a="1"/>
  <c r="G3" i="4" s="1"/>
  <c r="E3" i="4" a="1"/>
  <c r="E3" i="4" s="1"/>
  <c r="C3" i="4" a="1"/>
  <c r="C3" i="4" s="1"/>
  <c r="T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CD7D81-9AD6-458F-B2F1-8E7AC6FDC466}" keepAlive="1" name="Query - Sales" description="Connection to the 'Sales' query in the workbook." type="5" refreshedVersion="8" background="1" saveData="1">
    <dbPr connection="Provider=Microsoft.Mashup.OleDb.1;Data Source=$Workbook$;Location=Sales;Extended Properties=&quot;&quot;" command="SELECT * FROM [Sales]"/>
  </connection>
  <connection id="2" xr16:uid="{A50C8F6B-E55E-47BD-90B6-636AB7A6F1E4}" keepAlive="1" name="Query - Sheet1" description="Connection to the 'Sheet1' query in the workbook." type="5" refreshedVersion="0" background="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<sst xmlns="http://schemas.openxmlformats.org/spreadsheetml/2006/main" count="342" uniqueCount="36">
  <si>
    <t>Date</t>
  </si>
  <si>
    <t>Region</t>
  </si>
  <si>
    <t>Sales Rep</t>
  </si>
  <si>
    <t>Product</t>
  </si>
  <si>
    <t>Units Sold</t>
  </si>
  <si>
    <t>Unit Price</t>
  </si>
  <si>
    <t>Total Sales</t>
  </si>
  <si>
    <t>North</t>
  </si>
  <si>
    <t>Ramesh</t>
  </si>
  <si>
    <t>Product C</t>
  </si>
  <si>
    <t>South</t>
  </si>
  <si>
    <t>Fatima</t>
  </si>
  <si>
    <t>Product A</t>
  </si>
  <si>
    <t>John</t>
  </si>
  <si>
    <t>Product D</t>
  </si>
  <si>
    <t>Priya</t>
  </si>
  <si>
    <t>Product B</t>
  </si>
  <si>
    <t>West</t>
  </si>
  <si>
    <t>East</t>
  </si>
  <si>
    <t>Meena</t>
  </si>
  <si>
    <t>Anil</t>
  </si>
  <si>
    <t>Regions</t>
  </si>
  <si>
    <t>Products</t>
  </si>
  <si>
    <t>Sum of Total Sales</t>
  </si>
  <si>
    <t>Row Labels</t>
  </si>
  <si>
    <t>Month</t>
  </si>
  <si>
    <t>abr-2025</t>
  </si>
  <si>
    <t>ene-2025</t>
  </si>
  <si>
    <t>feb-2025</t>
  </si>
  <si>
    <t>mar-2025</t>
  </si>
  <si>
    <t>Monthly Sales Trend</t>
  </si>
  <si>
    <t>Product-wise Sales</t>
  </si>
  <si>
    <t>Highest Selling Product</t>
  </si>
  <si>
    <t>Region with Most Sales</t>
  </si>
  <si>
    <t>Total sales per Region</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</si>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</sst>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3" x14ac:knownFonts="1">
    <font>
      <sz val="11"/>
      <color theme="1"/>
      <name val="Aptos Narrow"/>
      <family val="2"/>
      <scheme val="minor"/>
    </font>
    <font>
      <b/>
      <sz val="11"/>
      <color theme="0"/>
      <name val="Aptos Narrow"/>
      <family val="2"/>
      <scheme val="minor"/>
    </font>
    <font>
      <b/>
      <sz val="12"/>
      <color theme="1"/>
      <name val="Aptos Narrow"/>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 fontId="0" fillId="0" borderId="0" xfId="0" applyNumberFormat="1"/>
    <xf numFmtId="164" fontId="0" fillId="0" borderId="0" xfId="0" applyNumberFormat="1"/>
    <xf numFmtId="0" fontId="1" fillId="2" borderId="0" xfId="0" applyFont="1" applyFill="1" applyAlignment="1">
      <alignment horizontal="center"/>
    </xf>
    <xf numFmtId="0" fontId="0" fillId="0" borderId="0" xfId="0" pivotButton="1"/>
    <xf numFmtId="0" fontId="0" fillId="0" borderId="0" xfId="0" applyAlignment="1">
      <alignment horizontal="left"/>
    </xf>
    <xf numFmtId="0" fontId="2" fillId="3" borderId="0" xfId="0" applyFont="1" applyFill="1" applyAlignment="1">
      <alignment horizontal="center"/>
    </xf>
  </cellXfs>
  <cellStyles count="1">
    <cellStyle name="Normal" xfId="0" builtinId="0"/>
  </cellStyles>
  <dxfs count="8">
    <dxf>
      <numFmt numFmtId="0" formatCode="General"/>
    </dxf>
    <dxf>
      <numFmt numFmtId="164" formatCode="&quot;$&quot;\ #,##0.00"/>
    </dxf>
    <dxf>
      <numFmt numFmtId="164" formatCode="&quot;$&quot;\ #,##0.00"/>
    </dxf>
    <dxf>
      <numFmt numFmtId="1" formatCode="0"/>
    </dxf>
    <dxf>
      <numFmt numFmtId="0" formatCode="General"/>
    </dxf>
    <dxf>
      <numFmt numFmtId="0" formatCode="General"/>
    </dxf>
    <dxf>
      <numFmt numFmtId="0" formatCode="General"/>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[Sales_Performance_Dashboard_Monthly_Summary.xlsx]PVTable!pt_SalesPerRegion</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latin typeface="Segoe UI" panose="020B0502040204020203" pitchFamily="34" charset="0"/>
                <a:cs typeface="Segoe UI" panose="020B0502040204020203" pitchFamily="34" charset="0"/>
              </a:rPr>
              <a:t>Total Sales</a:t>
            </a:r>
            <a:r>
              <a:rPr lang="en-US" b="1" baseline="0">
                <a:solidFill>
                  <a:schemeClr val="tx1"/>
                </a:solidFill>
                <a:latin typeface="Segoe UI" panose="020B0502040204020203" pitchFamily="34" charset="0"/>
                <a:cs typeface="Segoe UI" panose="020B0502040204020203" pitchFamily="34" charset="0"/>
              </a:rPr>
              <a:t> per Region</a:t>
            </a:r>
            <a:endParaRPr lang="en-US" b="1">
              <a:solidFill>
                <a:schemeClr val="tx1"/>
              </a:solidFill>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PVTable!$C$5</c:f>
              <c:strCache>
                <c:ptCount val="1"/>
                <c:pt idx="0">
                  <c:v>Total</c:v>
                </c:pt>
              </c:strCache>
            </c:strRef>
          </c:tx>
          <c:spPr>
            <a:solidFill>
              <a:schemeClr val="accent1"/>
            </a:solidFill>
            <a:ln>
              <a:noFill/>
            </a:ln>
            <a:effectLst/>
          </c:spPr>
          <c:invertIfNegative val="0"/>
          <c:cat>
            <c:strRef>
              <c:f>PVTable!$B$6:$B$10</c:f>
              <c:strCache>
                <c:ptCount val="4"/>
                <c:pt idx="0">
                  <c:v>East</c:v>
                </c:pt>
                <c:pt idx="1">
                  <c:v>North</c:v>
                </c:pt>
                <c:pt idx="2">
                  <c:v>South</c:v>
                </c:pt>
                <c:pt idx="3">
                  <c:v>West</c:v>
                </c:pt>
              </c:strCache>
            </c:strRef>
          </c:cat>
          <c:val>
            <c:numRef>
              <c:f>PVTable!$C$6:$C$10</c:f>
              <c:numCache>
                <c:formatCode>"$"\ #,##0.00</c:formatCode>
                <c:ptCount val="4"/>
                <c:pt idx="0">
                  <c:v>280250</c:v>
                </c:pt>
                <c:pt idx="1">
                  <c:v>425850</c:v>
                </c:pt>
                <c:pt idx="2">
                  <c:v>345300</c:v>
                </c:pt>
                <c:pt idx="3">
                  <c:v>339550</c:v>
                </c:pt>
              </c:numCache>
            </c:numRef>
          </c:val>
          <c:extLst>
            <c:ext xmlns:c16="http://schemas.microsoft.com/office/drawing/2014/chart" uri="{C3380CC4-5D6E-409C-BE32-E72D297353CC}">
              <c16:uniqueId val="{00000000-6880-41CC-87C1-FF9C3C83421B}"/>
            </c:ext>
          </c:extLst>
        </c:ser>
        <c:dLbls>
          <c:showLegendKey val="0"/>
          <c:showVal val="0"/>
          <c:showCatName val="0"/>
          <c:showSerName val="0"/>
          <c:showPercent val="0"/>
          <c:showBubbleSize val="0"/>
        </c:dLbls>
        <c:gapWidth val="219"/>
        <c:overlap val="-27"/>
        <c:axId val="117105327"/>
        <c:axId val="117106287"/>
      </c:barChart>
      <c:catAx>
        <c:axId val="117105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17106287"/>
        <c:crosses val="autoZero"/>
        <c:auto val="1"/>
        <c:lblAlgn val="ctr"/>
        <c:lblOffset val="100"/>
        <c:noMultiLvlLbl val="0"/>
      </c:catAx>
      <c:valAx>
        <c:axId val="117106287"/>
        <c:scaling>
          <c:orientation val="minMax"/>
        </c:scaling>
        <c:delete val="0"/>
        <c:axPos val="l"/>
        <c:majorGridlines>
          <c:spPr>
            <a:ln w="9525" cap="flat" cmpd="sng" algn="ctr">
              <a:solidFill>
                <a:schemeClr val="bg2">
                  <a:lumMod val="50000"/>
                  <a:alpha val="32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17105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[Sales_Performance_Dashboard_Monthly_Summary.xlsx]PVTable!pt_MonthlySales</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latin typeface="Segoe UI" panose="020B0502040204020203" pitchFamily="34" charset="0"/>
                <a:cs typeface="Segoe UI" panose="020B0502040204020203" pitchFamily="34" charset="0"/>
              </a:rPr>
              <a:t>Monthly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bg2">
                <a:lumMod val="50000"/>
              </a:schemeClr>
            </a:solidFill>
            <a:round/>
          </a:ln>
          <a:effectLst/>
        </c:spPr>
        <c:marker>
          <c:symbol val="circle"/>
          <c:size val="5"/>
          <c:spPr>
            <a:solidFill>
              <a:srgbClr val="00206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PVTable!$F$5</c:f>
              <c:strCache>
                <c:ptCount val="1"/>
                <c:pt idx="0">
                  <c:v>Total</c:v>
                </c:pt>
              </c:strCache>
            </c:strRef>
          </c:tx>
          <c:spPr>
            <a:ln w="22225" cap="rnd">
              <a:solidFill>
                <a:schemeClr val="bg2">
                  <a:lumMod val="50000"/>
                </a:schemeClr>
              </a:solidFill>
              <a:round/>
            </a:ln>
            <a:effectLst/>
          </c:spPr>
          <c:marker>
            <c:symbol val="circle"/>
            <c:size val="5"/>
            <c:spPr>
              <a:solidFill>
                <a:srgbClr val="002060"/>
              </a:solidFill>
              <a:ln w="9525">
                <a:noFill/>
              </a:ln>
              <a:effectLst/>
            </c:spPr>
          </c:marker>
          <c:cat>
            <c:strRef>
              <c:f>PVTable!$E$6:$E$9</c:f>
              <c:strCache>
                <c:ptCount val="4"/>
                <c:pt idx="0">
                  <c:v>abr-2025</c:v>
                </c:pt>
                <c:pt idx="1">
                  <c:v>ene-2025</c:v>
                </c:pt>
                <c:pt idx="2">
                  <c:v>feb-2025</c:v>
                </c:pt>
                <c:pt idx="3">
                  <c:v>mar-2025</c:v>
                </c:pt>
              </c:strCache>
            </c:strRef>
          </c:cat>
          <c:val>
            <c:numRef>
              <c:f>PVTable!$F$6:$F$9</c:f>
              <c:numCache>
                <c:formatCode>"$"\ #,##0.00</c:formatCode>
                <c:ptCount val="4"/>
                <c:pt idx="0">
                  <c:v>4000</c:v>
                </c:pt>
                <c:pt idx="1">
                  <c:v>552400</c:v>
                </c:pt>
                <c:pt idx="2">
                  <c:v>392600</c:v>
                </c:pt>
                <c:pt idx="3">
                  <c:v>441950</c:v>
                </c:pt>
              </c:numCache>
            </c:numRef>
          </c:val>
          <c:smooth val="0"/>
          <c:extLst>
            <c:ext xmlns:c16="http://schemas.microsoft.com/office/drawing/2014/chart" uri="{C3380CC4-5D6E-409C-BE32-E72D297353CC}">
              <c16:uniqueId val="{00000000-80BD-4C42-A4EC-89EAAD838E0E}"/>
            </c:ext>
          </c:extLst>
        </c:ser>
        <c:dLbls>
          <c:showLegendKey val="0"/>
          <c:showVal val="0"/>
          <c:showCatName val="0"/>
          <c:showSerName val="0"/>
          <c:showPercent val="0"/>
          <c:showBubbleSize val="0"/>
        </c:dLbls>
        <c:marker val="1"/>
        <c:smooth val="0"/>
        <c:axId val="1982915311"/>
        <c:axId val="1982916751"/>
      </c:lineChart>
      <c:catAx>
        <c:axId val="1982915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982916751"/>
        <c:crosses val="autoZero"/>
        <c:auto val="1"/>
        <c:lblAlgn val="ctr"/>
        <c:lblOffset val="100"/>
        <c:noMultiLvlLbl val="0"/>
      </c:catAx>
      <c:valAx>
        <c:axId val="1982916751"/>
        <c:scaling>
          <c:orientation val="minMax"/>
        </c:scaling>
        <c:delete val="0"/>
        <c:axPos val="l"/>
        <c:majorGridlines>
          <c:spPr>
            <a:ln w="9525" cap="flat" cmpd="sng" algn="ctr">
              <a:solidFill>
                <a:schemeClr val="bg2">
                  <a:lumMod val="50000"/>
                  <a:alpha val="32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982915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[Sales_Performance_Dashboard_Monthly_Summary.xlsx]PVTable!pt_SalesPerProduct</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latin typeface="Segoe UI" panose="020B0502040204020203" pitchFamily="34" charset="0"/>
                <a:cs typeface="Segoe UI" panose="020B0502040204020203" pitchFamily="34" charset="0"/>
              </a:rPr>
              <a:t>Sales</a:t>
            </a:r>
            <a:r>
              <a:rPr lang="en-US" b="1" baseline="0">
                <a:solidFill>
                  <a:schemeClr val="tx1"/>
                </a:solidFill>
                <a:latin typeface="Segoe UI" panose="020B0502040204020203" pitchFamily="34" charset="0"/>
                <a:cs typeface="Segoe UI" panose="020B0502040204020203" pitchFamily="34" charset="0"/>
              </a:rPr>
              <a:t> per Product</a:t>
            </a:r>
            <a:endParaRPr lang="en-US" b="1">
              <a:solidFill>
                <a:schemeClr val="tx1"/>
              </a:solidFill>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9525">
            <a:solidFill>
              <a:schemeClr val="lt1">
                <a:alpha val="42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tx2">
              <a:lumMod val="90000"/>
              <a:lumOff val="10000"/>
            </a:schemeClr>
          </a:solidFill>
          <a:ln w="9525">
            <a:solidFill>
              <a:schemeClr val="lt1">
                <a:alpha val="42000"/>
              </a:schemeClr>
            </a:solidFill>
          </a:ln>
          <a:effectLst/>
        </c:spPr>
      </c:pivotFmt>
      <c:pivotFmt>
        <c:idx val="8"/>
        <c:spPr>
          <a:solidFill>
            <a:schemeClr val="tx2">
              <a:lumMod val="75000"/>
              <a:lumOff val="25000"/>
            </a:schemeClr>
          </a:solidFill>
          <a:ln w="9525">
            <a:solidFill>
              <a:schemeClr val="lt1">
                <a:alpha val="42000"/>
              </a:schemeClr>
            </a:solidFill>
          </a:ln>
          <a:effectLst/>
        </c:spPr>
      </c:pivotFmt>
      <c:pivotFmt>
        <c:idx val="9"/>
        <c:spPr>
          <a:solidFill>
            <a:schemeClr val="tx2"/>
          </a:solidFill>
          <a:ln w="9525">
            <a:solidFill>
              <a:schemeClr val="lt1">
                <a:alpha val="42000"/>
              </a:schemeClr>
            </a:solidFill>
          </a:ln>
          <a:effectLst/>
        </c:spPr>
      </c:pivotFmt>
      <c:pivotFmt>
        <c:idx val="10"/>
        <c:spPr>
          <a:solidFill>
            <a:schemeClr val="tx2">
              <a:lumMod val="50000"/>
              <a:lumOff val="50000"/>
            </a:schemeClr>
          </a:solidFill>
          <a:ln w="9525">
            <a:solidFill>
              <a:schemeClr val="lt1">
                <a:alpha val="42000"/>
              </a:schemeClr>
            </a:solidFill>
          </a:ln>
          <a:effectLst/>
        </c:spPr>
      </c:pivotFmt>
    </c:pivotFmts>
    <c:plotArea>
      <c:layout>
        <c:manualLayout>
          <c:layoutTarget val="inner"/>
          <c:xMode val="edge"/>
          <c:yMode val="edge"/>
          <c:x val="0.19714717757285208"/>
          <c:y val="0.12743291554945854"/>
          <c:w val="0.59975519794413124"/>
          <c:h val="0.66518259857413065"/>
        </c:manualLayout>
      </c:layout>
      <c:pieChart>
        <c:varyColors val="1"/>
        <c:ser>
          <c:idx val="0"/>
          <c:order val="0"/>
          <c:tx>
            <c:strRef>
              <c:f>PVTable!$I$5</c:f>
              <c:strCache>
                <c:ptCount val="1"/>
                <c:pt idx="0">
                  <c:v>Total</c:v>
                </c:pt>
              </c:strCache>
            </c:strRef>
          </c:tx>
          <c:spPr>
            <a:ln w="9525">
              <a:solidFill>
                <a:schemeClr val="lt1">
                  <a:alpha val="42000"/>
                </a:schemeClr>
              </a:solidFill>
            </a:ln>
          </c:spPr>
          <c:dPt>
            <c:idx val="0"/>
            <c:bubble3D val="0"/>
            <c:spPr>
              <a:solidFill>
                <a:schemeClr val="tx2">
                  <a:lumMod val="90000"/>
                  <a:lumOff val="10000"/>
                </a:schemeClr>
              </a:solidFill>
              <a:ln w="9525">
                <a:solidFill>
                  <a:schemeClr val="lt1">
                    <a:alpha val="42000"/>
                  </a:schemeClr>
                </a:solidFill>
              </a:ln>
              <a:effectLst/>
            </c:spPr>
            <c:extLst>
              <c:ext xmlns:c16="http://schemas.microsoft.com/office/drawing/2014/chart" uri="{C3380CC4-5D6E-409C-BE32-E72D297353CC}">
                <c16:uniqueId val="{00000001-CAAB-4B53-9CB5-A4A3CED6324A}"/>
              </c:ext>
            </c:extLst>
          </c:dPt>
          <c:dPt>
            <c:idx val="1"/>
            <c:bubble3D val="0"/>
            <c:spPr>
              <a:solidFill>
                <a:schemeClr val="tx2">
                  <a:lumMod val="75000"/>
                  <a:lumOff val="25000"/>
                </a:schemeClr>
              </a:solidFill>
              <a:ln w="9525">
                <a:solidFill>
                  <a:schemeClr val="lt1">
                    <a:alpha val="42000"/>
                  </a:schemeClr>
                </a:solidFill>
              </a:ln>
              <a:effectLst/>
            </c:spPr>
            <c:extLst>
              <c:ext xmlns:c16="http://schemas.microsoft.com/office/drawing/2014/chart" uri="{C3380CC4-5D6E-409C-BE32-E72D297353CC}">
                <c16:uniqueId val="{00000003-CAAB-4B53-9CB5-A4A3CED6324A}"/>
              </c:ext>
            </c:extLst>
          </c:dPt>
          <c:dPt>
            <c:idx val="2"/>
            <c:bubble3D val="0"/>
            <c:spPr>
              <a:solidFill>
                <a:schemeClr val="tx2"/>
              </a:solidFill>
              <a:ln w="9525">
                <a:solidFill>
                  <a:schemeClr val="lt1">
                    <a:alpha val="42000"/>
                  </a:schemeClr>
                </a:solidFill>
              </a:ln>
              <a:effectLst/>
            </c:spPr>
            <c:extLst>
              <c:ext xmlns:c16="http://schemas.microsoft.com/office/drawing/2014/chart" uri="{C3380CC4-5D6E-409C-BE32-E72D297353CC}">
                <c16:uniqueId val="{00000005-CAAB-4B53-9CB5-A4A3CED6324A}"/>
              </c:ext>
            </c:extLst>
          </c:dPt>
          <c:dPt>
            <c:idx val="3"/>
            <c:bubble3D val="0"/>
            <c:spPr>
              <a:solidFill>
                <a:schemeClr val="tx2">
                  <a:lumMod val="50000"/>
                  <a:lumOff val="50000"/>
                </a:schemeClr>
              </a:solidFill>
              <a:ln w="9525">
                <a:solidFill>
                  <a:schemeClr val="lt1">
                    <a:alpha val="42000"/>
                  </a:schemeClr>
                </a:solidFill>
              </a:ln>
              <a:effectLst/>
            </c:spPr>
            <c:extLst>
              <c:ext xmlns:c16="http://schemas.microsoft.com/office/drawing/2014/chart" uri="{C3380CC4-5D6E-409C-BE32-E72D297353CC}">
                <c16:uniqueId val="{00000007-CAAB-4B53-9CB5-A4A3CED6324A}"/>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PVTable!$H$6:$H$9</c:f>
              <c:strCache>
                <c:ptCount val="4"/>
                <c:pt idx="0">
                  <c:v>Product A</c:v>
                </c:pt>
                <c:pt idx="1">
                  <c:v>Product B</c:v>
                </c:pt>
                <c:pt idx="2">
                  <c:v>Product C</c:v>
                </c:pt>
                <c:pt idx="3">
                  <c:v>Product D</c:v>
                </c:pt>
              </c:strCache>
            </c:strRef>
          </c:cat>
          <c:val>
            <c:numRef>
              <c:f>PVTable!$I$6:$I$9</c:f>
              <c:numCache>
                <c:formatCode>"$"\ #,##0.00</c:formatCode>
                <c:ptCount val="4"/>
                <c:pt idx="0">
                  <c:v>263500</c:v>
                </c:pt>
                <c:pt idx="1">
                  <c:v>396200</c:v>
                </c:pt>
                <c:pt idx="2">
                  <c:v>401850</c:v>
                </c:pt>
                <c:pt idx="3">
                  <c:v>329400</c:v>
                </c:pt>
              </c:numCache>
            </c:numRef>
          </c:val>
          <c:extLst>
            <c:ext xmlns:c16="http://schemas.microsoft.com/office/drawing/2014/chart" uri="{C3380CC4-5D6E-409C-BE32-E72D297353CC}">
              <c16:uniqueId val="{00000008-CAAB-4B53-9CB5-A4A3CED6324A}"/>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12306164209470911"/>
          <c:y val="0.8454100933258506"/>
          <c:w val="0.75387648155024123"/>
          <c:h val="5.8899731870050508E-2"/>
        </c:manualLayout>
      </c:layout>
      <c:overlay val="0"/>
      <c:spPr>
        <a:noFill/>
        <a:ln>
          <a:noFill/>
        </a:ln>
        <a:effectLst/>
      </c:spPr>
      <c:txPr>
        <a:bodyPr rot="0" spcFirstLastPara="1" vertOverflow="ellipsis" vert="horz" wrap="square" anchor="b"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178836</xdr:colOff>
      <xdr:row>2</xdr:row>
      <xdr:rowOff>21400</xdr:rowOff>
    </xdr:from>
    <xdr:to>
      <xdr:col>22</xdr:col>
      <xdr:colOff>606488</xdr:colOff>
      <xdr:row>30</xdr:row>
      <xdr:rowOff>170379</xdr:rowOff>
    </xdr:to>
    <xdr:grpSp>
      <xdr:nvGrpSpPr>
        <xdr:cNvPr id="8" name="Group 7">
          <a:extLst>
            <a:ext uri="{FF2B5EF4-FFF2-40B4-BE49-F238E27FC236}">
              <a16:creationId xmlns:a16="http://schemas.microsoft.com/office/drawing/2014/main" id="{E1A2184E-2FC8-4991-8CC7-939AF554A5C3}"/>
            </a:ext>
          </a:extLst>
        </xdr:cNvPr>
        <xdr:cNvGrpSpPr/>
      </xdr:nvGrpSpPr>
      <xdr:grpSpPr>
        <a:xfrm>
          <a:off x="785326" y="394624"/>
          <a:ext cx="13163938" cy="5374122"/>
          <a:chOff x="241041" y="91379"/>
          <a:chExt cx="13163938" cy="5374122"/>
        </a:xfrm>
      </xdr:grpSpPr>
      <xdr:sp macro="" textlink="">
        <xdr:nvSpPr>
          <xdr:cNvPr id="2" name="Rectangle: Rounded Corners 1">
            <a:extLst>
              <a:ext uri="{FF2B5EF4-FFF2-40B4-BE49-F238E27FC236}">
                <a16:creationId xmlns:a16="http://schemas.microsoft.com/office/drawing/2014/main" id="{E593350A-CC3A-C845-8189-B113576B8431}"/>
              </a:ext>
            </a:extLst>
          </xdr:cNvPr>
          <xdr:cNvSpPr/>
        </xdr:nvSpPr>
        <xdr:spPr>
          <a:xfrm>
            <a:off x="241041" y="114706"/>
            <a:ext cx="13163938" cy="5350795"/>
          </a:xfrm>
          <a:prstGeom prst="roundRect">
            <a:avLst>
              <a:gd name="adj" fmla="val 1696"/>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sp macro="" textlink="">
        <xdr:nvSpPr>
          <xdr:cNvPr id="3" name="TextBox 2">
            <a:extLst>
              <a:ext uri="{FF2B5EF4-FFF2-40B4-BE49-F238E27FC236}">
                <a16:creationId xmlns:a16="http://schemas.microsoft.com/office/drawing/2014/main" id="{3F8D585F-C233-0F3C-40F7-B1B2B11AB3DC}"/>
              </a:ext>
            </a:extLst>
          </xdr:cNvPr>
          <xdr:cNvSpPr txBox="1"/>
        </xdr:nvSpPr>
        <xdr:spPr>
          <a:xfrm>
            <a:off x="4558065" y="91379"/>
            <a:ext cx="4529890" cy="419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latin typeface="Segoe UI" panose="020B0502040204020203" pitchFamily="34" charset="0"/>
                <a:cs typeface="Segoe UI" panose="020B0502040204020203" pitchFamily="34" charset="0"/>
              </a:rPr>
              <a:t>SALES PERFORMANCE</a:t>
            </a:r>
            <a:r>
              <a:rPr lang="en-US" sz="2000" b="1" baseline="0">
                <a:solidFill>
                  <a:schemeClr val="bg1"/>
                </a:solidFill>
                <a:latin typeface="Segoe UI" panose="020B0502040204020203" pitchFamily="34" charset="0"/>
                <a:cs typeface="Segoe UI" panose="020B0502040204020203" pitchFamily="34" charset="0"/>
              </a:rPr>
              <a:t> DASHBOARD</a:t>
            </a:r>
            <a:endParaRPr lang="en-US" sz="2000" b="1">
              <a:solidFill>
                <a:schemeClr val="bg1"/>
              </a:solidFill>
              <a:latin typeface="Segoe UI" panose="020B0502040204020203" pitchFamily="34" charset="0"/>
              <a:cs typeface="Segoe UI" panose="020B0502040204020203" pitchFamily="34" charset="0"/>
            </a:endParaRPr>
          </a:p>
        </xdr:txBody>
      </xdr:sp>
      <xdr:graphicFrame macro="">
        <xdr:nvGraphicFramePr>
          <xdr:cNvPr id="4" name="ch_SalesPerRegion">
            <a:extLst>
              <a:ext uri="{FF2B5EF4-FFF2-40B4-BE49-F238E27FC236}">
                <a16:creationId xmlns:a16="http://schemas.microsoft.com/office/drawing/2014/main" id="{7C624A62-AEC3-49B0-9990-7C71BF219FFB}"/>
              </a:ext>
            </a:extLst>
          </xdr:cNvPr>
          <xdr:cNvGraphicFramePr>
            <a:graphicFrameLocks/>
          </xdr:cNvGraphicFramePr>
        </xdr:nvGraphicFramePr>
        <xdr:xfrm>
          <a:off x="404320" y="2822509"/>
          <a:ext cx="4245428" cy="2495938"/>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_MonthlySales">
            <a:extLst>
              <a:ext uri="{FF2B5EF4-FFF2-40B4-BE49-F238E27FC236}">
                <a16:creationId xmlns:a16="http://schemas.microsoft.com/office/drawing/2014/main" id="{D4541D36-4AB5-41C5-ACEC-96F057365C80}"/>
              </a:ext>
            </a:extLst>
          </xdr:cNvPr>
          <xdr:cNvGraphicFramePr>
            <a:graphicFrameLocks/>
          </xdr:cNvGraphicFramePr>
        </xdr:nvGraphicFramePr>
        <xdr:xfrm>
          <a:off x="4844139" y="2822509"/>
          <a:ext cx="3848878" cy="2542591"/>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2DFCC7E6-6C42-419B-AF9D-A476CD0FE112}"/>
                  </a:ext>
                </a:extLst>
              </xdr:cNvPr>
              <xdr:cNvGraphicFramePr/>
            </xdr:nvGraphicFramePr>
            <xdr:xfrm>
              <a:off x="404320" y="324648"/>
              <a:ext cx="3483089" cy="1012741"/>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8605" y="627893"/>
                <a:ext cx="3483089" cy="1012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7" name="ch_SalesPerProduct">
            <a:extLst>
              <a:ext uri="{FF2B5EF4-FFF2-40B4-BE49-F238E27FC236}">
                <a16:creationId xmlns:a16="http://schemas.microsoft.com/office/drawing/2014/main" id="{0362BD59-A446-4E3F-913D-1AA83E5FFF03}"/>
              </a:ext>
            </a:extLst>
          </xdr:cNvPr>
          <xdr:cNvGraphicFramePr>
            <a:graphicFrameLocks/>
          </xdr:cNvGraphicFramePr>
        </xdr:nvGraphicFramePr>
        <xdr:xfrm>
          <a:off x="8887408" y="1516220"/>
          <a:ext cx="4268755" cy="3848880"/>
        </xdr:xfrm>
        <a:graphic>
          <a:graphicData uri="http://schemas.openxmlformats.org/drawingml/2006/chart">
            <c:chart xmlns:c="http://schemas.openxmlformats.org/drawingml/2006/chart" xmlns:r="http://schemas.openxmlformats.org/officeDocument/2006/relationships" r:id="rId3"/>
          </a:graphicData>
        </a:graphic>
      </xdr:graphicFrame>
      <xdr:grpSp>
        <xdr:nvGrpSpPr>
          <xdr:cNvPr id="14" name="Group 13">
            <a:extLst>
              <a:ext uri="{FF2B5EF4-FFF2-40B4-BE49-F238E27FC236}">
                <a16:creationId xmlns:a16="http://schemas.microsoft.com/office/drawing/2014/main" id="{3AC3B481-9F5B-6508-3158-BC220947D895}"/>
              </a:ext>
            </a:extLst>
          </xdr:cNvPr>
          <xdr:cNvGrpSpPr/>
        </xdr:nvGrpSpPr>
        <xdr:grpSpPr>
          <a:xfrm>
            <a:off x="4817710" y="1920551"/>
            <a:ext cx="1788368" cy="707954"/>
            <a:chOff x="5264020" y="785326"/>
            <a:chExt cx="1788368" cy="870857"/>
          </a:xfrm>
        </xdr:grpSpPr>
        <xdr:sp macro="" textlink="">
          <xdr:nvSpPr>
            <xdr:cNvPr id="11" name="Rectangle: Rounded Corners 10">
              <a:extLst>
                <a:ext uri="{FF2B5EF4-FFF2-40B4-BE49-F238E27FC236}">
                  <a16:creationId xmlns:a16="http://schemas.microsoft.com/office/drawing/2014/main" id="{3628F83A-6140-4051-742A-569EE20ED833}"/>
                </a:ext>
              </a:extLst>
            </xdr:cNvPr>
            <xdr:cNvSpPr/>
          </xdr:nvSpPr>
          <xdr:spPr>
            <a:xfrm>
              <a:off x="5264020" y="785326"/>
              <a:ext cx="1788368" cy="870857"/>
            </a:xfrm>
            <a:prstGeom prst="roundRect">
              <a:avLst>
                <a:gd name="adj" fmla="val 5060"/>
              </a:avLst>
            </a:prstGeom>
            <a:noFill/>
            <a:ln w="3175">
              <a:solidFill>
                <a:sysClr val="windowText" lastClr="000000"/>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12" name="TextBox 11">
              <a:extLst>
                <a:ext uri="{FF2B5EF4-FFF2-40B4-BE49-F238E27FC236}">
                  <a16:creationId xmlns:a16="http://schemas.microsoft.com/office/drawing/2014/main" id="{27B6BDA9-1C59-AD84-7DE9-689F2B3E2433}"/>
                </a:ext>
              </a:extLst>
            </xdr:cNvPr>
            <xdr:cNvSpPr txBox="1"/>
          </xdr:nvSpPr>
          <xdr:spPr>
            <a:xfrm>
              <a:off x="5668347" y="839756"/>
              <a:ext cx="979714" cy="318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a:solidFill>
                    <a:schemeClr val="bg1"/>
                  </a:solidFill>
                  <a:latin typeface="Segoe UI" panose="020B0502040204020203" pitchFamily="34" charset="0"/>
                  <a:cs typeface="Segoe UI" panose="020B0502040204020203" pitchFamily="34" charset="0"/>
                </a:rPr>
                <a:t>Top </a:t>
              </a:r>
              <a:r>
                <a:rPr lang="en-US" sz="1200" b="0" i="0">
                  <a:solidFill>
                    <a:schemeClr val="bg1"/>
                  </a:solidFill>
                  <a:latin typeface="Segoe UI" panose="020B0502040204020203" pitchFamily="34" charset="0"/>
                  <a:cs typeface="Segoe UI" panose="020B0502040204020203" pitchFamily="34" charset="0"/>
                </a:rPr>
                <a:t>Region</a:t>
              </a:r>
              <a:endParaRPr lang="en-US" sz="1100" b="0" i="0">
                <a:solidFill>
                  <a:schemeClr val="bg1"/>
                </a:solidFill>
                <a:latin typeface="Segoe UI" panose="020B0502040204020203" pitchFamily="34" charset="0"/>
                <a:cs typeface="Segoe UI" panose="020B0502040204020203" pitchFamily="34" charset="0"/>
              </a:endParaRPr>
            </a:p>
          </xdr:txBody>
        </xdr:sp>
        <xdr:sp macro="" textlink="PVTable!N6">
          <xdr:nvSpPr>
            <xdr:cNvPr id="13" name="TextBox 12">
              <a:extLst>
                <a:ext uri="{FF2B5EF4-FFF2-40B4-BE49-F238E27FC236}">
                  <a16:creationId xmlns:a16="http://schemas.microsoft.com/office/drawing/2014/main" id="{11D475E2-A749-430D-B245-A8BFC45CF087}"/>
                </a:ext>
              </a:extLst>
            </xdr:cNvPr>
            <xdr:cNvSpPr txBox="1"/>
          </xdr:nvSpPr>
          <xdr:spPr>
            <a:xfrm>
              <a:off x="5606143" y="1248747"/>
              <a:ext cx="1104122" cy="314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D30D50-64CD-4DBB-B8C3-00AFD6B5173D}" type="TxLink">
                <a:rPr lang="en-US" sz="2000" b="1" i="0" u="none" strike="noStrike">
                  <a:solidFill>
                    <a:schemeClr val="bg1"/>
                  </a:solidFill>
                  <a:latin typeface="Segoe UI" panose="020B0502040204020203" pitchFamily="34" charset="0"/>
                  <a:cs typeface="Segoe UI" panose="020B0502040204020203" pitchFamily="34" charset="0"/>
                </a:rPr>
                <a:pPr algn="ctr"/>
                <a:t>North</a:t>
              </a:fld>
              <a:endParaRPr lang="en-US" sz="2000" b="1">
                <a:solidFill>
                  <a:schemeClr val="bg1"/>
                </a:solidFill>
                <a:latin typeface="Segoe UI" panose="020B0502040204020203" pitchFamily="34" charset="0"/>
                <a:cs typeface="Segoe UI" panose="020B0502040204020203" pitchFamily="34" charset="0"/>
              </a:endParaRPr>
            </a:p>
          </xdr:txBody>
        </xdr:sp>
      </xdr:grpSp>
      <xdr:grpSp>
        <xdr:nvGrpSpPr>
          <xdr:cNvPr id="20" name="Group 19">
            <a:extLst>
              <a:ext uri="{FF2B5EF4-FFF2-40B4-BE49-F238E27FC236}">
                <a16:creationId xmlns:a16="http://schemas.microsoft.com/office/drawing/2014/main" id="{74E24080-4D28-36CC-6FB0-750405154DE3}"/>
              </a:ext>
            </a:extLst>
          </xdr:cNvPr>
          <xdr:cNvGrpSpPr/>
        </xdr:nvGrpSpPr>
        <xdr:grpSpPr>
          <a:xfrm>
            <a:off x="6893769" y="1919305"/>
            <a:ext cx="1788368" cy="709200"/>
            <a:chOff x="4428930" y="657808"/>
            <a:chExt cx="1788368" cy="870857"/>
          </a:xfrm>
        </xdr:grpSpPr>
        <xdr:sp macro="" textlink="">
          <xdr:nvSpPr>
            <xdr:cNvPr id="17" name="Rectangle: Rounded Corners 16">
              <a:extLst>
                <a:ext uri="{FF2B5EF4-FFF2-40B4-BE49-F238E27FC236}">
                  <a16:creationId xmlns:a16="http://schemas.microsoft.com/office/drawing/2014/main" id="{BB2A9FE6-69C6-AD63-7D75-0339C246C03C}"/>
                </a:ext>
              </a:extLst>
            </xdr:cNvPr>
            <xdr:cNvSpPr/>
          </xdr:nvSpPr>
          <xdr:spPr>
            <a:xfrm>
              <a:off x="4428930" y="657808"/>
              <a:ext cx="1788368" cy="870857"/>
            </a:xfrm>
            <a:prstGeom prst="roundRect">
              <a:avLst>
                <a:gd name="adj" fmla="val 5060"/>
              </a:avLst>
            </a:prstGeom>
            <a:noFill/>
            <a:ln w="3175">
              <a:solidFill>
                <a:sysClr val="windowText" lastClr="000000"/>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18" name="TextBox 17">
              <a:extLst>
                <a:ext uri="{FF2B5EF4-FFF2-40B4-BE49-F238E27FC236}">
                  <a16:creationId xmlns:a16="http://schemas.microsoft.com/office/drawing/2014/main" id="{2BA67FA1-BA10-36CA-5E24-DC91A6BCD564}"/>
                </a:ext>
              </a:extLst>
            </xdr:cNvPr>
            <xdr:cNvSpPr txBox="1"/>
          </xdr:nvSpPr>
          <xdr:spPr>
            <a:xfrm>
              <a:off x="4833257" y="712238"/>
              <a:ext cx="1060580" cy="318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a:solidFill>
                    <a:schemeClr val="bg1"/>
                  </a:solidFill>
                  <a:latin typeface="Segoe UI" panose="020B0502040204020203" pitchFamily="34" charset="0"/>
                  <a:cs typeface="Segoe UI" panose="020B0502040204020203" pitchFamily="34" charset="0"/>
                </a:rPr>
                <a:t>Top </a:t>
              </a:r>
              <a:r>
                <a:rPr lang="en-US" sz="1200" b="0" i="0">
                  <a:solidFill>
                    <a:schemeClr val="bg1"/>
                  </a:solidFill>
                  <a:latin typeface="Segoe UI" panose="020B0502040204020203" pitchFamily="34" charset="0"/>
                  <a:cs typeface="Segoe UI" panose="020B0502040204020203" pitchFamily="34" charset="0"/>
                </a:rPr>
                <a:t>Product</a:t>
              </a:r>
              <a:endParaRPr lang="en-US" sz="1100" b="0" i="0">
                <a:solidFill>
                  <a:schemeClr val="bg1"/>
                </a:solidFill>
                <a:latin typeface="Segoe UI" panose="020B0502040204020203" pitchFamily="34" charset="0"/>
                <a:cs typeface="Segoe UI" panose="020B0502040204020203" pitchFamily="34" charset="0"/>
              </a:endParaRPr>
            </a:p>
          </xdr:txBody>
        </xdr:sp>
        <xdr:sp macro="" textlink="PVTable!K6">
          <xdr:nvSpPr>
            <xdr:cNvPr id="19" name="TextBox 18">
              <a:extLst>
                <a:ext uri="{FF2B5EF4-FFF2-40B4-BE49-F238E27FC236}">
                  <a16:creationId xmlns:a16="http://schemas.microsoft.com/office/drawing/2014/main" id="{05CE59BA-C1CB-B676-48F3-CB454D0AC379}"/>
                </a:ext>
              </a:extLst>
            </xdr:cNvPr>
            <xdr:cNvSpPr txBox="1"/>
          </xdr:nvSpPr>
          <xdr:spPr>
            <a:xfrm>
              <a:off x="4579776" y="1121229"/>
              <a:ext cx="1539551" cy="314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6746EE-065C-4AC9-820B-62DAF339070D}" type="TxLink">
                <a:rPr lang="en-US" sz="2000" b="1" i="0" u="none" strike="noStrike">
                  <a:solidFill>
                    <a:schemeClr val="bg1"/>
                  </a:solidFill>
                  <a:latin typeface="Segoe UI" panose="020B0502040204020203" pitchFamily="34" charset="0"/>
                  <a:cs typeface="Segoe UI" panose="020B0502040204020203" pitchFamily="34" charset="0"/>
                </a:rPr>
                <a:pPr algn="ctr"/>
                <a:t>Product C</a:t>
              </a:fld>
              <a:endParaRPr lang="en-US" sz="4000" b="1">
                <a:solidFill>
                  <a:schemeClr val="bg1"/>
                </a:solidFill>
                <a:latin typeface="Segoe UI" panose="020B0502040204020203" pitchFamily="34" charset="0"/>
                <a:cs typeface="Segoe UI" panose="020B0502040204020203" pitchFamily="34" charset="0"/>
              </a:endParaRPr>
            </a:p>
          </xdr:txBody>
        </xdr:sp>
      </xdr:grpSp>
      <xdr:grpSp>
        <xdr:nvGrpSpPr>
          <xdr:cNvPr id="9" name="Group 8">
            <a:extLst>
              <a:ext uri="{FF2B5EF4-FFF2-40B4-BE49-F238E27FC236}">
                <a16:creationId xmlns:a16="http://schemas.microsoft.com/office/drawing/2014/main" id="{497421B0-0891-834E-8ECD-42F235166F15}"/>
              </a:ext>
            </a:extLst>
          </xdr:cNvPr>
          <xdr:cNvGrpSpPr/>
        </xdr:nvGrpSpPr>
        <xdr:grpSpPr>
          <a:xfrm>
            <a:off x="4825484" y="1104128"/>
            <a:ext cx="3848879" cy="693571"/>
            <a:chOff x="5442857" y="957944"/>
            <a:chExt cx="2264229" cy="870857"/>
          </a:xfrm>
        </xdr:grpSpPr>
        <xdr:sp macro="" textlink="">
          <xdr:nvSpPr>
            <xdr:cNvPr id="22" name="Rectangle: Rounded Corners 21">
              <a:extLst>
                <a:ext uri="{FF2B5EF4-FFF2-40B4-BE49-F238E27FC236}">
                  <a16:creationId xmlns:a16="http://schemas.microsoft.com/office/drawing/2014/main" id="{012D3DB3-4E6B-AAA9-2751-A40A364271A4}"/>
                </a:ext>
              </a:extLst>
            </xdr:cNvPr>
            <xdr:cNvSpPr/>
          </xdr:nvSpPr>
          <xdr:spPr>
            <a:xfrm>
              <a:off x="5442857" y="957944"/>
              <a:ext cx="2264229" cy="870857"/>
            </a:xfrm>
            <a:prstGeom prst="roundRect">
              <a:avLst>
                <a:gd name="adj" fmla="val 5060"/>
              </a:avLst>
            </a:prstGeom>
            <a:noFill/>
            <a:ln w="3175">
              <a:solidFill>
                <a:sysClr val="windowText" lastClr="000000"/>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23" name="TextBox 22">
              <a:extLst>
                <a:ext uri="{FF2B5EF4-FFF2-40B4-BE49-F238E27FC236}">
                  <a16:creationId xmlns:a16="http://schemas.microsoft.com/office/drawing/2014/main" id="{CF728400-1860-CFA8-ACB3-E987A3CF1246}"/>
                </a:ext>
              </a:extLst>
            </xdr:cNvPr>
            <xdr:cNvSpPr txBox="1"/>
          </xdr:nvSpPr>
          <xdr:spPr>
            <a:xfrm>
              <a:off x="6044681" y="1012374"/>
              <a:ext cx="1060580" cy="318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a:solidFill>
                    <a:schemeClr val="bg1"/>
                  </a:solidFill>
                  <a:latin typeface="Segoe UI" panose="020B0502040204020203" pitchFamily="34" charset="0"/>
                  <a:cs typeface="Segoe UI" panose="020B0502040204020203" pitchFamily="34" charset="0"/>
                </a:rPr>
                <a:t>Total</a:t>
              </a:r>
              <a:r>
                <a:rPr lang="en-US" sz="1100" b="0" i="0" baseline="0">
                  <a:solidFill>
                    <a:schemeClr val="bg1"/>
                  </a:solidFill>
                  <a:latin typeface="Segoe UI" panose="020B0502040204020203" pitchFamily="34" charset="0"/>
                  <a:cs typeface="Segoe UI" panose="020B0502040204020203" pitchFamily="34" charset="0"/>
                </a:rPr>
                <a:t> Sales</a:t>
              </a:r>
              <a:endParaRPr lang="en-US" sz="1100" b="0" i="0">
                <a:solidFill>
                  <a:schemeClr val="bg1"/>
                </a:solidFill>
                <a:latin typeface="Segoe UI" panose="020B0502040204020203" pitchFamily="34" charset="0"/>
                <a:cs typeface="Segoe UI" panose="020B0502040204020203" pitchFamily="34" charset="0"/>
              </a:endParaRPr>
            </a:p>
          </xdr:txBody>
        </xdr:sp>
        <xdr:sp macro="" textlink="PVTable!T6">
          <xdr:nvSpPr>
            <xdr:cNvPr id="24" name="TextBox 23">
              <a:extLst>
                <a:ext uri="{FF2B5EF4-FFF2-40B4-BE49-F238E27FC236}">
                  <a16:creationId xmlns:a16="http://schemas.microsoft.com/office/drawing/2014/main" id="{3FD9BECE-BEEC-5799-C89B-B792727BF54A}"/>
                </a:ext>
              </a:extLst>
            </xdr:cNvPr>
            <xdr:cNvSpPr txBox="1"/>
          </xdr:nvSpPr>
          <xdr:spPr>
            <a:xfrm>
              <a:off x="5546270" y="1421365"/>
              <a:ext cx="2057402" cy="314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8CAE64-8803-4E73-8B7F-1F3387B481C9}" type="TxLink">
                <a:rPr lang="en-US" sz="2000" b="1" i="0" u="none" strike="noStrike">
                  <a:solidFill>
                    <a:schemeClr val="bg1"/>
                  </a:solidFill>
                  <a:latin typeface="Aptos Narrow"/>
                  <a:cs typeface="Segoe UI" panose="020B0502040204020203" pitchFamily="34" charset="0"/>
                </a:rPr>
                <a:pPr algn="ctr"/>
                <a:t>$ 1.390.950,00</a:t>
              </a:fld>
              <a:endParaRPr lang="en-US" sz="4000" b="1">
                <a:solidFill>
                  <a:schemeClr val="bg1"/>
                </a:solidFill>
                <a:latin typeface="Segoe UI" panose="020B0502040204020203" pitchFamily="34" charset="0"/>
                <a:cs typeface="Segoe UI" panose="020B0502040204020203" pitchFamily="34" charset="0"/>
              </a:endParaRPr>
            </a:p>
          </xdr:txBody>
        </xdr:sp>
      </xdr:grpSp>
      <xdr:sp macro="" textlink="">
        <xdr:nvSpPr>
          <xdr:cNvPr id="15" name="TextBox 14">
            <a:extLst>
              <a:ext uri="{FF2B5EF4-FFF2-40B4-BE49-F238E27FC236}">
                <a16:creationId xmlns:a16="http://schemas.microsoft.com/office/drawing/2014/main" id="{17BA5F46-966E-6C18-CA66-252A994A5A39}"/>
              </a:ext>
            </a:extLst>
          </xdr:cNvPr>
          <xdr:cNvSpPr txBox="1"/>
        </xdr:nvSpPr>
        <xdr:spPr>
          <a:xfrm>
            <a:off x="11391122" y="155510"/>
            <a:ext cx="1889449" cy="264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solidFill>
                  <a:schemeClr val="bg2">
                    <a:lumMod val="90000"/>
                  </a:schemeClr>
                </a:solidFill>
                <a:latin typeface="Segoe UI" panose="020B0502040204020203" pitchFamily="34" charset="0"/>
                <a:cs typeface="Segoe UI" panose="020B0502040204020203" pitchFamily="34" charset="0"/>
              </a:rPr>
              <a:t>Completed: June 23, 2025</a:t>
            </a:r>
          </a:p>
        </xdr:txBody>
      </xdr:sp>
      <mc:AlternateContent xmlns:mc="http://schemas.openxmlformats.org/markup-compatibility/2006">
        <mc:Choice xmlns:a14="http://schemas.microsoft.com/office/drawing/2010/main" Requires="a14">
          <xdr:graphicFrame macro="">
            <xdr:nvGraphicFramePr>
              <xdr:cNvPr id="16" name="Month">
                <a:extLst>
                  <a:ext uri="{FF2B5EF4-FFF2-40B4-BE49-F238E27FC236}">
                    <a16:creationId xmlns:a16="http://schemas.microsoft.com/office/drawing/2014/main" id="{DC032965-21F4-4DDD-9124-1CF6E09BB3F3}"/>
                  </a:ext>
                </a:extLst>
              </xdr:cNvPr>
              <xdr:cNvGraphicFramePr/>
            </xdr:nvGraphicFramePr>
            <xdr:xfrm>
              <a:off x="396551" y="1436542"/>
              <a:ext cx="3514531" cy="1067172"/>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940836" y="1739787"/>
                <a:ext cx="3514531" cy="1067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gustín" refreshedDate="45829.639429976851" createdVersion="8" refreshedVersion="8" minRefreshableVersion="3" recordCount="100" xr:uid="{3859B4BA-CBDF-473A-8C26-2806652896C9}">
  <cacheSource type="worksheet">
    <worksheetSource name="tblSales"/>
  </cacheSource>
  <cacheFields count="11">
    <cacheField name="Date" numFmtId="14">
      <sharedItems containsSemiMixedTypes="0" containsNonDate="0" containsDate="1" containsString="0" minDate="2025-01-01T00:00:00" maxDate="2025-04-02T00:00:00" count="55">
        <d v="2025-03-23T00:00:00"/>
        <d v="2025-01-29T00:00:00"/>
        <d v="2025-03-11T00:00:00"/>
        <d v="2025-01-04T00:00:00"/>
        <d v="2025-03-19T00:00:00"/>
        <d v="2025-03-25T00:00:00"/>
        <d v="2025-02-05T00:00:00"/>
        <d v="2025-01-12T00:00:00"/>
        <d v="2025-01-16T00:00:00"/>
        <d v="2025-03-21T00:00:00"/>
        <d v="2025-01-09T00:00:00"/>
        <d v="2025-02-07T00:00:00"/>
        <d v="2025-02-17T00:00:00"/>
        <d v="2025-03-29T00:00:00"/>
        <d v="2025-02-01T00:00:00"/>
        <d v="2025-01-08T00:00:00"/>
        <d v="2025-02-04T00:00:00"/>
        <d v="2025-02-03T00:00:00"/>
        <d v="2025-03-16T00:00:00"/>
        <d v="2025-01-07T00:00:00"/>
        <d v="2025-02-24T00:00:00"/>
        <d v="2025-03-01T00:00:00"/>
        <d v="2025-01-15T00:00:00"/>
        <d v="2025-02-08T00:00:00"/>
        <d v="2025-01-21T00:00:00"/>
        <d v="2025-01-03T00:00:00"/>
        <d v="2025-03-04T00:00:00"/>
        <d v="2025-03-26T00:00:00"/>
        <d v="2025-03-09T00:00:00"/>
        <d v="2025-02-09T00:00:00"/>
        <d v="2025-03-08T00:00:00"/>
        <d v="2025-01-31T00:00:00"/>
        <d v="2025-03-02T00:00:00"/>
        <d v="2025-02-21T00:00:00"/>
        <d v="2025-01-25T00:00:00"/>
        <d v="2025-03-12T00:00:00"/>
        <d v="2025-01-28T00:00:00"/>
        <d v="2025-01-01T00:00:00"/>
        <d v="2025-02-10T00:00:00"/>
        <d v="2025-01-11T00:00:00"/>
        <d v="2025-01-27T00:00:00"/>
        <d v="2025-01-17T00:00:00"/>
        <d v="2025-01-10T00:00:00"/>
        <d v="2025-03-10T00:00:00"/>
        <d v="2025-02-14T00:00:00"/>
        <d v="2025-01-14T00:00:00"/>
        <d v="2025-04-01T00:00:00"/>
        <d v="2025-03-13T00:00:00"/>
        <d v="2025-02-12T00:00:00"/>
        <d v="2025-01-30T00:00:00"/>
        <d v="2025-03-24T00:00:00"/>
        <d v="2025-01-06T00:00:00"/>
        <d v="2025-02-25T00:00:00"/>
        <d v="2025-02-18T00:00:00"/>
        <d v="2025-03-28T00:00:00"/>
      </sharedItems>
      <fieldGroup par="9"/>
    </cacheField>
    <cacheField name="Region" numFmtId="0">
      <sharedItems count="4">
        <s v="North"/>
        <s v="South"/>
        <s v="West"/>
        <s v="East"/>
      </sharedItems>
    </cacheField>
    <cacheField name="Sales Rep" numFmtId="0">
      <sharedItems/>
    </cacheField>
    <cacheField name="Product" numFmtId="0">
      <sharedItems count="4">
        <s v="Product C"/>
        <s v="Product A"/>
        <s v="Product D"/>
        <s v="Product B"/>
      </sharedItems>
    </cacheField>
    <cacheField name="Units Sold" numFmtId="1">
      <sharedItems containsSemiMixedTypes="0" containsString="0" containsNumber="1" containsInteger="1" minValue="1" maxValue="50"/>
    </cacheField>
    <cacheField name="Unit Price" numFmtId="164">
      <sharedItems containsSemiMixedTypes="0" containsString="0" containsNumber="1" containsInteger="1" minValue="450" maxValue="700"/>
    </cacheField>
    <cacheField name="Total Sales" numFmtId="164">
      <sharedItems containsSemiMixedTypes="0" containsString="0" containsNumber="1" containsInteger="1" minValue="600" maxValue="35000"/>
    </cacheField>
    <cacheField name="Month" numFmtId="0">
      <sharedItems count="4">
        <s v="mar-2025"/>
        <s v="ene-2025"/>
        <s v="feb-2025"/>
        <s v="abr-2025"/>
      </sharedItems>
    </cacheField>
    <cacheField name="Days (Date)" numFmtId="0" databaseField="0">
      <fieldGroup base="0">
        <rangePr groupBy="days" startDate="2025-01-01T00:00:00" endDate="2025-04-02T00:00:00"/>
        <groupItems count="368">
          <s v="&lt;1/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t"/>
          <s v="2-sept"/>
          <s v="3-sept"/>
          <s v="4-sept"/>
          <s v="5-sept"/>
          <s v="6-sept"/>
          <s v="7-sept"/>
          <s v="8-sept"/>
          <s v="9-sept"/>
          <s v="10-sept"/>
          <s v="11-sept"/>
          <s v="12-sept"/>
          <s v="13-sept"/>
          <s v="14-sept"/>
          <s v="15-sept"/>
          <s v="16-sept"/>
          <s v="17-sept"/>
          <s v="18-sept"/>
          <s v="19-sept"/>
          <s v="20-sept"/>
          <s v="21-sept"/>
          <s v="22-sept"/>
          <s v="23-sept"/>
          <s v="24-sept"/>
          <s v="25-sept"/>
          <s v="26-sept"/>
          <s v="27-sept"/>
          <s v="28-sept"/>
          <s v="29-sept"/>
          <s v="30-sep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2/4/2025"/>
        </groupItems>
      </fieldGroup>
    </cacheField>
    <cacheField name="Months (Date)" numFmtId="0" databaseField="0">
      <fieldGroup base="0">
        <rangePr groupBy="months" startDate="2025-01-01T00:00:00" endDate="2025-04-02T00:00:00"/>
        <groupItems count="14">
          <s v="&lt;1/1/2025"/>
          <s v="ene"/>
          <s v="feb"/>
          <s v="mar"/>
          <s v="abr"/>
          <s v="may"/>
          <s v="jun"/>
          <s v="jul"/>
          <s v="ago"/>
          <s v="sept"/>
          <s v="oct"/>
          <s v="nov"/>
          <s v="dic"/>
          <s v="&gt;2/4/2025"/>
        </groupItems>
      </fieldGroup>
    </cacheField>
    <cacheField name="Month2" numFmtId="0" formula="TEXT(Date,&quot;mmm-yyyy&quot;)" databaseField="0"/>
  </cacheFields>
  <extLst>
    <ext xmlns:x14="http://schemas.microsoft.com/office/spreadsheetml/2009/9/main" uri="{725AE2AE-9491-48be-B2B4-4EB974FC3084}">
      <x14:pivotCacheDefinition pivotCacheId="11255858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s v="Ramesh"/>
    <x v="0"/>
    <n v="16"/>
    <n v="450"/>
    <n v="7200"/>
    <x v="0"/>
  </r>
  <r>
    <x v="1"/>
    <x v="1"/>
    <s v="Fatima"/>
    <x v="1"/>
    <n v="44"/>
    <n v="500"/>
    <n v="22000"/>
    <x v="1"/>
  </r>
  <r>
    <x v="2"/>
    <x v="0"/>
    <s v="John"/>
    <x v="2"/>
    <n v="3"/>
    <n v="600"/>
    <n v="1800"/>
    <x v="0"/>
  </r>
  <r>
    <x v="3"/>
    <x v="0"/>
    <s v="Priya"/>
    <x v="3"/>
    <n v="33"/>
    <n v="700"/>
    <n v="23100"/>
    <x v="1"/>
  </r>
  <r>
    <x v="4"/>
    <x v="0"/>
    <s v="John"/>
    <x v="3"/>
    <n v="46"/>
    <n v="700"/>
    <n v="32200"/>
    <x v="0"/>
  </r>
  <r>
    <x v="5"/>
    <x v="2"/>
    <s v="Priya"/>
    <x v="2"/>
    <n v="38"/>
    <n v="600"/>
    <n v="22800"/>
    <x v="0"/>
  </r>
  <r>
    <x v="6"/>
    <x v="0"/>
    <s v="Priya"/>
    <x v="2"/>
    <n v="22"/>
    <n v="600"/>
    <n v="13200"/>
    <x v="2"/>
  </r>
  <r>
    <x v="6"/>
    <x v="1"/>
    <s v="Priya"/>
    <x v="0"/>
    <n v="7"/>
    <n v="450"/>
    <n v="3150"/>
    <x v="2"/>
  </r>
  <r>
    <x v="7"/>
    <x v="2"/>
    <s v="Ramesh"/>
    <x v="0"/>
    <n v="23"/>
    <n v="450"/>
    <n v="10350"/>
    <x v="1"/>
  </r>
  <r>
    <x v="4"/>
    <x v="3"/>
    <s v="Ramesh"/>
    <x v="2"/>
    <n v="35"/>
    <n v="600"/>
    <n v="21000"/>
    <x v="0"/>
  </r>
  <r>
    <x v="8"/>
    <x v="2"/>
    <s v="Ramesh"/>
    <x v="0"/>
    <n v="41"/>
    <n v="450"/>
    <n v="18450"/>
    <x v="1"/>
  </r>
  <r>
    <x v="9"/>
    <x v="3"/>
    <s v="John"/>
    <x v="3"/>
    <n v="46"/>
    <n v="700"/>
    <n v="32200"/>
    <x v="0"/>
  </r>
  <r>
    <x v="10"/>
    <x v="0"/>
    <s v="Fatima"/>
    <x v="3"/>
    <n v="50"/>
    <n v="700"/>
    <n v="35000"/>
    <x v="1"/>
  </r>
  <r>
    <x v="11"/>
    <x v="0"/>
    <s v="Priya"/>
    <x v="1"/>
    <n v="25"/>
    <n v="500"/>
    <n v="12500"/>
    <x v="2"/>
  </r>
  <r>
    <x v="6"/>
    <x v="2"/>
    <s v="Fatima"/>
    <x v="0"/>
    <n v="11"/>
    <n v="450"/>
    <n v="4950"/>
    <x v="2"/>
  </r>
  <r>
    <x v="12"/>
    <x v="3"/>
    <s v="Priya"/>
    <x v="0"/>
    <n v="45"/>
    <n v="450"/>
    <n v="20250"/>
    <x v="2"/>
  </r>
  <r>
    <x v="13"/>
    <x v="0"/>
    <s v="John"/>
    <x v="3"/>
    <n v="35"/>
    <n v="700"/>
    <n v="24500"/>
    <x v="0"/>
  </r>
  <r>
    <x v="14"/>
    <x v="1"/>
    <s v="Meena"/>
    <x v="2"/>
    <n v="18"/>
    <n v="600"/>
    <n v="10800"/>
    <x v="2"/>
  </r>
  <r>
    <x v="0"/>
    <x v="1"/>
    <s v="Fatima"/>
    <x v="0"/>
    <n v="50"/>
    <n v="450"/>
    <n v="22500"/>
    <x v="0"/>
  </r>
  <r>
    <x v="15"/>
    <x v="1"/>
    <s v="Ramesh"/>
    <x v="0"/>
    <n v="26"/>
    <n v="450"/>
    <n v="11700"/>
    <x v="1"/>
  </r>
  <r>
    <x v="16"/>
    <x v="0"/>
    <s v="Priya"/>
    <x v="0"/>
    <n v="14"/>
    <n v="450"/>
    <n v="6300"/>
    <x v="2"/>
  </r>
  <r>
    <x v="5"/>
    <x v="2"/>
    <s v="Meena"/>
    <x v="2"/>
    <n v="10"/>
    <n v="600"/>
    <n v="6000"/>
    <x v="0"/>
  </r>
  <r>
    <x v="17"/>
    <x v="1"/>
    <s v="Priya"/>
    <x v="0"/>
    <n v="48"/>
    <n v="450"/>
    <n v="21600"/>
    <x v="2"/>
  </r>
  <r>
    <x v="18"/>
    <x v="2"/>
    <s v="John"/>
    <x v="2"/>
    <n v="24"/>
    <n v="600"/>
    <n v="14400"/>
    <x v="0"/>
  </r>
  <r>
    <x v="1"/>
    <x v="1"/>
    <s v="John"/>
    <x v="2"/>
    <n v="6"/>
    <n v="600"/>
    <n v="3600"/>
    <x v="1"/>
  </r>
  <r>
    <x v="19"/>
    <x v="0"/>
    <s v="Priya"/>
    <x v="3"/>
    <n v="44"/>
    <n v="700"/>
    <n v="30800"/>
    <x v="1"/>
  </r>
  <r>
    <x v="20"/>
    <x v="0"/>
    <s v="Meena"/>
    <x v="2"/>
    <n v="39"/>
    <n v="600"/>
    <n v="23400"/>
    <x v="2"/>
  </r>
  <r>
    <x v="21"/>
    <x v="3"/>
    <s v="John"/>
    <x v="1"/>
    <n v="44"/>
    <n v="500"/>
    <n v="22000"/>
    <x v="0"/>
  </r>
  <r>
    <x v="22"/>
    <x v="3"/>
    <s v="Fatima"/>
    <x v="0"/>
    <n v="8"/>
    <n v="450"/>
    <n v="3600"/>
    <x v="1"/>
  </r>
  <r>
    <x v="11"/>
    <x v="2"/>
    <s v="Priya"/>
    <x v="2"/>
    <n v="1"/>
    <n v="600"/>
    <n v="600"/>
    <x v="2"/>
  </r>
  <r>
    <x v="17"/>
    <x v="1"/>
    <s v="John"/>
    <x v="1"/>
    <n v="41"/>
    <n v="500"/>
    <n v="20500"/>
    <x v="2"/>
  </r>
  <r>
    <x v="23"/>
    <x v="1"/>
    <s v="Priya"/>
    <x v="0"/>
    <n v="49"/>
    <n v="450"/>
    <n v="22050"/>
    <x v="2"/>
  </r>
  <r>
    <x v="24"/>
    <x v="0"/>
    <s v="John"/>
    <x v="0"/>
    <n v="32"/>
    <n v="450"/>
    <n v="14400"/>
    <x v="1"/>
  </r>
  <r>
    <x v="25"/>
    <x v="0"/>
    <s v="Anil"/>
    <x v="0"/>
    <n v="16"/>
    <n v="450"/>
    <n v="7200"/>
    <x v="1"/>
  </r>
  <r>
    <x v="15"/>
    <x v="1"/>
    <s v="John"/>
    <x v="1"/>
    <n v="6"/>
    <n v="500"/>
    <n v="3000"/>
    <x v="1"/>
  </r>
  <r>
    <x v="26"/>
    <x v="0"/>
    <s v="John"/>
    <x v="3"/>
    <n v="9"/>
    <n v="700"/>
    <n v="6300"/>
    <x v="0"/>
  </r>
  <r>
    <x v="27"/>
    <x v="2"/>
    <s v="John"/>
    <x v="3"/>
    <n v="17"/>
    <n v="700"/>
    <n v="11900"/>
    <x v="0"/>
  </r>
  <r>
    <x v="28"/>
    <x v="2"/>
    <s v="Priya"/>
    <x v="3"/>
    <n v="46"/>
    <n v="700"/>
    <n v="32200"/>
    <x v="0"/>
  </r>
  <r>
    <x v="29"/>
    <x v="2"/>
    <s v="Fatima"/>
    <x v="0"/>
    <n v="29"/>
    <n v="450"/>
    <n v="13050"/>
    <x v="2"/>
  </r>
  <r>
    <x v="30"/>
    <x v="2"/>
    <s v="Ramesh"/>
    <x v="3"/>
    <n v="15"/>
    <n v="700"/>
    <n v="10500"/>
    <x v="0"/>
  </r>
  <r>
    <x v="10"/>
    <x v="3"/>
    <s v="Ramesh"/>
    <x v="3"/>
    <n v="38"/>
    <n v="700"/>
    <n v="26600"/>
    <x v="1"/>
  </r>
  <r>
    <x v="1"/>
    <x v="0"/>
    <s v="Ramesh"/>
    <x v="1"/>
    <n v="15"/>
    <n v="500"/>
    <n v="7500"/>
    <x v="1"/>
  </r>
  <r>
    <x v="10"/>
    <x v="0"/>
    <s v="Anil"/>
    <x v="1"/>
    <n v="33"/>
    <n v="500"/>
    <n v="16500"/>
    <x v="1"/>
  </r>
  <r>
    <x v="31"/>
    <x v="3"/>
    <s v="Fatima"/>
    <x v="2"/>
    <n v="14"/>
    <n v="600"/>
    <n v="8400"/>
    <x v="1"/>
  </r>
  <r>
    <x v="2"/>
    <x v="1"/>
    <s v="Fatima"/>
    <x v="2"/>
    <n v="16"/>
    <n v="600"/>
    <n v="9600"/>
    <x v="0"/>
  </r>
  <r>
    <x v="32"/>
    <x v="2"/>
    <s v="Priya"/>
    <x v="1"/>
    <n v="7"/>
    <n v="500"/>
    <n v="3500"/>
    <x v="0"/>
  </r>
  <r>
    <x v="27"/>
    <x v="2"/>
    <s v="Anil"/>
    <x v="2"/>
    <n v="27"/>
    <n v="600"/>
    <n v="16200"/>
    <x v="0"/>
  </r>
  <r>
    <x v="21"/>
    <x v="0"/>
    <s v="Fatima"/>
    <x v="1"/>
    <n v="4"/>
    <n v="500"/>
    <n v="2000"/>
    <x v="0"/>
  </r>
  <r>
    <x v="33"/>
    <x v="3"/>
    <s v="Ramesh"/>
    <x v="3"/>
    <n v="13"/>
    <n v="700"/>
    <n v="9100"/>
    <x v="2"/>
  </r>
  <r>
    <x v="34"/>
    <x v="2"/>
    <s v="Priya"/>
    <x v="2"/>
    <n v="12"/>
    <n v="600"/>
    <n v="7200"/>
    <x v="1"/>
  </r>
  <r>
    <x v="6"/>
    <x v="2"/>
    <s v="Priya"/>
    <x v="1"/>
    <n v="29"/>
    <n v="500"/>
    <n v="14500"/>
    <x v="2"/>
  </r>
  <r>
    <x v="35"/>
    <x v="0"/>
    <s v="Ramesh"/>
    <x v="1"/>
    <n v="6"/>
    <n v="500"/>
    <n v="3000"/>
    <x v="0"/>
  </r>
  <r>
    <x v="31"/>
    <x v="1"/>
    <s v="Meena"/>
    <x v="2"/>
    <n v="31"/>
    <n v="600"/>
    <n v="18600"/>
    <x v="1"/>
  </r>
  <r>
    <x v="36"/>
    <x v="2"/>
    <s v="Ramesh"/>
    <x v="3"/>
    <n v="25"/>
    <n v="700"/>
    <n v="17500"/>
    <x v="1"/>
  </r>
  <r>
    <x v="37"/>
    <x v="2"/>
    <s v="Anil"/>
    <x v="2"/>
    <n v="19"/>
    <n v="600"/>
    <n v="11400"/>
    <x v="1"/>
  </r>
  <r>
    <x v="20"/>
    <x v="2"/>
    <s v="Priya"/>
    <x v="3"/>
    <n v="19"/>
    <n v="700"/>
    <n v="13300"/>
    <x v="2"/>
  </r>
  <r>
    <x v="36"/>
    <x v="0"/>
    <s v="John"/>
    <x v="1"/>
    <n v="48"/>
    <n v="500"/>
    <n v="24000"/>
    <x v="1"/>
  </r>
  <r>
    <x v="38"/>
    <x v="0"/>
    <s v="Ramesh"/>
    <x v="2"/>
    <n v="33"/>
    <n v="600"/>
    <n v="19800"/>
    <x v="2"/>
  </r>
  <r>
    <x v="28"/>
    <x v="1"/>
    <s v="Ramesh"/>
    <x v="1"/>
    <n v="12"/>
    <n v="500"/>
    <n v="6000"/>
    <x v="0"/>
  </r>
  <r>
    <x v="10"/>
    <x v="0"/>
    <s v="Fatima"/>
    <x v="3"/>
    <n v="26"/>
    <n v="700"/>
    <n v="18200"/>
    <x v="1"/>
  </r>
  <r>
    <x v="8"/>
    <x v="1"/>
    <s v="John"/>
    <x v="1"/>
    <n v="40"/>
    <n v="500"/>
    <n v="20000"/>
    <x v="1"/>
  </r>
  <r>
    <x v="39"/>
    <x v="2"/>
    <s v="Fatima"/>
    <x v="0"/>
    <n v="17"/>
    <n v="450"/>
    <n v="7650"/>
    <x v="1"/>
  </r>
  <r>
    <x v="40"/>
    <x v="3"/>
    <s v="Priya"/>
    <x v="0"/>
    <n v="26"/>
    <n v="450"/>
    <n v="11700"/>
    <x v="1"/>
  </r>
  <r>
    <x v="41"/>
    <x v="3"/>
    <s v="Meena"/>
    <x v="0"/>
    <n v="49"/>
    <n v="450"/>
    <n v="22050"/>
    <x v="1"/>
  </r>
  <r>
    <x v="42"/>
    <x v="0"/>
    <s v="Meena"/>
    <x v="1"/>
    <n v="5"/>
    <n v="500"/>
    <n v="2500"/>
    <x v="1"/>
  </r>
  <r>
    <x v="43"/>
    <x v="1"/>
    <s v="John"/>
    <x v="0"/>
    <n v="9"/>
    <n v="450"/>
    <n v="4050"/>
    <x v="0"/>
  </r>
  <r>
    <x v="44"/>
    <x v="0"/>
    <s v="Priya"/>
    <x v="0"/>
    <n v="19"/>
    <n v="450"/>
    <n v="8550"/>
    <x v="2"/>
  </r>
  <r>
    <x v="24"/>
    <x v="2"/>
    <s v="John"/>
    <x v="0"/>
    <n v="40"/>
    <n v="450"/>
    <n v="18000"/>
    <x v="1"/>
  </r>
  <r>
    <x v="5"/>
    <x v="0"/>
    <s v="Fatima"/>
    <x v="0"/>
    <n v="43"/>
    <n v="450"/>
    <n v="19350"/>
    <x v="0"/>
  </r>
  <r>
    <x v="45"/>
    <x v="1"/>
    <s v="Anil"/>
    <x v="1"/>
    <n v="7"/>
    <n v="500"/>
    <n v="3500"/>
    <x v="1"/>
  </r>
  <r>
    <x v="35"/>
    <x v="1"/>
    <s v="Anil"/>
    <x v="0"/>
    <n v="39"/>
    <n v="450"/>
    <n v="17550"/>
    <x v="0"/>
  </r>
  <r>
    <x v="40"/>
    <x v="3"/>
    <s v="Priya"/>
    <x v="0"/>
    <n v="33"/>
    <n v="450"/>
    <n v="14850"/>
    <x v="1"/>
  </r>
  <r>
    <x v="26"/>
    <x v="3"/>
    <s v="Ramesh"/>
    <x v="1"/>
    <n v="41"/>
    <n v="500"/>
    <n v="20500"/>
    <x v="0"/>
  </r>
  <r>
    <x v="20"/>
    <x v="3"/>
    <s v="Ramesh"/>
    <x v="1"/>
    <n v="22"/>
    <n v="500"/>
    <n v="11000"/>
    <x v="2"/>
  </r>
  <r>
    <x v="41"/>
    <x v="3"/>
    <s v="Priya"/>
    <x v="2"/>
    <n v="36"/>
    <n v="600"/>
    <n v="21600"/>
    <x v="1"/>
  </r>
  <r>
    <x v="46"/>
    <x v="2"/>
    <s v="John"/>
    <x v="1"/>
    <n v="8"/>
    <n v="500"/>
    <n v="4000"/>
    <x v="3"/>
  </r>
  <r>
    <x v="42"/>
    <x v="1"/>
    <s v="John"/>
    <x v="1"/>
    <n v="24"/>
    <n v="500"/>
    <n v="12000"/>
    <x v="1"/>
  </r>
  <r>
    <x v="18"/>
    <x v="1"/>
    <s v="Meena"/>
    <x v="3"/>
    <n v="3"/>
    <n v="700"/>
    <n v="2100"/>
    <x v="0"/>
  </r>
  <r>
    <x v="29"/>
    <x v="3"/>
    <s v="Ramesh"/>
    <x v="0"/>
    <n v="14"/>
    <n v="450"/>
    <n v="6300"/>
    <x v="2"/>
  </r>
  <r>
    <x v="13"/>
    <x v="1"/>
    <s v="Fatima"/>
    <x v="1"/>
    <n v="23"/>
    <n v="500"/>
    <n v="11500"/>
    <x v="0"/>
  </r>
  <r>
    <x v="47"/>
    <x v="2"/>
    <s v="John"/>
    <x v="3"/>
    <n v="16"/>
    <n v="700"/>
    <n v="11200"/>
    <x v="0"/>
  </r>
  <r>
    <x v="24"/>
    <x v="1"/>
    <s v="Meena"/>
    <x v="1"/>
    <n v="12"/>
    <n v="500"/>
    <n v="6000"/>
    <x v="1"/>
  </r>
  <r>
    <x v="48"/>
    <x v="2"/>
    <s v="Fatima"/>
    <x v="3"/>
    <n v="18"/>
    <n v="700"/>
    <n v="12600"/>
    <x v="2"/>
  </r>
  <r>
    <x v="24"/>
    <x v="0"/>
    <s v="Meena"/>
    <x v="1"/>
    <n v="31"/>
    <n v="500"/>
    <n v="15500"/>
    <x v="1"/>
  </r>
  <r>
    <x v="1"/>
    <x v="1"/>
    <s v="Meena"/>
    <x v="0"/>
    <n v="20"/>
    <n v="450"/>
    <n v="9000"/>
    <x v="1"/>
  </r>
  <r>
    <x v="49"/>
    <x v="1"/>
    <s v="Ramesh"/>
    <x v="3"/>
    <n v="26"/>
    <n v="700"/>
    <n v="18200"/>
    <x v="1"/>
  </r>
  <r>
    <x v="48"/>
    <x v="3"/>
    <s v="Ramesh"/>
    <x v="0"/>
    <n v="23"/>
    <n v="450"/>
    <n v="10350"/>
    <x v="2"/>
  </r>
  <r>
    <x v="50"/>
    <x v="2"/>
    <s v="Fatima"/>
    <x v="0"/>
    <n v="2"/>
    <n v="450"/>
    <n v="900"/>
    <x v="0"/>
  </r>
  <r>
    <x v="22"/>
    <x v="3"/>
    <s v="Priya"/>
    <x v="0"/>
    <n v="3"/>
    <n v="450"/>
    <n v="1350"/>
    <x v="1"/>
  </r>
  <r>
    <x v="45"/>
    <x v="2"/>
    <s v="Anil"/>
    <x v="0"/>
    <n v="28"/>
    <n v="450"/>
    <n v="12600"/>
    <x v="1"/>
  </r>
  <r>
    <x v="4"/>
    <x v="0"/>
    <s v="Meena"/>
    <x v="3"/>
    <n v="17"/>
    <n v="700"/>
    <n v="11900"/>
    <x v="0"/>
  </r>
  <r>
    <x v="51"/>
    <x v="2"/>
    <s v="Ramesh"/>
    <x v="3"/>
    <n v="24"/>
    <n v="700"/>
    <n v="16800"/>
    <x v="1"/>
  </r>
  <r>
    <x v="52"/>
    <x v="0"/>
    <s v="Fatima"/>
    <x v="0"/>
    <n v="40"/>
    <n v="450"/>
    <n v="18000"/>
    <x v="2"/>
  </r>
  <r>
    <x v="38"/>
    <x v="0"/>
    <s v="Fatima"/>
    <x v="0"/>
    <n v="33"/>
    <n v="450"/>
    <n v="14850"/>
    <x v="2"/>
  </r>
  <r>
    <x v="29"/>
    <x v="2"/>
    <s v="Anil"/>
    <x v="2"/>
    <n v="45"/>
    <n v="600"/>
    <n v="27000"/>
    <x v="2"/>
  </r>
  <r>
    <x v="11"/>
    <x v="1"/>
    <s v="Priya"/>
    <x v="2"/>
    <n v="43"/>
    <n v="600"/>
    <n v="25800"/>
    <x v="2"/>
  </r>
  <r>
    <x v="53"/>
    <x v="1"/>
    <s v="John"/>
    <x v="0"/>
    <n v="26"/>
    <n v="450"/>
    <n v="11700"/>
    <x v="2"/>
  </r>
  <r>
    <x v="35"/>
    <x v="0"/>
    <s v="Anil"/>
    <x v="0"/>
    <n v="14"/>
    <n v="450"/>
    <n v="6300"/>
    <x v="0"/>
  </r>
  <r>
    <x v="52"/>
    <x v="3"/>
    <s v="Meena"/>
    <x v="2"/>
    <n v="29"/>
    <n v="600"/>
    <n v="17400"/>
    <x v="2"/>
  </r>
  <r>
    <x v="54"/>
    <x v="1"/>
    <s v="John"/>
    <x v="2"/>
    <n v="48"/>
    <n v="600"/>
    <n v="288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064B9D-510D-45FB-85C1-43EA70138144}" name="pt_Monthly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E5:F9" firstHeaderRow="1" firstDataRow="1" firstDataCol="1"/>
  <pivotFields count="11">
    <pivotField numFmtId="14" showAll="0">
      <items count="56">
        <item x="37"/>
        <item x="25"/>
        <item x="3"/>
        <item x="51"/>
        <item x="19"/>
        <item x="15"/>
        <item x="10"/>
        <item x="42"/>
        <item x="39"/>
        <item x="7"/>
        <item x="45"/>
        <item x="22"/>
        <item x="8"/>
        <item x="41"/>
        <item x="24"/>
        <item x="34"/>
        <item x="40"/>
        <item x="36"/>
        <item x="1"/>
        <item x="49"/>
        <item x="31"/>
        <item x="14"/>
        <item x="17"/>
        <item x="16"/>
        <item x="6"/>
        <item x="11"/>
        <item x="23"/>
        <item x="29"/>
        <item x="38"/>
        <item x="48"/>
        <item x="44"/>
        <item x="12"/>
        <item x="53"/>
        <item x="33"/>
        <item x="20"/>
        <item x="52"/>
        <item x="21"/>
        <item x="32"/>
        <item x="26"/>
        <item x="30"/>
        <item x="28"/>
        <item x="43"/>
        <item x="2"/>
        <item x="35"/>
        <item x="47"/>
        <item x="18"/>
        <item x="4"/>
        <item x="9"/>
        <item x="0"/>
        <item x="50"/>
        <item x="5"/>
        <item x="27"/>
        <item x="54"/>
        <item x="13"/>
        <item x="46"/>
        <item t="default"/>
      </items>
    </pivotField>
    <pivotField showAll="0">
      <items count="5">
        <item x="3"/>
        <item x="0"/>
        <item x="1"/>
        <item x="2"/>
        <item t="default"/>
      </items>
    </pivotField>
    <pivotField showAll="0"/>
    <pivotField showAll="0"/>
    <pivotField numFmtId="1" showAll="0"/>
    <pivotField numFmtId="164" showAll="0"/>
    <pivotField dataField="1" numFmtId="164" showAll="0"/>
    <pivotField axis="axisRow" showAll="0">
      <items count="5">
        <item x="3"/>
        <item x="1"/>
        <item x="2"/>
        <item x="0"/>
        <item t="default"/>
      </items>
    </pivotField>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7"/>
  </rowFields>
  <rowItems count="4">
    <i>
      <x/>
    </i>
    <i>
      <x v="1"/>
    </i>
    <i>
      <x v="2"/>
    </i>
    <i>
      <x v="3"/>
    </i>
  </rowItems>
  <colItems count="1">
    <i/>
  </colItems>
  <dataFields count="1">
    <dataField name="Sum of Total Sales" fld="6" baseField="0" baseItem="0" numFmtId="164"/>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5" name="Date">
      <autoFilter ref="A1">
        <filterColumn colId="0">
          <customFilters and="1">
            <customFilter operator="greaterThanOrEqual" val="45809"/>
            <customFilter operator="lessThanOrEqual" val="458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8AB00F-210C-482A-9CC3-D71D52034F31}" name="pt_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5:R6" firstHeaderRow="1" firstDataRow="1" firstDataCol="0"/>
  <pivotFields count="11">
    <pivotField numFmtId="14" showAll="0">
      <items count="56">
        <item x="37"/>
        <item x="25"/>
        <item x="3"/>
        <item x="51"/>
        <item x="19"/>
        <item x="15"/>
        <item x="10"/>
        <item x="42"/>
        <item x="39"/>
        <item x="7"/>
        <item x="45"/>
        <item x="22"/>
        <item x="8"/>
        <item x="41"/>
        <item x="24"/>
        <item x="34"/>
        <item x="40"/>
        <item x="36"/>
        <item x="1"/>
        <item x="49"/>
        <item x="31"/>
        <item x="14"/>
        <item x="17"/>
        <item x="16"/>
        <item x="6"/>
        <item x="11"/>
        <item x="23"/>
        <item x="29"/>
        <item x="38"/>
        <item x="48"/>
        <item x="44"/>
        <item x="12"/>
        <item x="53"/>
        <item x="33"/>
        <item x="20"/>
        <item x="52"/>
        <item x="21"/>
        <item x="32"/>
        <item x="26"/>
        <item x="30"/>
        <item x="28"/>
        <item x="43"/>
        <item x="2"/>
        <item x="35"/>
        <item x="47"/>
        <item x="18"/>
        <item x="4"/>
        <item x="9"/>
        <item x="0"/>
        <item x="50"/>
        <item x="5"/>
        <item x="27"/>
        <item x="54"/>
        <item x="13"/>
        <item x="46"/>
        <item t="default"/>
      </items>
    </pivotField>
    <pivotField showAll="0"/>
    <pivotField showAll="0"/>
    <pivotField showAll="0"/>
    <pivotField numFmtId="1" showAll="0"/>
    <pivotField numFmtId="164" showAll="0"/>
    <pivotField dataField="1" numFmtId="164" showAll="0"/>
    <pivotField showAll="0"/>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s>
  <rowItems count="1">
    <i/>
  </rowItems>
  <colItems count="1">
    <i/>
  </colItems>
  <dataFields count="1">
    <dataField name="Sum of Total Sales" fld="6"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A3668C-2ADB-47E8-92F6-57A0502CC52D}" name="pt_SalesPerRegion"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6">
  <location ref="B5:C10" firstHeaderRow="1" firstDataRow="1" firstDataCol="1"/>
  <pivotFields count="11">
    <pivotField numFmtId="14" showAll="0">
      <items count="56">
        <item x="37"/>
        <item x="25"/>
        <item x="3"/>
        <item x="51"/>
        <item x="19"/>
        <item x="15"/>
        <item x="10"/>
        <item x="42"/>
        <item x="39"/>
        <item x="7"/>
        <item x="45"/>
        <item x="22"/>
        <item x="8"/>
        <item x="41"/>
        <item x="24"/>
        <item x="34"/>
        <item x="40"/>
        <item x="36"/>
        <item x="1"/>
        <item x="49"/>
        <item x="31"/>
        <item x="14"/>
        <item x="17"/>
        <item x="16"/>
        <item x="6"/>
        <item x="11"/>
        <item x="23"/>
        <item x="29"/>
        <item x="38"/>
        <item x="48"/>
        <item x="44"/>
        <item x="12"/>
        <item x="53"/>
        <item x="33"/>
        <item x="20"/>
        <item x="52"/>
        <item x="21"/>
        <item x="32"/>
        <item x="26"/>
        <item x="30"/>
        <item x="28"/>
        <item x="43"/>
        <item x="2"/>
        <item x="35"/>
        <item x="47"/>
        <item x="18"/>
        <item x="4"/>
        <item x="9"/>
        <item x="0"/>
        <item x="50"/>
        <item x="5"/>
        <item x="27"/>
        <item x="54"/>
        <item x="13"/>
        <item x="46"/>
        <item t="default"/>
      </items>
    </pivotField>
    <pivotField axis="axisRow" showAll="0">
      <items count="5">
        <item x="3"/>
        <item x="0"/>
        <item x="1"/>
        <item x="2"/>
        <item t="default"/>
      </items>
    </pivotField>
    <pivotField showAll="0"/>
    <pivotField showAll="0"/>
    <pivotField numFmtId="1" showAll="0"/>
    <pivotField numFmtId="164" showAll="0"/>
    <pivotField dataField="1" numFmtId="164" showAll="0"/>
    <pivotField showAll="0">
      <items count="5">
        <item x="3"/>
        <item x="1"/>
        <item x="2"/>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
  </rowFields>
  <rowItems count="5">
    <i>
      <x/>
    </i>
    <i>
      <x v="1"/>
    </i>
    <i>
      <x v="2"/>
    </i>
    <i>
      <x v="3"/>
    </i>
    <i t="grand">
      <x/>
    </i>
  </rowItems>
  <colItems count="1">
    <i/>
  </colItems>
  <dataFields count="1">
    <dataField name="Sum of Total Sales" fld="6" baseField="0" baseItem="0" numFmtId="164"/>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ADD118-2351-49CE-99D9-296215F46AD4}" name="pt_BestSellingRegion"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location ref="N5:O6" firstHeaderRow="1" firstDataRow="1" firstDataCol="1"/>
  <pivotFields count="11">
    <pivotField numFmtId="14" showAll="0">
      <items count="56">
        <item x="37"/>
        <item x="25"/>
        <item x="3"/>
        <item x="51"/>
        <item x="19"/>
        <item x="15"/>
        <item x="10"/>
        <item x="42"/>
        <item x="39"/>
        <item x="7"/>
        <item x="45"/>
        <item x="22"/>
        <item x="8"/>
        <item x="41"/>
        <item x="24"/>
        <item x="34"/>
        <item x="40"/>
        <item x="36"/>
        <item x="1"/>
        <item x="49"/>
        <item x="31"/>
        <item x="14"/>
        <item x="17"/>
        <item x="16"/>
        <item x="6"/>
        <item x="11"/>
        <item x="23"/>
        <item x="29"/>
        <item x="38"/>
        <item x="48"/>
        <item x="44"/>
        <item x="12"/>
        <item x="53"/>
        <item x="33"/>
        <item x="20"/>
        <item x="52"/>
        <item x="21"/>
        <item x="32"/>
        <item x="26"/>
        <item x="30"/>
        <item x="28"/>
        <item x="43"/>
        <item x="2"/>
        <item x="35"/>
        <item x="47"/>
        <item x="18"/>
        <item x="4"/>
        <item x="9"/>
        <item x="0"/>
        <item x="50"/>
        <item x="5"/>
        <item x="27"/>
        <item x="54"/>
        <item x="13"/>
        <item x="46"/>
        <item t="default"/>
      </items>
    </pivotField>
    <pivotField axis="axisRow" showAll="0" measureFilter="1">
      <items count="5">
        <item x="3"/>
        <item x="0"/>
        <item x="1"/>
        <item x="2"/>
        <item t="default"/>
      </items>
    </pivotField>
    <pivotField showAll="0"/>
    <pivotField showAll="0"/>
    <pivotField numFmtId="1" showAll="0"/>
    <pivotField numFmtId="164" showAll="0"/>
    <pivotField dataField="1" numFmtId="164" showAll="0"/>
    <pivotField showAll="0">
      <items count="5">
        <item x="3"/>
        <item x="1"/>
        <item x="2"/>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
  </rowFields>
  <rowItems count="1">
    <i>
      <x v="1"/>
    </i>
  </rowItems>
  <colItems count="1">
    <i/>
  </colItems>
  <dataFields count="1">
    <dataField name="Sum of Total Sales" fld="6" baseField="0" baseItem="0" numFmtId="164"/>
  </dataFields>
  <pivotTableStyleInfo name="PivotStyleLight16" showRowHeaders="1" showColHeaders="1" showRowStripes="0" showColStripes="0" showLastColumn="1"/>
  <filters count="2">
    <filter fld="0" type="dateBetween" evalOrder="-1" id="6" name="Date">
      <autoFilter ref="A1">
        <filterColumn colId="0">
          <customFilters and="1">
            <customFilter operator="greaterThanOrEqual" val="45809"/>
            <customFilter operator="lessThanOrEqual" val="45838"/>
          </customFilters>
        </filterColumn>
      </autoFilter>
      <extLst>
        <ext xmlns:x15="http://schemas.microsoft.com/office/spreadsheetml/2010/11/main" uri="{0605FD5F-26C8-4aeb-8148-2DB25E43C511}">
          <x15:pivotFilter useWholeDay="1"/>
        </ext>
      </extLst>
    </filter>
    <filter fld="1" type="count" evalOrder="-1" id="9"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67FDFD-AC4C-4C03-800C-1DC4CDD0F085}" name="pt_HighestSellingProduct"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location ref="K5:L6" firstHeaderRow="1" firstDataRow="1" firstDataCol="1"/>
  <pivotFields count="11">
    <pivotField numFmtId="14" showAll="0">
      <items count="56">
        <item x="37"/>
        <item x="25"/>
        <item x="3"/>
        <item x="51"/>
        <item x="19"/>
        <item x="15"/>
        <item x="10"/>
        <item x="42"/>
        <item x="39"/>
        <item x="7"/>
        <item x="45"/>
        <item x="22"/>
        <item x="8"/>
        <item x="41"/>
        <item x="24"/>
        <item x="34"/>
        <item x="40"/>
        <item x="36"/>
        <item x="1"/>
        <item x="49"/>
        <item x="31"/>
        <item x="14"/>
        <item x="17"/>
        <item x="16"/>
        <item x="6"/>
        <item x="11"/>
        <item x="23"/>
        <item x="29"/>
        <item x="38"/>
        <item x="48"/>
        <item x="44"/>
        <item x="12"/>
        <item x="53"/>
        <item x="33"/>
        <item x="20"/>
        <item x="52"/>
        <item x="21"/>
        <item x="32"/>
        <item x="26"/>
        <item x="30"/>
        <item x="28"/>
        <item x="43"/>
        <item x="2"/>
        <item x="35"/>
        <item x="47"/>
        <item x="18"/>
        <item x="4"/>
        <item x="9"/>
        <item x="0"/>
        <item x="50"/>
        <item x="5"/>
        <item x="27"/>
        <item x="54"/>
        <item x="13"/>
        <item x="46"/>
        <item t="default"/>
      </items>
    </pivotField>
    <pivotField showAll="0">
      <items count="5">
        <item x="3"/>
        <item x="0"/>
        <item x="1"/>
        <item x="2"/>
        <item t="default"/>
      </items>
    </pivotField>
    <pivotField showAll="0"/>
    <pivotField axis="axisRow" showAll="0" measureFilter="1">
      <items count="5">
        <item x="1"/>
        <item x="3"/>
        <item x="0"/>
        <item x="2"/>
        <item t="default"/>
      </items>
    </pivotField>
    <pivotField numFmtId="1" showAll="0"/>
    <pivotField numFmtId="164" showAll="0"/>
    <pivotField dataField="1" numFmtId="164" showAll="0"/>
    <pivotField showAll="0">
      <items count="5">
        <item x="3"/>
        <item x="1"/>
        <item x="2"/>
        <item x="0"/>
        <item t="default"/>
      </items>
    </pivotField>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3"/>
  </rowFields>
  <rowItems count="1">
    <i>
      <x v="2"/>
    </i>
  </rowItems>
  <colItems count="1">
    <i/>
  </colItems>
  <dataFields count="1">
    <dataField name="Sum of Total Sales" fld="6" baseField="0" baseItem="0" numFmtId="164"/>
  </dataFields>
  <pivotTableStyleInfo name="PivotStyleLight16" showRowHeaders="1" showColHeaders="1" showRowStripes="0" showColStripes="0" showLastColumn="1"/>
  <filters count="2">
    <filter fld="0" type="dateBetween" evalOrder="-1" id="6" name="Date">
      <autoFilter ref="A1">
        <filterColumn colId="0">
          <customFilters and="1">
            <customFilter operator="greaterThanOrEqual" val="45809"/>
            <customFilter operator="lessThanOrEqual" val="45838"/>
          </customFilters>
        </filterColumn>
      </autoFilter>
      <extLst>
        <ext xmlns:x15="http://schemas.microsoft.com/office/spreadsheetml/2010/11/main" uri="{0605FD5F-26C8-4aeb-8148-2DB25E43C511}">
          <x15:pivotFilter useWholeDay="1"/>
        </ext>
      </extLst>
    </filter>
    <filter fld="3"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F77EE6A-6A48-4F0D-8877-8693D32FFB26}" name="pt_SalesPerProduc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H5:I9" firstHeaderRow="1" firstDataRow="1" firstDataCol="1"/>
  <pivotFields count="11">
    <pivotField numFmtId="14" showAll="0">
      <items count="56">
        <item x="37"/>
        <item x="25"/>
        <item x="3"/>
        <item x="51"/>
        <item x="19"/>
        <item x="15"/>
        <item x="10"/>
        <item x="42"/>
        <item x="39"/>
        <item x="7"/>
        <item x="45"/>
        <item x="22"/>
        <item x="8"/>
        <item x="41"/>
        <item x="24"/>
        <item x="34"/>
        <item x="40"/>
        <item x="36"/>
        <item x="1"/>
        <item x="49"/>
        <item x="31"/>
        <item x="14"/>
        <item x="17"/>
        <item x="16"/>
        <item x="6"/>
        <item x="11"/>
        <item x="23"/>
        <item x="29"/>
        <item x="38"/>
        <item x="48"/>
        <item x="44"/>
        <item x="12"/>
        <item x="53"/>
        <item x="33"/>
        <item x="20"/>
        <item x="52"/>
        <item x="21"/>
        <item x="32"/>
        <item x="26"/>
        <item x="30"/>
        <item x="28"/>
        <item x="43"/>
        <item x="2"/>
        <item x="35"/>
        <item x="47"/>
        <item x="18"/>
        <item x="4"/>
        <item x="9"/>
        <item x="0"/>
        <item x="50"/>
        <item x="5"/>
        <item x="27"/>
        <item x="54"/>
        <item x="13"/>
        <item x="46"/>
        <item t="default"/>
      </items>
    </pivotField>
    <pivotField showAll="0">
      <items count="5">
        <item x="3"/>
        <item x="0"/>
        <item x="1"/>
        <item x="2"/>
        <item t="default"/>
      </items>
    </pivotField>
    <pivotField showAll="0"/>
    <pivotField axis="axisRow" showAll="0">
      <items count="5">
        <item x="1"/>
        <item x="3"/>
        <item x="0"/>
        <item x="2"/>
        <item t="default"/>
      </items>
    </pivotField>
    <pivotField numFmtId="1" showAll="0"/>
    <pivotField numFmtId="164" showAll="0"/>
    <pivotField dataField="1" numFmtId="164" showAll="0"/>
    <pivotField showAll="0">
      <items count="5">
        <item x="3"/>
        <item x="1"/>
        <item x="2"/>
        <item x="0"/>
        <item t="default"/>
      </items>
    </pivotField>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3"/>
  </rowFields>
  <rowItems count="4">
    <i>
      <x/>
    </i>
    <i>
      <x v="1"/>
    </i>
    <i>
      <x v="2"/>
    </i>
    <i>
      <x v="3"/>
    </i>
  </rowItems>
  <colItems count="1">
    <i/>
  </colItems>
  <dataFields count="1">
    <dataField name="Sum of Total Sales" fld="6" baseField="0" baseItem="0" numFmtId="164"/>
  </dataFields>
  <chartFormats count="5">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3" count="1" selected="0">
            <x v="0"/>
          </reference>
        </references>
      </pivotArea>
    </chartFormat>
    <chartFormat chart="5" format="8">
      <pivotArea type="data" outline="0" fieldPosition="0">
        <references count="2">
          <reference field="4294967294" count="1" selected="0">
            <x v="0"/>
          </reference>
          <reference field="3" count="1" selected="0">
            <x v="1"/>
          </reference>
        </references>
      </pivotArea>
    </chartFormat>
    <chartFormat chart="5" format="9">
      <pivotArea type="data" outline="0" fieldPosition="0">
        <references count="2">
          <reference field="4294967294" count="1" selected="0">
            <x v="0"/>
          </reference>
          <reference field="3" count="1" selected="0">
            <x v="2"/>
          </reference>
        </references>
      </pivotArea>
    </chartFormat>
    <chartFormat chart="5"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F22440A3-E71B-483D-9D59-B8B0EAFA881A}" autoFormatId="16" applyNumberFormats="0" applyBorderFormats="0" applyFontFormats="0" applyPatternFormats="0" applyAlignmentFormats="0" applyWidthHeightFormats="0">
  <queryTableRefresh nextId="9" unboundColumnsRight="1">
    <queryTableFields count="8">
      <queryTableField id="1" name="Date" tableColumnId="1"/>
      <queryTableField id="2" name="Region" tableColumnId="2"/>
      <queryTableField id="3" name="Sales Rep" tableColumnId="3"/>
      <queryTableField id="4" name="Product" tableColumnId="4"/>
      <queryTableField id="5" name="Units Sold" tableColumnId="5"/>
      <queryTableField id="6" name="Unit Price" tableColumnId="6"/>
      <queryTableField id="7" name="Total Sales" tableColumnId="7"/>
      <queryTableField id="8" dataBound="0"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76D5E0F-49A5-4392-8857-E8A651418A86}" sourceName="Region">
  <pivotTables>
    <pivotTable tabId="5" name="pt_SalesPerRegion"/>
    <pivotTable tabId="5" name="pt_MonthlySales"/>
    <pivotTable tabId="5" name="pt_SalesPerProduct"/>
  </pivotTables>
  <data>
    <tabular pivotCacheId="1125585805">
      <items count="4">
        <i x="3" s="1"/>
        <i x="0" s="1"/>
        <i x="1"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7005FE2-D1C2-457B-AE26-8434AADC3981}" sourceName="Month">
  <pivotTables>
    <pivotTable tabId="5" name="pt_MonthlySales"/>
    <pivotTable tabId="5" name="pt_SalesPerRegion"/>
    <pivotTable tabId="5" name="pt_SalesPerProduct"/>
  </pivotTables>
  <data>
    <tabular pivotCacheId="1125585805">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3923E00-B537-491D-8105-417CC91C867D}" cache="Slicer_Region" caption="Region" columnCount="2" style="SlicerStyleDark1" rowHeight="247650"/>
  <slicer name="Month" xr10:uid="{67A7D71F-57AD-4C2F-867E-ABC7D74F82FA}" cache="Slicer_Month" caption="Month" columnCount="2" style="SlicerStyleDark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06E801-8D1C-4FC8-A06C-3DD395CA1034}" name="tblSales" displayName="tblSales" ref="A1:H101" tableType="queryTable" totalsRowShown="0">
  <autoFilter ref="A1:H101" xr:uid="{D106E801-8D1C-4FC8-A06C-3DD395CA1034}"/>
  <tableColumns count="8">
    <tableColumn id="1" xr3:uid="{66D7F368-77D8-4AFE-AA6E-4C70809A61F0}" uniqueName="1" name="Date" queryTableFieldId="1" dataDxfId="7"/>
    <tableColumn id="2" xr3:uid="{E527507D-AEA7-4DEB-898E-2D0A3630A002}" uniqueName="2" name="Region" queryTableFieldId="2" dataDxfId="6"/>
    <tableColumn id="3" xr3:uid="{F2F19EC2-967B-4877-BD83-D179489CA02B}" uniqueName="3" name="Sales Rep" queryTableFieldId="3" dataDxfId="5"/>
    <tableColumn id="4" xr3:uid="{A76CCEED-F1E0-42E5-ABFA-FA4F51F6AB9B}" uniqueName="4" name="Product" queryTableFieldId="4" dataDxfId="4"/>
    <tableColumn id="5" xr3:uid="{BE37CE10-9A01-407E-928E-EC29C498EE93}" uniqueName="5" name="Units Sold" queryTableFieldId="5" dataDxfId="3"/>
    <tableColumn id="6" xr3:uid="{7C886840-C534-450E-AA04-AC5855A83750}" uniqueName="6" name="Unit Price" queryTableFieldId="6" dataDxfId="2"/>
    <tableColumn id="7" xr3:uid="{56BCE75E-7FB6-4F18-A703-7A83D846AD27}" uniqueName="7" name="Total Sales" queryTableFieldId="7" dataDxfId="1"/>
    <tableColumn id="8" xr3:uid="{D9D9A99C-A9DA-4EA2-8951-46CEB084AB2E}" uniqueName="8" name="Month" queryTableFieldId="8" dataDxfId="0">
      <calculatedColumnFormula>TEXT(tblSales[[#This Row],[Date]],"mmm-yyyy")</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546E0-D18A-4077-9A40-A5B98E528B25}">
  <dimension ref="C2:G8"/>
  <sheetViews>
    <sheetView workbookViewId="0">
      <selection activeCell="I7" sqref="I7"/>
    </sheetView>
  </sheetViews>
  <sheetFormatPr defaultRowHeight="14.4" x14ac:dyDescent="0.3"/>
  <sheetData>
    <row r="2" spans="3:7" x14ac:dyDescent="0.3">
      <c r="C2" s="4" t="s">
        <v>21</v>
      </c>
      <c r="E2" s="4" t="s">
        <v>22</v>
      </c>
      <c r="G2" s="4" t="s">
        <v>2</v>
      </c>
    </row>
    <row r="3" spans="3:7" x14ac:dyDescent="0.3">
      <c r="C3" t="str" cm="1">
        <f t="array" ref="C3:C6">_xlfn._xlws.SORT(_xlfn.UNIQUE(tblSales[Region]))</f>
        <v>East</v>
      </c>
      <c r="E3" t="str" cm="1">
        <f t="array" ref="E3:E6">_xlfn._xlws.SORT(_xlfn.UNIQUE(tblSales[Product]))</f>
        <v>Product A</v>
      </c>
      <c r="G3" t="str" cm="1">
        <f t="array" ref="G3:G8">_xlfn._xlws.SORT(_xlfn.UNIQUE(tblSales[Sales Rep]))</f>
        <v>Anil</v>
      </c>
    </row>
    <row r="4" spans="3:7" x14ac:dyDescent="0.3">
      <c r="C4" t="str">
        <v>North</v>
      </c>
      <c r="E4" t="str">
        <v>Product B</v>
      </c>
      <c r="G4" t="str">
        <v>Fatima</v>
      </c>
    </row>
    <row r="5" spans="3:7" x14ac:dyDescent="0.3">
      <c r="C5" t="str">
        <v>South</v>
      </c>
      <c r="E5" t="str">
        <v>Product C</v>
      </c>
      <c r="G5" t="str">
        <v>John</v>
      </c>
    </row>
    <row r="6" spans="3:7" x14ac:dyDescent="0.3">
      <c r="C6" t="str">
        <v>West</v>
      </c>
      <c r="E6" t="str">
        <v>Product D</v>
      </c>
      <c r="G6" t="str">
        <v>Meena</v>
      </c>
    </row>
    <row r="7" spans="3:7" x14ac:dyDescent="0.3">
      <c r="G7" t="str">
        <v>Priya</v>
      </c>
    </row>
    <row r="8" spans="3:7" x14ac:dyDescent="0.3">
      <c r="G8" t="str">
        <v>Ramesh</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958F0-8D67-4340-9EE4-BA000E78E71D}">
  <dimension ref="A1:H101"/>
  <sheetViews>
    <sheetView workbookViewId="0">
      <selection activeCell="I14" sqref="I14"/>
    </sheetView>
  </sheetViews>
  <sheetFormatPr defaultRowHeight="14.4" x14ac:dyDescent="0.3"/>
  <cols>
    <col min="1" max="1" width="9.33203125" bestFit="1" customWidth="1"/>
    <col min="2" max="2" width="8.77734375" bestFit="1" customWidth="1"/>
    <col min="3" max="3" width="11.33203125" bestFit="1" customWidth="1"/>
    <col min="4" max="4" width="9.77734375" bestFit="1" customWidth="1"/>
    <col min="5" max="5" width="11.6640625" bestFit="1" customWidth="1"/>
    <col min="6" max="6" width="11.33203125" bestFit="1" customWidth="1"/>
    <col min="7" max="7" width="12.21875" bestFit="1" customWidth="1"/>
    <col min="8" max="8" width="8.88671875" customWidth="1"/>
  </cols>
  <sheetData>
    <row r="1" spans="1:8" x14ac:dyDescent="0.3">
      <c r="A1" t="s">
        <v>0</v>
      </c>
      <c r="B1" t="s">
        <v>1</v>
      </c>
      <c r="C1" t="s">
        <v>2</v>
      </c>
      <c r="D1" t="s">
        <v>3</v>
      </c>
      <c r="E1" t="s">
        <v>4</v>
      </c>
      <c r="F1" t="s">
        <v>5</v>
      </c>
      <c r="G1" t="s">
        <v>6</v>
      </c>
      <c r="H1" t="s">
        <v>25</v>
      </c>
    </row>
    <row r="2" spans="1:8" x14ac:dyDescent="0.3">
      <c r="A2" s="1">
        <v>45739</v>
      </c>
      <c r="B2" t="s">
        <v>7</v>
      </c>
      <c r="C2" t="s">
        <v>8</v>
      </c>
      <c r="D2" t="s">
        <v>9</v>
      </c>
      <c r="E2" s="2">
        <v>16</v>
      </c>
      <c r="F2" s="3">
        <v>450</v>
      </c>
      <c r="G2" s="3">
        <v>7200</v>
      </c>
      <c r="H2" t="str">
        <f>TEXT(tblSales[[#This Row],[Date]],"mmm-yyyy")</f>
        <v>mar-2025</v>
      </c>
    </row>
    <row r="3" spans="1:8" x14ac:dyDescent="0.3">
      <c r="A3" s="1">
        <v>45686</v>
      </c>
      <c r="B3" t="s">
        <v>10</v>
      </c>
      <c r="C3" t="s">
        <v>11</v>
      </c>
      <c r="D3" t="s">
        <v>12</v>
      </c>
      <c r="E3" s="2">
        <v>44</v>
      </c>
      <c r="F3" s="3">
        <v>500</v>
      </c>
      <c r="G3" s="3">
        <v>22000</v>
      </c>
      <c r="H3" t="str">
        <f>TEXT(tblSales[[#This Row],[Date]],"mmm-yyyy")</f>
        <v>ene-2025</v>
      </c>
    </row>
    <row r="4" spans="1:8" x14ac:dyDescent="0.3">
      <c r="A4" s="1">
        <v>45727</v>
      </c>
      <c r="B4" t="s">
        <v>7</v>
      </c>
      <c r="C4" t="s">
        <v>13</v>
      </c>
      <c r="D4" t="s">
        <v>14</v>
      </c>
      <c r="E4" s="2">
        <v>3</v>
      </c>
      <c r="F4" s="3">
        <v>600</v>
      </c>
      <c r="G4" s="3">
        <v>1800</v>
      </c>
      <c r="H4" t="str">
        <f>TEXT(tblSales[[#This Row],[Date]],"mmm-yyyy")</f>
        <v>mar-2025</v>
      </c>
    </row>
    <row r="5" spans="1:8" x14ac:dyDescent="0.3">
      <c r="A5" s="1">
        <v>45661</v>
      </c>
      <c r="B5" t="s">
        <v>7</v>
      </c>
      <c r="C5" t="s">
        <v>15</v>
      </c>
      <c r="D5" t="s">
        <v>16</v>
      </c>
      <c r="E5" s="2">
        <v>33</v>
      </c>
      <c r="F5" s="3">
        <v>700</v>
      </c>
      <c r="G5" s="3">
        <v>23100</v>
      </c>
      <c r="H5" t="str">
        <f>TEXT(tblSales[[#This Row],[Date]],"mmm-yyyy")</f>
        <v>ene-2025</v>
      </c>
    </row>
    <row r="6" spans="1:8" x14ac:dyDescent="0.3">
      <c r="A6" s="1">
        <v>45735</v>
      </c>
      <c r="B6" t="s">
        <v>7</v>
      </c>
      <c r="C6" t="s">
        <v>13</v>
      </c>
      <c r="D6" t="s">
        <v>16</v>
      </c>
      <c r="E6" s="2">
        <v>46</v>
      </c>
      <c r="F6" s="3">
        <v>700</v>
      </c>
      <c r="G6" s="3">
        <v>32200</v>
      </c>
      <c r="H6" t="str">
        <f>TEXT(tblSales[[#This Row],[Date]],"mmm-yyyy")</f>
        <v>mar-2025</v>
      </c>
    </row>
    <row r="7" spans="1:8" x14ac:dyDescent="0.3">
      <c r="A7" s="1">
        <v>45741</v>
      </c>
      <c r="B7" t="s">
        <v>17</v>
      </c>
      <c r="C7" t="s">
        <v>15</v>
      </c>
      <c r="D7" t="s">
        <v>14</v>
      </c>
      <c r="E7" s="2">
        <v>38</v>
      </c>
      <c r="F7" s="3">
        <v>600</v>
      </c>
      <c r="G7" s="3">
        <v>22800</v>
      </c>
      <c r="H7" t="str">
        <f>TEXT(tblSales[[#This Row],[Date]],"mmm-yyyy")</f>
        <v>mar-2025</v>
      </c>
    </row>
    <row r="8" spans="1:8" x14ac:dyDescent="0.3">
      <c r="A8" s="1">
        <v>45693</v>
      </c>
      <c r="B8" t="s">
        <v>7</v>
      </c>
      <c r="C8" t="s">
        <v>15</v>
      </c>
      <c r="D8" t="s">
        <v>14</v>
      </c>
      <c r="E8" s="2">
        <v>22</v>
      </c>
      <c r="F8" s="3">
        <v>600</v>
      </c>
      <c r="G8" s="3">
        <v>13200</v>
      </c>
      <c r="H8" t="str">
        <f>TEXT(tblSales[[#This Row],[Date]],"mmm-yyyy")</f>
        <v>feb-2025</v>
      </c>
    </row>
    <row r="9" spans="1:8" x14ac:dyDescent="0.3">
      <c r="A9" s="1">
        <v>45693</v>
      </c>
      <c r="B9" t="s">
        <v>10</v>
      </c>
      <c r="C9" t="s">
        <v>15</v>
      </c>
      <c r="D9" t="s">
        <v>9</v>
      </c>
      <c r="E9" s="2">
        <v>7</v>
      </c>
      <c r="F9" s="3">
        <v>450</v>
      </c>
      <c r="G9" s="3">
        <v>3150</v>
      </c>
      <c r="H9" t="str">
        <f>TEXT(tblSales[[#This Row],[Date]],"mmm-yyyy")</f>
        <v>feb-2025</v>
      </c>
    </row>
    <row r="10" spans="1:8" x14ac:dyDescent="0.3">
      <c r="A10" s="1">
        <v>45669</v>
      </c>
      <c r="B10" t="s">
        <v>17</v>
      </c>
      <c r="C10" t="s">
        <v>8</v>
      </c>
      <c r="D10" t="s">
        <v>9</v>
      </c>
      <c r="E10" s="2">
        <v>23</v>
      </c>
      <c r="F10" s="3">
        <v>450</v>
      </c>
      <c r="G10" s="3">
        <v>10350</v>
      </c>
      <c r="H10" t="str">
        <f>TEXT(tblSales[[#This Row],[Date]],"mmm-yyyy")</f>
        <v>ene-2025</v>
      </c>
    </row>
    <row r="11" spans="1:8" x14ac:dyDescent="0.3">
      <c r="A11" s="1">
        <v>45735</v>
      </c>
      <c r="B11" t="s">
        <v>18</v>
      </c>
      <c r="C11" t="s">
        <v>8</v>
      </c>
      <c r="D11" t="s">
        <v>14</v>
      </c>
      <c r="E11" s="2">
        <v>35</v>
      </c>
      <c r="F11" s="3">
        <v>600</v>
      </c>
      <c r="G11" s="3">
        <v>21000</v>
      </c>
      <c r="H11" t="str">
        <f>TEXT(tblSales[[#This Row],[Date]],"mmm-yyyy")</f>
        <v>mar-2025</v>
      </c>
    </row>
    <row r="12" spans="1:8" x14ac:dyDescent="0.3">
      <c r="A12" s="1">
        <v>45673</v>
      </c>
      <c r="B12" t="s">
        <v>17</v>
      </c>
      <c r="C12" t="s">
        <v>8</v>
      </c>
      <c r="D12" t="s">
        <v>9</v>
      </c>
      <c r="E12" s="2">
        <v>41</v>
      </c>
      <c r="F12" s="3">
        <v>450</v>
      </c>
      <c r="G12" s="3">
        <v>18450</v>
      </c>
      <c r="H12" t="str">
        <f>TEXT(tblSales[[#This Row],[Date]],"mmm-yyyy")</f>
        <v>ene-2025</v>
      </c>
    </row>
    <row r="13" spans="1:8" x14ac:dyDescent="0.3">
      <c r="A13" s="1">
        <v>45737</v>
      </c>
      <c r="B13" t="s">
        <v>18</v>
      </c>
      <c r="C13" t="s">
        <v>13</v>
      </c>
      <c r="D13" t="s">
        <v>16</v>
      </c>
      <c r="E13" s="2">
        <v>46</v>
      </c>
      <c r="F13" s="3">
        <v>700</v>
      </c>
      <c r="G13" s="3">
        <v>32200</v>
      </c>
      <c r="H13" t="str">
        <f>TEXT(tblSales[[#This Row],[Date]],"mmm-yyyy")</f>
        <v>mar-2025</v>
      </c>
    </row>
    <row r="14" spans="1:8" x14ac:dyDescent="0.3">
      <c r="A14" s="1">
        <v>45666</v>
      </c>
      <c r="B14" t="s">
        <v>7</v>
      </c>
      <c r="C14" t="s">
        <v>11</v>
      </c>
      <c r="D14" t="s">
        <v>16</v>
      </c>
      <c r="E14" s="2">
        <v>50</v>
      </c>
      <c r="F14" s="3">
        <v>700</v>
      </c>
      <c r="G14" s="3">
        <v>35000</v>
      </c>
      <c r="H14" t="str">
        <f>TEXT(tblSales[[#This Row],[Date]],"mmm-yyyy")</f>
        <v>ene-2025</v>
      </c>
    </row>
    <row r="15" spans="1:8" x14ac:dyDescent="0.3">
      <c r="A15" s="1">
        <v>45695</v>
      </c>
      <c r="B15" t="s">
        <v>7</v>
      </c>
      <c r="C15" t="s">
        <v>15</v>
      </c>
      <c r="D15" t="s">
        <v>12</v>
      </c>
      <c r="E15" s="2">
        <v>25</v>
      </c>
      <c r="F15" s="3">
        <v>500</v>
      </c>
      <c r="G15" s="3">
        <v>12500</v>
      </c>
      <c r="H15" t="str">
        <f>TEXT(tblSales[[#This Row],[Date]],"mmm-yyyy")</f>
        <v>feb-2025</v>
      </c>
    </row>
    <row r="16" spans="1:8" x14ac:dyDescent="0.3">
      <c r="A16" s="1">
        <v>45693</v>
      </c>
      <c r="B16" t="s">
        <v>17</v>
      </c>
      <c r="C16" t="s">
        <v>11</v>
      </c>
      <c r="D16" t="s">
        <v>9</v>
      </c>
      <c r="E16" s="2">
        <v>11</v>
      </c>
      <c r="F16" s="3">
        <v>450</v>
      </c>
      <c r="G16" s="3">
        <v>4950</v>
      </c>
      <c r="H16" t="str">
        <f>TEXT(tblSales[[#This Row],[Date]],"mmm-yyyy")</f>
        <v>feb-2025</v>
      </c>
    </row>
    <row r="17" spans="1:8" x14ac:dyDescent="0.3">
      <c r="A17" s="1">
        <v>45705</v>
      </c>
      <c r="B17" t="s">
        <v>18</v>
      </c>
      <c r="C17" t="s">
        <v>15</v>
      </c>
      <c r="D17" t="s">
        <v>9</v>
      </c>
      <c r="E17" s="2">
        <v>45</v>
      </c>
      <c r="F17" s="3">
        <v>450</v>
      </c>
      <c r="G17" s="3">
        <v>20250</v>
      </c>
      <c r="H17" t="str">
        <f>TEXT(tblSales[[#This Row],[Date]],"mmm-yyyy")</f>
        <v>feb-2025</v>
      </c>
    </row>
    <row r="18" spans="1:8" x14ac:dyDescent="0.3">
      <c r="A18" s="1">
        <v>45745</v>
      </c>
      <c r="B18" t="s">
        <v>7</v>
      </c>
      <c r="C18" t="s">
        <v>13</v>
      </c>
      <c r="D18" t="s">
        <v>16</v>
      </c>
      <c r="E18" s="2">
        <v>35</v>
      </c>
      <c r="F18" s="3">
        <v>700</v>
      </c>
      <c r="G18" s="3">
        <v>24500</v>
      </c>
      <c r="H18" t="str">
        <f>TEXT(tblSales[[#This Row],[Date]],"mmm-yyyy")</f>
        <v>mar-2025</v>
      </c>
    </row>
    <row r="19" spans="1:8" x14ac:dyDescent="0.3">
      <c r="A19" s="1">
        <v>45689</v>
      </c>
      <c r="B19" t="s">
        <v>10</v>
      </c>
      <c r="C19" t="s">
        <v>19</v>
      </c>
      <c r="D19" t="s">
        <v>14</v>
      </c>
      <c r="E19" s="2">
        <v>18</v>
      </c>
      <c r="F19" s="3">
        <v>600</v>
      </c>
      <c r="G19" s="3">
        <v>10800</v>
      </c>
      <c r="H19" t="str">
        <f>TEXT(tblSales[[#This Row],[Date]],"mmm-yyyy")</f>
        <v>feb-2025</v>
      </c>
    </row>
    <row r="20" spans="1:8" x14ac:dyDescent="0.3">
      <c r="A20" s="1">
        <v>45739</v>
      </c>
      <c r="B20" t="s">
        <v>10</v>
      </c>
      <c r="C20" t="s">
        <v>11</v>
      </c>
      <c r="D20" t="s">
        <v>9</v>
      </c>
      <c r="E20" s="2">
        <v>50</v>
      </c>
      <c r="F20" s="3">
        <v>450</v>
      </c>
      <c r="G20" s="3">
        <v>22500</v>
      </c>
      <c r="H20" t="str">
        <f>TEXT(tblSales[[#This Row],[Date]],"mmm-yyyy")</f>
        <v>mar-2025</v>
      </c>
    </row>
    <row r="21" spans="1:8" x14ac:dyDescent="0.3">
      <c r="A21" s="1">
        <v>45665</v>
      </c>
      <c r="B21" t="s">
        <v>10</v>
      </c>
      <c r="C21" t="s">
        <v>8</v>
      </c>
      <c r="D21" t="s">
        <v>9</v>
      </c>
      <c r="E21" s="2">
        <v>26</v>
      </c>
      <c r="F21" s="3">
        <v>450</v>
      </c>
      <c r="G21" s="3">
        <v>11700</v>
      </c>
      <c r="H21" t="str">
        <f>TEXT(tblSales[[#This Row],[Date]],"mmm-yyyy")</f>
        <v>ene-2025</v>
      </c>
    </row>
    <row r="22" spans="1:8" x14ac:dyDescent="0.3">
      <c r="A22" s="1">
        <v>45692</v>
      </c>
      <c r="B22" t="s">
        <v>7</v>
      </c>
      <c r="C22" t="s">
        <v>15</v>
      </c>
      <c r="D22" t="s">
        <v>9</v>
      </c>
      <c r="E22" s="2">
        <v>14</v>
      </c>
      <c r="F22" s="3">
        <v>450</v>
      </c>
      <c r="G22" s="3">
        <v>6300</v>
      </c>
      <c r="H22" t="str">
        <f>TEXT(tblSales[[#This Row],[Date]],"mmm-yyyy")</f>
        <v>feb-2025</v>
      </c>
    </row>
    <row r="23" spans="1:8" x14ac:dyDescent="0.3">
      <c r="A23" s="1">
        <v>45741</v>
      </c>
      <c r="B23" t="s">
        <v>17</v>
      </c>
      <c r="C23" t="s">
        <v>19</v>
      </c>
      <c r="D23" t="s">
        <v>14</v>
      </c>
      <c r="E23" s="2">
        <v>10</v>
      </c>
      <c r="F23" s="3">
        <v>600</v>
      </c>
      <c r="G23" s="3">
        <v>6000</v>
      </c>
      <c r="H23" t="str">
        <f>TEXT(tblSales[[#This Row],[Date]],"mmm-yyyy")</f>
        <v>mar-2025</v>
      </c>
    </row>
    <row r="24" spans="1:8" x14ac:dyDescent="0.3">
      <c r="A24" s="1">
        <v>45691</v>
      </c>
      <c r="B24" t="s">
        <v>10</v>
      </c>
      <c r="C24" t="s">
        <v>15</v>
      </c>
      <c r="D24" t="s">
        <v>9</v>
      </c>
      <c r="E24" s="2">
        <v>48</v>
      </c>
      <c r="F24" s="3">
        <v>450</v>
      </c>
      <c r="G24" s="3">
        <v>21600</v>
      </c>
      <c r="H24" t="str">
        <f>TEXT(tblSales[[#This Row],[Date]],"mmm-yyyy")</f>
        <v>feb-2025</v>
      </c>
    </row>
    <row r="25" spans="1:8" x14ac:dyDescent="0.3">
      <c r="A25" s="1">
        <v>45732</v>
      </c>
      <c r="B25" t="s">
        <v>17</v>
      </c>
      <c r="C25" t="s">
        <v>13</v>
      </c>
      <c r="D25" t="s">
        <v>14</v>
      </c>
      <c r="E25" s="2">
        <v>24</v>
      </c>
      <c r="F25" s="3">
        <v>600</v>
      </c>
      <c r="G25" s="3">
        <v>14400</v>
      </c>
      <c r="H25" t="str">
        <f>TEXT(tblSales[[#This Row],[Date]],"mmm-yyyy")</f>
        <v>mar-2025</v>
      </c>
    </row>
    <row r="26" spans="1:8" x14ac:dyDescent="0.3">
      <c r="A26" s="1">
        <v>45686</v>
      </c>
      <c r="B26" t="s">
        <v>10</v>
      </c>
      <c r="C26" t="s">
        <v>13</v>
      </c>
      <c r="D26" t="s">
        <v>14</v>
      </c>
      <c r="E26" s="2">
        <v>6</v>
      </c>
      <c r="F26" s="3">
        <v>600</v>
      </c>
      <c r="G26" s="3">
        <v>3600</v>
      </c>
      <c r="H26" t="str">
        <f>TEXT(tblSales[[#This Row],[Date]],"mmm-yyyy")</f>
        <v>ene-2025</v>
      </c>
    </row>
    <row r="27" spans="1:8" x14ac:dyDescent="0.3">
      <c r="A27" s="1">
        <v>45664</v>
      </c>
      <c r="B27" t="s">
        <v>7</v>
      </c>
      <c r="C27" t="s">
        <v>15</v>
      </c>
      <c r="D27" t="s">
        <v>16</v>
      </c>
      <c r="E27" s="2">
        <v>44</v>
      </c>
      <c r="F27" s="3">
        <v>700</v>
      </c>
      <c r="G27" s="3">
        <v>30800</v>
      </c>
      <c r="H27" t="str">
        <f>TEXT(tblSales[[#This Row],[Date]],"mmm-yyyy")</f>
        <v>ene-2025</v>
      </c>
    </row>
    <row r="28" spans="1:8" x14ac:dyDescent="0.3">
      <c r="A28" s="1">
        <v>45712</v>
      </c>
      <c r="B28" t="s">
        <v>7</v>
      </c>
      <c r="C28" t="s">
        <v>19</v>
      </c>
      <c r="D28" t="s">
        <v>14</v>
      </c>
      <c r="E28" s="2">
        <v>39</v>
      </c>
      <c r="F28" s="3">
        <v>600</v>
      </c>
      <c r="G28" s="3">
        <v>23400</v>
      </c>
      <c r="H28" t="str">
        <f>TEXT(tblSales[[#This Row],[Date]],"mmm-yyyy")</f>
        <v>feb-2025</v>
      </c>
    </row>
    <row r="29" spans="1:8" x14ac:dyDescent="0.3">
      <c r="A29" s="1">
        <v>45717</v>
      </c>
      <c r="B29" t="s">
        <v>18</v>
      </c>
      <c r="C29" t="s">
        <v>13</v>
      </c>
      <c r="D29" t="s">
        <v>12</v>
      </c>
      <c r="E29" s="2">
        <v>44</v>
      </c>
      <c r="F29" s="3">
        <v>500</v>
      </c>
      <c r="G29" s="3">
        <v>22000</v>
      </c>
      <c r="H29" t="str">
        <f>TEXT(tblSales[[#This Row],[Date]],"mmm-yyyy")</f>
        <v>mar-2025</v>
      </c>
    </row>
    <row r="30" spans="1:8" x14ac:dyDescent="0.3">
      <c r="A30" s="1">
        <v>45672</v>
      </c>
      <c r="B30" t="s">
        <v>18</v>
      </c>
      <c r="C30" t="s">
        <v>11</v>
      </c>
      <c r="D30" t="s">
        <v>9</v>
      </c>
      <c r="E30" s="2">
        <v>8</v>
      </c>
      <c r="F30" s="3">
        <v>450</v>
      </c>
      <c r="G30" s="3">
        <v>3600</v>
      </c>
      <c r="H30" t="str">
        <f>TEXT(tblSales[[#This Row],[Date]],"mmm-yyyy")</f>
        <v>ene-2025</v>
      </c>
    </row>
    <row r="31" spans="1:8" x14ac:dyDescent="0.3">
      <c r="A31" s="1">
        <v>45695</v>
      </c>
      <c r="B31" t="s">
        <v>17</v>
      </c>
      <c r="C31" t="s">
        <v>15</v>
      </c>
      <c r="D31" t="s">
        <v>14</v>
      </c>
      <c r="E31" s="2">
        <v>1</v>
      </c>
      <c r="F31" s="3">
        <v>600</v>
      </c>
      <c r="G31" s="3">
        <v>600</v>
      </c>
      <c r="H31" t="str">
        <f>TEXT(tblSales[[#This Row],[Date]],"mmm-yyyy")</f>
        <v>feb-2025</v>
      </c>
    </row>
    <row r="32" spans="1:8" x14ac:dyDescent="0.3">
      <c r="A32" s="1">
        <v>45691</v>
      </c>
      <c r="B32" t="s">
        <v>10</v>
      </c>
      <c r="C32" t="s">
        <v>13</v>
      </c>
      <c r="D32" t="s">
        <v>12</v>
      </c>
      <c r="E32" s="2">
        <v>41</v>
      </c>
      <c r="F32" s="3">
        <v>500</v>
      </c>
      <c r="G32" s="3">
        <v>20500</v>
      </c>
      <c r="H32" t="str">
        <f>TEXT(tblSales[[#This Row],[Date]],"mmm-yyyy")</f>
        <v>feb-2025</v>
      </c>
    </row>
    <row r="33" spans="1:8" x14ac:dyDescent="0.3">
      <c r="A33" s="1">
        <v>45696</v>
      </c>
      <c r="B33" t="s">
        <v>10</v>
      </c>
      <c r="C33" t="s">
        <v>15</v>
      </c>
      <c r="D33" t="s">
        <v>9</v>
      </c>
      <c r="E33" s="2">
        <v>49</v>
      </c>
      <c r="F33" s="3">
        <v>450</v>
      </c>
      <c r="G33" s="3">
        <v>22050</v>
      </c>
      <c r="H33" t="str">
        <f>TEXT(tblSales[[#This Row],[Date]],"mmm-yyyy")</f>
        <v>feb-2025</v>
      </c>
    </row>
    <row r="34" spans="1:8" x14ac:dyDescent="0.3">
      <c r="A34" s="1">
        <v>45678</v>
      </c>
      <c r="B34" t="s">
        <v>7</v>
      </c>
      <c r="C34" t="s">
        <v>13</v>
      </c>
      <c r="D34" t="s">
        <v>9</v>
      </c>
      <c r="E34" s="2">
        <v>32</v>
      </c>
      <c r="F34" s="3">
        <v>450</v>
      </c>
      <c r="G34" s="3">
        <v>14400</v>
      </c>
      <c r="H34" t="str">
        <f>TEXT(tblSales[[#This Row],[Date]],"mmm-yyyy")</f>
        <v>ene-2025</v>
      </c>
    </row>
    <row r="35" spans="1:8" x14ac:dyDescent="0.3">
      <c r="A35" s="1">
        <v>45660</v>
      </c>
      <c r="B35" t="s">
        <v>7</v>
      </c>
      <c r="C35" t="s">
        <v>20</v>
      </c>
      <c r="D35" t="s">
        <v>9</v>
      </c>
      <c r="E35" s="2">
        <v>16</v>
      </c>
      <c r="F35" s="3">
        <v>450</v>
      </c>
      <c r="G35" s="3">
        <v>7200</v>
      </c>
      <c r="H35" t="str">
        <f>TEXT(tblSales[[#This Row],[Date]],"mmm-yyyy")</f>
        <v>ene-2025</v>
      </c>
    </row>
    <row r="36" spans="1:8" x14ac:dyDescent="0.3">
      <c r="A36" s="1">
        <v>45665</v>
      </c>
      <c r="B36" t="s">
        <v>10</v>
      </c>
      <c r="C36" t="s">
        <v>13</v>
      </c>
      <c r="D36" t="s">
        <v>12</v>
      </c>
      <c r="E36" s="2">
        <v>6</v>
      </c>
      <c r="F36" s="3">
        <v>500</v>
      </c>
      <c r="G36" s="3">
        <v>3000</v>
      </c>
      <c r="H36" t="str">
        <f>TEXT(tblSales[[#This Row],[Date]],"mmm-yyyy")</f>
        <v>ene-2025</v>
      </c>
    </row>
    <row r="37" spans="1:8" x14ac:dyDescent="0.3">
      <c r="A37" s="1">
        <v>45720</v>
      </c>
      <c r="B37" t="s">
        <v>7</v>
      </c>
      <c r="C37" t="s">
        <v>13</v>
      </c>
      <c r="D37" t="s">
        <v>16</v>
      </c>
      <c r="E37" s="2">
        <v>9</v>
      </c>
      <c r="F37" s="3">
        <v>700</v>
      </c>
      <c r="G37" s="3">
        <v>6300</v>
      </c>
      <c r="H37" t="str">
        <f>TEXT(tblSales[[#This Row],[Date]],"mmm-yyyy")</f>
        <v>mar-2025</v>
      </c>
    </row>
    <row r="38" spans="1:8" x14ac:dyDescent="0.3">
      <c r="A38" s="1">
        <v>45742</v>
      </c>
      <c r="B38" t="s">
        <v>17</v>
      </c>
      <c r="C38" t="s">
        <v>13</v>
      </c>
      <c r="D38" t="s">
        <v>16</v>
      </c>
      <c r="E38" s="2">
        <v>17</v>
      </c>
      <c r="F38" s="3">
        <v>700</v>
      </c>
      <c r="G38" s="3">
        <v>11900</v>
      </c>
      <c r="H38" t="str">
        <f>TEXT(tblSales[[#This Row],[Date]],"mmm-yyyy")</f>
        <v>mar-2025</v>
      </c>
    </row>
    <row r="39" spans="1:8" x14ac:dyDescent="0.3">
      <c r="A39" s="1">
        <v>45725</v>
      </c>
      <c r="B39" t="s">
        <v>17</v>
      </c>
      <c r="C39" t="s">
        <v>15</v>
      </c>
      <c r="D39" t="s">
        <v>16</v>
      </c>
      <c r="E39" s="2">
        <v>46</v>
      </c>
      <c r="F39" s="3">
        <v>700</v>
      </c>
      <c r="G39" s="3">
        <v>32200</v>
      </c>
      <c r="H39" t="str">
        <f>TEXT(tblSales[[#This Row],[Date]],"mmm-yyyy")</f>
        <v>mar-2025</v>
      </c>
    </row>
    <row r="40" spans="1:8" x14ac:dyDescent="0.3">
      <c r="A40" s="1">
        <v>45697</v>
      </c>
      <c r="B40" t="s">
        <v>17</v>
      </c>
      <c r="C40" t="s">
        <v>11</v>
      </c>
      <c r="D40" t="s">
        <v>9</v>
      </c>
      <c r="E40" s="2">
        <v>29</v>
      </c>
      <c r="F40" s="3">
        <v>450</v>
      </c>
      <c r="G40" s="3">
        <v>13050</v>
      </c>
      <c r="H40" t="str">
        <f>TEXT(tblSales[[#This Row],[Date]],"mmm-yyyy")</f>
        <v>feb-2025</v>
      </c>
    </row>
    <row r="41" spans="1:8" x14ac:dyDescent="0.3">
      <c r="A41" s="1">
        <v>45724</v>
      </c>
      <c r="B41" t="s">
        <v>17</v>
      </c>
      <c r="C41" t="s">
        <v>8</v>
      </c>
      <c r="D41" t="s">
        <v>16</v>
      </c>
      <c r="E41" s="2">
        <v>15</v>
      </c>
      <c r="F41" s="3">
        <v>700</v>
      </c>
      <c r="G41" s="3">
        <v>10500</v>
      </c>
      <c r="H41" t="str">
        <f>TEXT(tblSales[[#This Row],[Date]],"mmm-yyyy")</f>
        <v>mar-2025</v>
      </c>
    </row>
    <row r="42" spans="1:8" x14ac:dyDescent="0.3">
      <c r="A42" s="1">
        <v>45666</v>
      </c>
      <c r="B42" t="s">
        <v>18</v>
      </c>
      <c r="C42" t="s">
        <v>8</v>
      </c>
      <c r="D42" t="s">
        <v>16</v>
      </c>
      <c r="E42" s="2">
        <v>38</v>
      </c>
      <c r="F42" s="3">
        <v>700</v>
      </c>
      <c r="G42" s="3">
        <v>26600</v>
      </c>
      <c r="H42" t="str">
        <f>TEXT(tblSales[[#This Row],[Date]],"mmm-yyyy")</f>
        <v>ene-2025</v>
      </c>
    </row>
    <row r="43" spans="1:8" x14ac:dyDescent="0.3">
      <c r="A43" s="1">
        <v>45686</v>
      </c>
      <c r="B43" t="s">
        <v>7</v>
      </c>
      <c r="C43" t="s">
        <v>8</v>
      </c>
      <c r="D43" t="s">
        <v>12</v>
      </c>
      <c r="E43" s="2">
        <v>15</v>
      </c>
      <c r="F43" s="3">
        <v>500</v>
      </c>
      <c r="G43" s="3">
        <v>7500</v>
      </c>
      <c r="H43" t="str">
        <f>TEXT(tblSales[[#This Row],[Date]],"mmm-yyyy")</f>
        <v>ene-2025</v>
      </c>
    </row>
    <row r="44" spans="1:8" x14ac:dyDescent="0.3">
      <c r="A44" s="1">
        <v>45666</v>
      </c>
      <c r="B44" t="s">
        <v>7</v>
      </c>
      <c r="C44" t="s">
        <v>20</v>
      </c>
      <c r="D44" t="s">
        <v>12</v>
      </c>
      <c r="E44" s="2">
        <v>33</v>
      </c>
      <c r="F44" s="3">
        <v>500</v>
      </c>
      <c r="G44" s="3">
        <v>16500</v>
      </c>
      <c r="H44" t="str">
        <f>TEXT(tblSales[[#This Row],[Date]],"mmm-yyyy")</f>
        <v>ene-2025</v>
      </c>
    </row>
    <row r="45" spans="1:8" x14ac:dyDescent="0.3">
      <c r="A45" s="1">
        <v>45688</v>
      </c>
      <c r="B45" t="s">
        <v>18</v>
      </c>
      <c r="C45" t="s">
        <v>11</v>
      </c>
      <c r="D45" t="s">
        <v>14</v>
      </c>
      <c r="E45" s="2">
        <v>14</v>
      </c>
      <c r="F45" s="3">
        <v>600</v>
      </c>
      <c r="G45" s="3">
        <v>8400</v>
      </c>
      <c r="H45" t="str">
        <f>TEXT(tblSales[[#This Row],[Date]],"mmm-yyyy")</f>
        <v>ene-2025</v>
      </c>
    </row>
    <row r="46" spans="1:8" x14ac:dyDescent="0.3">
      <c r="A46" s="1">
        <v>45727</v>
      </c>
      <c r="B46" t="s">
        <v>10</v>
      </c>
      <c r="C46" t="s">
        <v>11</v>
      </c>
      <c r="D46" t="s">
        <v>14</v>
      </c>
      <c r="E46" s="2">
        <v>16</v>
      </c>
      <c r="F46" s="3">
        <v>600</v>
      </c>
      <c r="G46" s="3">
        <v>9600</v>
      </c>
      <c r="H46" t="str">
        <f>TEXT(tblSales[[#This Row],[Date]],"mmm-yyyy")</f>
        <v>mar-2025</v>
      </c>
    </row>
    <row r="47" spans="1:8" x14ac:dyDescent="0.3">
      <c r="A47" s="1">
        <v>45718</v>
      </c>
      <c r="B47" t="s">
        <v>17</v>
      </c>
      <c r="C47" t="s">
        <v>15</v>
      </c>
      <c r="D47" t="s">
        <v>12</v>
      </c>
      <c r="E47" s="2">
        <v>7</v>
      </c>
      <c r="F47" s="3">
        <v>500</v>
      </c>
      <c r="G47" s="3">
        <v>3500</v>
      </c>
      <c r="H47" t="str">
        <f>TEXT(tblSales[[#This Row],[Date]],"mmm-yyyy")</f>
        <v>mar-2025</v>
      </c>
    </row>
    <row r="48" spans="1:8" x14ac:dyDescent="0.3">
      <c r="A48" s="1">
        <v>45742</v>
      </c>
      <c r="B48" t="s">
        <v>17</v>
      </c>
      <c r="C48" t="s">
        <v>20</v>
      </c>
      <c r="D48" t="s">
        <v>14</v>
      </c>
      <c r="E48" s="2">
        <v>27</v>
      </c>
      <c r="F48" s="3">
        <v>600</v>
      </c>
      <c r="G48" s="3">
        <v>16200</v>
      </c>
      <c r="H48" t="str">
        <f>TEXT(tblSales[[#This Row],[Date]],"mmm-yyyy")</f>
        <v>mar-2025</v>
      </c>
    </row>
    <row r="49" spans="1:8" x14ac:dyDescent="0.3">
      <c r="A49" s="1">
        <v>45717</v>
      </c>
      <c r="B49" t="s">
        <v>7</v>
      </c>
      <c r="C49" t="s">
        <v>11</v>
      </c>
      <c r="D49" t="s">
        <v>12</v>
      </c>
      <c r="E49" s="2">
        <v>4</v>
      </c>
      <c r="F49" s="3">
        <v>500</v>
      </c>
      <c r="G49" s="3">
        <v>2000</v>
      </c>
      <c r="H49" t="str">
        <f>TEXT(tblSales[[#This Row],[Date]],"mmm-yyyy")</f>
        <v>mar-2025</v>
      </c>
    </row>
    <row r="50" spans="1:8" x14ac:dyDescent="0.3">
      <c r="A50" s="1">
        <v>45709</v>
      </c>
      <c r="B50" t="s">
        <v>18</v>
      </c>
      <c r="C50" t="s">
        <v>8</v>
      </c>
      <c r="D50" t="s">
        <v>16</v>
      </c>
      <c r="E50" s="2">
        <v>13</v>
      </c>
      <c r="F50" s="3">
        <v>700</v>
      </c>
      <c r="G50" s="3">
        <v>9100</v>
      </c>
      <c r="H50" t="str">
        <f>TEXT(tblSales[[#This Row],[Date]],"mmm-yyyy")</f>
        <v>feb-2025</v>
      </c>
    </row>
    <row r="51" spans="1:8" x14ac:dyDescent="0.3">
      <c r="A51" s="1">
        <v>45682</v>
      </c>
      <c r="B51" t="s">
        <v>17</v>
      </c>
      <c r="C51" t="s">
        <v>15</v>
      </c>
      <c r="D51" t="s">
        <v>14</v>
      </c>
      <c r="E51" s="2">
        <v>12</v>
      </c>
      <c r="F51" s="3">
        <v>600</v>
      </c>
      <c r="G51" s="3">
        <v>7200</v>
      </c>
      <c r="H51" t="str">
        <f>TEXT(tblSales[[#This Row],[Date]],"mmm-yyyy")</f>
        <v>ene-2025</v>
      </c>
    </row>
    <row r="52" spans="1:8" x14ac:dyDescent="0.3">
      <c r="A52" s="1">
        <v>45693</v>
      </c>
      <c r="B52" t="s">
        <v>17</v>
      </c>
      <c r="C52" t="s">
        <v>15</v>
      </c>
      <c r="D52" t="s">
        <v>12</v>
      </c>
      <c r="E52" s="2">
        <v>29</v>
      </c>
      <c r="F52" s="3">
        <v>500</v>
      </c>
      <c r="G52" s="3">
        <v>14500</v>
      </c>
      <c r="H52" t="str">
        <f>TEXT(tblSales[[#This Row],[Date]],"mmm-yyyy")</f>
        <v>feb-2025</v>
      </c>
    </row>
    <row r="53" spans="1:8" x14ac:dyDescent="0.3">
      <c r="A53" s="1">
        <v>45728</v>
      </c>
      <c r="B53" t="s">
        <v>7</v>
      </c>
      <c r="C53" t="s">
        <v>8</v>
      </c>
      <c r="D53" t="s">
        <v>12</v>
      </c>
      <c r="E53" s="2">
        <v>6</v>
      </c>
      <c r="F53" s="3">
        <v>500</v>
      </c>
      <c r="G53" s="3">
        <v>3000</v>
      </c>
      <c r="H53" t="str">
        <f>TEXT(tblSales[[#This Row],[Date]],"mmm-yyyy")</f>
        <v>mar-2025</v>
      </c>
    </row>
    <row r="54" spans="1:8" x14ac:dyDescent="0.3">
      <c r="A54" s="1">
        <v>45688</v>
      </c>
      <c r="B54" t="s">
        <v>10</v>
      </c>
      <c r="C54" t="s">
        <v>19</v>
      </c>
      <c r="D54" t="s">
        <v>14</v>
      </c>
      <c r="E54" s="2">
        <v>31</v>
      </c>
      <c r="F54" s="3">
        <v>600</v>
      </c>
      <c r="G54" s="3">
        <v>18600</v>
      </c>
      <c r="H54" t="str">
        <f>TEXT(tblSales[[#This Row],[Date]],"mmm-yyyy")</f>
        <v>ene-2025</v>
      </c>
    </row>
    <row r="55" spans="1:8" x14ac:dyDescent="0.3">
      <c r="A55" s="1">
        <v>45685</v>
      </c>
      <c r="B55" t="s">
        <v>17</v>
      </c>
      <c r="C55" t="s">
        <v>8</v>
      </c>
      <c r="D55" t="s">
        <v>16</v>
      </c>
      <c r="E55" s="2">
        <v>25</v>
      </c>
      <c r="F55" s="3">
        <v>700</v>
      </c>
      <c r="G55" s="3">
        <v>17500</v>
      </c>
      <c r="H55" t="str">
        <f>TEXT(tblSales[[#This Row],[Date]],"mmm-yyyy")</f>
        <v>ene-2025</v>
      </c>
    </row>
    <row r="56" spans="1:8" x14ac:dyDescent="0.3">
      <c r="A56" s="1">
        <v>45658</v>
      </c>
      <c r="B56" t="s">
        <v>17</v>
      </c>
      <c r="C56" t="s">
        <v>20</v>
      </c>
      <c r="D56" t="s">
        <v>14</v>
      </c>
      <c r="E56" s="2">
        <v>19</v>
      </c>
      <c r="F56" s="3">
        <v>600</v>
      </c>
      <c r="G56" s="3">
        <v>11400</v>
      </c>
      <c r="H56" t="str">
        <f>TEXT(tblSales[[#This Row],[Date]],"mmm-yyyy")</f>
        <v>ene-2025</v>
      </c>
    </row>
    <row r="57" spans="1:8" x14ac:dyDescent="0.3">
      <c r="A57" s="1">
        <v>45712</v>
      </c>
      <c r="B57" t="s">
        <v>17</v>
      </c>
      <c r="C57" t="s">
        <v>15</v>
      </c>
      <c r="D57" t="s">
        <v>16</v>
      </c>
      <c r="E57" s="2">
        <v>19</v>
      </c>
      <c r="F57" s="3">
        <v>700</v>
      </c>
      <c r="G57" s="3">
        <v>13300</v>
      </c>
      <c r="H57" t="str">
        <f>TEXT(tblSales[[#This Row],[Date]],"mmm-yyyy")</f>
        <v>feb-2025</v>
      </c>
    </row>
    <row r="58" spans="1:8" x14ac:dyDescent="0.3">
      <c r="A58" s="1">
        <v>45685</v>
      </c>
      <c r="B58" t="s">
        <v>7</v>
      </c>
      <c r="C58" t="s">
        <v>13</v>
      </c>
      <c r="D58" t="s">
        <v>12</v>
      </c>
      <c r="E58" s="2">
        <v>48</v>
      </c>
      <c r="F58" s="3">
        <v>500</v>
      </c>
      <c r="G58" s="3">
        <v>24000</v>
      </c>
      <c r="H58" t="str">
        <f>TEXT(tblSales[[#This Row],[Date]],"mmm-yyyy")</f>
        <v>ene-2025</v>
      </c>
    </row>
    <row r="59" spans="1:8" x14ac:dyDescent="0.3">
      <c r="A59" s="1">
        <v>45698</v>
      </c>
      <c r="B59" t="s">
        <v>7</v>
      </c>
      <c r="C59" t="s">
        <v>8</v>
      </c>
      <c r="D59" t="s">
        <v>14</v>
      </c>
      <c r="E59" s="2">
        <v>33</v>
      </c>
      <c r="F59" s="3">
        <v>600</v>
      </c>
      <c r="G59" s="3">
        <v>19800</v>
      </c>
      <c r="H59" t="str">
        <f>TEXT(tblSales[[#This Row],[Date]],"mmm-yyyy")</f>
        <v>feb-2025</v>
      </c>
    </row>
    <row r="60" spans="1:8" x14ac:dyDescent="0.3">
      <c r="A60" s="1">
        <v>45725</v>
      </c>
      <c r="B60" t="s">
        <v>10</v>
      </c>
      <c r="C60" t="s">
        <v>8</v>
      </c>
      <c r="D60" t="s">
        <v>12</v>
      </c>
      <c r="E60" s="2">
        <v>12</v>
      </c>
      <c r="F60" s="3">
        <v>500</v>
      </c>
      <c r="G60" s="3">
        <v>6000</v>
      </c>
      <c r="H60" t="str">
        <f>TEXT(tblSales[[#This Row],[Date]],"mmm-yyyy")</f>
        <v>mar-2025</v>
      </c>
    </row>
    <row r="61" spans="1:8" x14ac:dyDescent="0.3">
      <c r="A61" s="1">
        <v>45666</v>
      </c>
      <c r="B61" t="s">
        <v>7</v>
      </c>
      <c r="C61" t="s">
        <v>11</v>
      </c>
      <c r="D61" t="s">
        <v>16</v>
      </c>
      <c r="E61" s="2">
        <v>26</v>
      </c>
      <c r="F61" s="3">
        <v>700</v>
      </c>
      <c r="G61" s="3">
        <v>18200</v>
      </c>
      <c r="H61" t="str">
        <f>TEXT(tblSales[[#This Row],[Date]],"mmm-yyyy")</f>
        <v>ene-2025</v>
      </c>
    </row>
    <row r="62" spans="1:8" x14ac:dyDescent="0.3">
      <c r="A62" s="1">
        <v>45673</v>
      </c>
      <c r="B62" t="s">
        <v>10</v>
      </c>
      <c r="C62" t="s">
        <v>13</v>
      </c>
      <c r="D62" t="s">
        <v>12</v>
      </c>
      <c r="E62" s="2">
        <v>40</v>
      </c>
      <c r="F62" s="3">
        <v>500</v>
      </c>
      <c r="G62" s="3">
        <v>20000</v>
      </c>
      <c r="H62" t="str">
        <f>TEXT(tblSales[[#This Row],[Date]],"mmm-yyyy")</f>
        <v>ene-2025</v>
      </c>
    </row>
    <row r="63" spans="1:8" x14ac:dyDescent="0.3">
      <c r="A63" s="1">
        <v>45668</v>
      </c>
      <c r="B63" t="s">
        <v>17</v>
      </c>
      <c r="C63" t="s">
        <v>11</v>
      </c>
      <c r="D63" t="s">
        <v>9</v>
      </c>
      <c r="E63" s="2">
        <v>17</v>
      </c>
      <c r="F63" s="3">
        <v>450</v>
      </c>
      <c r="G63" s="3">
        <v>7650</v>
      </c>
      <c r="H63" t="str">
        <f>TEXT(tblSales[[#This Row],[Date]],"mmm-yyyy")</f>
        <v>ene-2025</v>
      </c>
    </row>
    <row r="64" spans="1:8" x14ac:dyDescent="0.3">
      <c r="A64" s="1">
        <v>45684</v>
      </c>
      <c r="B64" t="s">
        <v>18</v>
      </c>
      <c r="C64" t="s">
        <v>15</v>
      </c>
      <c r="D64" t="s">
        <v>9</v>
      </c>
      <c r="E64" s="2">
        <v>26</v>
      </c>
      <c r="F64" s="3">
        <v>450</v>
      </c>
      <c r="G64" s="3">
        <v>11700</v>
      </c>
      <c r="H64" t="str">
        <f>TEXT(tblSales[[#This Row],[Date]],"mmm-yyyy")</f>
        <v>ene-2025</v>
      </c>
    </row>
    <row r="65" spans="1:8" x14ac:dyDescent="0.3">
      <c r="A65" s="1">
        <v>45674</v>
      </c>
      <c r="B65" t="s">
        <v>18</v>
      </c>
      <c r="C65" t="s">
        <v>19</v>
      </c>
      <c r="D65" t="s">
        <v>9</v>
      </c>
      <c r="E65" s="2">
        <v>49</v>
      </c>
      <c r="F65" s="3">
        <v>450</v>
      </c>
      <c r="G65" s="3">
        <v>22050</v>
      </c>
      <c r="H65" t="str">
        <f>TEXT(tblSales[[#This Row],[Date]],"mmm-yyyy")</f>
        <v>ene-2025</v>
      </c>
    </row>
    <row r="66" spans="1:8" x14ac:dyDescent="0.3">
      <c r="A66" s="1">
        <v>45667</v>
      </c>
      <c r="B66" t="s">
        <v>7</v>
      </c>
      <c r="C66" t="s">
        <v>19</v>
      </c>
      <c r="D66" t="s">
        <v>12</v>
      </c>
      <c r="E66" s="2">
        <v>5</v>
      </c>
      <c r="F66" s="3">
        <v>500</v>
      </c>
      <c r="G66" s="3">
        <v>2500</v>
      </c>
      <c r="H66" t="str">
        <f>TEXT(tblSales[[#This Row],[Date]],"mmm-yyyy")</f>
        <v>ene-2025</v>
      </c>
    </row>
    <row r="67" spans="1:8" x14ac:dyDescent="0.3">
      <c r="A67" s="1">
        <v>45726</v>
      </c>
      <c r="B67" t="s">
        <v>10</v>
      </c>
      <c r="C67" t="s">
        <v>13</v>
      </c>
      <c r="D67" t="s">
        <v>9</v>
      </c>
      <c r="E67" s="2">
        <v>9</v>
      </c>
      <c r="F67" s="3">
        <v>450</v>
      </c>
      <c r="G67" s="3">
        <v>4050</v>
      </c>
      <c r="H67" t="str">
        <f>TEXT(tblSales[[#This Row],[Date]],"mmm-yyyy")</f>
        <v>mar-2025</v>
      </c>
    </row>
    <row r="68" spans="1:8" x14ac:dyDescent="0.3">
      <c r="A68" s="1">
        <v>45702</v>
      </c>
      <c r="B68" t="s">
        <v>7</v>
      </c>
      <c r="C68" t="s">
        <v>15</v>
      </c>
      <c r="D68" t="s">
        <v>9</v>
      </c>
      <c r="E68" s="2">
        <v>19</v>
      </c>
      <c r="F68" s="3">
        <v>450</v>
      </c>
      <c r="G68" s="3">
        <v>8550</v>
      </c>
      <c r="H68" t="str">
        <f>TEXT(tblSales[[#This Row],[Date]],"mmm-yyyy")</f>
        <v>feb-2025</v>
      </c>
    </row>
    <row r="69" spans="1:8" x14ac:dyDescent="0.3">
      <c r="A69" s="1">
        <v>45678</v>
      </c>
      <c r="B69" t="s">
        <v>17</v>
      </c>
      <c r="C69" t="s">
        <v>13</v>
      </c>
      <c r="D69" t="s">
        <v>9</v>
      </c>
      <c r="E69" s="2">
        <v>40</v>
      </c>
      <c r="F69" s="3">
        <v>450</v>
      </c>
      <c r="G69" s="3">
        <v>18000</v>
      </c>
      <c r="H69" t="str">
        <f>TEXT(tblSales[[#This Row],[Date]],"mmm-yyyy")</f>
        <v>ene-2025</v>
      </c>
    </row>
    <row r="70" spans="1:8" x14ac:dyDescent="0.3">
      <c r="A70" s="1">
        <v>45741</v>
      </c>
      <c r="B70" t="s">
        <v>7</v>
      </c>
      <c r="C70" t="s">
        <v>11</v>
      </c>
      <c r="D70" t="s">
        <v>9</v>
      </c>
      <c r="E70" s="2">
        <v>43</v>
      </c>
      <c r="F70" s="3">
        <v>450</v>
      </c>
      <c r="G70" s="3">
        <v>19350</v>
      </c>
      <c r="H70" t="str">
        <f>TEXT(tblSales[[#This Row],[Date]],"mmm-yyyy")</f>
        <v>mar-2025</v>
      </c>
    </row>
    <row r="71" spans="1:8" x14ac:dyDescent="0.3">
      <c r="A71" s="1">
        <v>45671</v>
      </c>
      <c r="B71" t="s">
        <v>10</v>
      </c>
      <c r="C71" t="s">
        <v>20</v>
      </c>
      <c r="D71" t="s">
        <v>12</v>
      </c>
      <c r="E71" s="2">
        <v>7</v>
      </c>
      <c r="F71" s="3">
        <v>500</v>
      </c>
      <c r="G71" s="3">
        <v>3500</v>
      </c>
      <c r="H71" t="str">
        <f>TEXT(tblSales[[#This Row],[Date]],"mmm-yyyy")</f>
        <v>ene-2025</v>
      </c>
    </row>
    <row r="72" spans="1:8" x14ac:dyDescent="0.3">
      <c r="A72" s="1">
        <v>45728</v>
      </c>
      <c r="B72" t="s">
        <v>10</v>
      </c>
      <c r="C72" t="s">
        <v>20</v>
      </c>
      <c r="D72" t="s">
        <v>9</v>
      </c>
      <c r="E72" s="2">
        <v>39</v>
      </c>
      <c r="F72" s="3">
        <v>450</v>
      </c>
      <c r="G72" s="3">
        <v>17550</v>
      </c>
      <c r="H72" t="str">
        <f>TEXT(tblSales[[#This Row],[Date]],"mmm-yyyy")</f>
        <v>mar-2025</v>
      </c>
    </row>
    <row r="73" spans="1:8" x14ac:dyDescent="0.3">
      <c r="A73" s="1">
        <v>45684</v>
      </c>
      <c r="B73" t="s">
        <v>18</v>
      </c>
      <c r="C73" t="s">
        <v>15</v>
      </c>
      <c r="D73" t="s">
        <v>9</v>
      </c>
      <c r="E73" s="2">
        <v>33</v>
      </c>
      <c r="F73" s="3">
        <v>450</v>
      </c>
      <c r="G73" s="3">
        <v>14850</v>
      </c>
      <c r="H73" t="str">
        <f>TEXT(tblSales[[#This Row],[Date]],"mmm-yyyy")</f>
        <v>ene-2025</v>
      </c>
    </row>
    <row r="74" spans="1:8" x14ac:dyDescent="0.3">
      <c r="A74" s="1">
        <v>45720</v>
      </c>
      <c r="B74" t="s">
        <v>18</v>
      </c>
      <c r="C74" t="s">
        <v>8</v>
      </c>
      <c r="D74" t="s">
        <v>12</v>
      </c>
      <c r="E74" s="2">
        <v>41</v>
      </c>
      <c r="F74" s="3">
        <v>500</v>
      </c>
      <c r="G74" s="3">
        <v>20500</v>
      </c>
      <c r="H74" t="str">
        <f>TEXT(tblSales[[#This Row],[Date]],"mmm-yyyy")</f>
        <v>mar-2025</v>
      </c>
    </row>
    <row r="75" spans="1:8" x14ac:dyDescent="0.3">
      <c r="A75" s="1">
        <v>45712</v>
      </c>
      <c r="B75" t="s">
        <v>18</v>
      </c>
      <c r="C75" t="s">
        <v>8</v>
      </c>
      <c r="D75" t="s">
        <v>12</v>
      </c>
      <c r="E75" s="2">
        <v>22</v>
      </c>
      <c r="F75" s="3">
        <v>500</v>
      </c>
      <c r="G75" s="3">
        <v>11000</v>
      </c>
      <c r="H75" t="str">
        <f>TEXT(tblSales[[#This Row],[Date]],"mmm-yyyy")</f>
        <v>feb-2025</v>
      </c>
    </row>
    <row r="76" spans="1:8" x14ac:dyDescent="0.3">
      <c r="A76" s="1">
        <v>45674</v>
      </c>
      <c r="B76" t="s">
        <v>18</v>
      </c>
      <c r="C76" t="s">
        <v>15</v>
      </c>
      <c r="D76" t="s">
        <v>14</v>
      </c>
      <c r="E76" s="2">
        <v>36</v>
      </c>
      <c r="F76" s="3">
        <v>600</v>
      </c>
      <c r="G76" s="3">
        <v>21600</v>
      </c>
      <c r="H76" t="str">
        <f>TEXT(tblSales[[#This Row],[Date]],"mmm-yyyy")</f>
        <v>ene-2025</v>
      </c>
    </row>
    <row r="77" spans="1:8" x14ac:dyDescent="0.3">
      <c r="A77" s="1">
        <v>45748</v>
      </c>
      <c r="B77" t="s">
        <v>17</v>
      </c>
      <c r="C77" t="s">
        <v>13</v>
      </c>
      <c r="D77" t="s">
        <v>12</v>
      </c>
      <c r="E77" s="2">
        <v>8</v>
      </c>
      <c r="F77" s="3">
        <v>500</v>
      </c>
      <c r="G77" s="3">
        <v>4000</v>
      </c>
      <c r="H77" t="str">
        <f>TEXT(tblSales[[#This Row],[Date]],"mmm-yyyy")</f>
        <v>abr-2025</v>
      </c>
    </row>
    <row r="78" spans="1:8" x14ac:dyDescent="0.3">
      <c r="A78" s="1">
        <v>45667</v>
      </c>
      <c r="B78" t="s">
        <v>10</v>
      </c>
      <c r="C78" t="s">
        <v>13</v>
      </c>
      <c r="D78" t="s">
        <v>12</v>
      </c>
      <c r="E78" s="2">
        <v>24</v>
      </c>
      <c r="F78" s="3">
        <v>500</v>
      </c>
      <c r="G78" s="3">
        <v>12000</v>
      </c>
      <c r="H78" t="str">
        <f>TEXT(tblSales[[#This Row],[Date]],"mmm-yyyy")</f>
        <v>ene-2025</v>
      </c>
    </row>
    <row r="79" spans="1:8" x14ac:dyDescent="0.3">
      <c r="A79" s="1">
        <v>45732</v>
      </c>
      <c r="B79" t="s">
        <v>10</v>
      </c>
      <c r="C79" t="s">
        <v>19</v>
      </c>
      <c r="D79" t="s">
        <v>16</v>
      </c>
      <c r="E79" s="2">
        <v>3</v>
      </c>
      <c r="F79" s="3">
        <v>700</v>
      </c>
      <c r="G79" s="3">
        <v>2100</v>
      </c>
      <c r="H79" t="str">
        <f>TEXT(tblSales[[#This Row],[Date]],"mmm-yyyy")</f>
        <v>mar-2025</v>
      </c>
    </row>
    <row r="80" spans="1:8" x14ac:dyDescent="0.3">
      <c r="A80" s="1">
        <v>45697</v>
      </c>
      <c r="B80" t="s">
        <v>18</v>
      </c>
      <c r="C80" t="s">
        <v>8</v>
      </c>
      <c r="D80" t="s">
        <v>9</v>
      </c>
      <c r="E80" s="2">
        <v>14</v>
      </c>
      <c r="F80" s="3">
        <v>450</v>
      </c>
      <c r="G80" s="3">
        <v>6300</v>
      </c>
      <c r="H80" t="str">
        <f>TEXT(tblSales[[#This Row],[Date]],"mmm-yyyy")</f>
        <v>feb-2025</v>
      </c>
    </row>
    <row r="81" spans="1:8" x14ac:dyDescent="0.3">
      <c r="A81" s="1">
        <v>45745</v>
      </c>
      <c r="B81" t="s">
        <v>10</v>
      </c>
      <c r="C81" t="s">
        <v>11</v>
      </c>
      <c r="D81" t="s">
        <v>12</v>
      </c>
      <c r="E81" s="2">
        <v>23</v>
      </c>
      <c r="F81" s="3">
        <v>500</v>
      </c>
      <c r="G81" s="3">
        <v>11500</v>
      </c>
      <c r="H81" t="str">
        <f>TEXT(tblSales[[#This Row],[Date]],"mmm-yyyy")</f>
        <v>mar-2025</v>
      </c>
    </row>
    <row r="82" spans="1:8" x14ac:dyDescent="0.3">
      <c r="A82" s="1">
        <v>45729</v>
      </c>
      <c r="B82" t="s">
        <v>17</v>
      </c>
      <c r="C82" t="s">
        <v>13</v>
      </c>
      <c r="D82" t="s">
        <v>16</v>
      </c>
      <c r="E82" s="2">
        <v>16</v>
      </c>
      <c r="F82" s="3">
        <v>700</v>
      </c>
      <c r="G82" s="3">
        <v>11200</v>
      </c>
      <c r="H82" t="str">
        <f>TEXT(tblSales[[#This Row],[Date]],"mmm-yyyy")</f>
        <v>mar-2025</v>
      </c>
    </row>
    <row r="83" spans="1:8" x14ac:dyDescent="0.3">
      <c r="A83" s="1">
        <v>45678</v>
      </c>
      <c r="B83" t="s">
        <v>10</v>
      </c>
      <c r="C83" t="s">
        <v>19</v>
      </c>
      <c r="D83" t="s">
        <v>12</v>
      </c>
      <c r="E83" s="2">
        <v>12</v>
      </c>
      <c r="F83" s="3">
        <v>500</v>
      </c>
      <c r="G83" s="3">
        <v>6000</v>
      </c>
      <c r="H83" t="str">
        <f>TEXT(tblSales[[#This Row],[Date]],"mmm-yyyy")</f>
        <v>ene-2025</v>
      </c>
    </row>
    <row r="84" spans="1:8" x14ac:dyDescent="0.3">
      <c r="A84" s="1">
        <v>45700</v>
      </c>
      <c r="B84" t="s">
        <v>17</v>
      </c>
      <c r="C84" t="s">
        <v>11</v>
      </c>
      <c r="D84" t="s">
        <v>16</v>
      </c>
      <c r="E84" s="2">
        <v>18</v>
      </c>
      <c r="F84" s="3">
        <v>700</v>
      </c>
      <c r="G84" s="3">
        <v>12600</v>
      </c>
      <c r="H84" t="str">
        <f>TEXT(tblSales[[#This Row],[Date]],"mmm-yyyy")</f>
        <v>feb-2025</v>
      </c>
    </row>
    <row r="85" spans="1:8" x14ac:dyDescent="0.3">
      <c r="A85" s="1">
        <v>45678</v>
      </c>
      <c r="B85" t="s">
        <v>7</v>
      </c>
      <c r="C85" t="s">
        <v>19</v>
      </c>
      <c r="D85" t="s">
        <v>12</v>
      </c>
      <c r="E85" s="2">
        <v>31</v>
      </c>
      <c r="F85" s="3">
        <v>500</v>
      </c>
      <c r="G85" s="3">
        <v>15500</v>
      </c>
      <c r="H85" t="str">
        <f>TEXT(tblSales[[#This Row],[Date]],"mmm-yyyy")</f>
        <v>ene-2025</v>
      </c>
    </row>
    <row r="86" spans="1:8" x14ac:dyDescent="0.3">
      <c r="A86" s="1">
        <v>45686</v>
      </c>
      <c r="B86" t="s">
        <v>10</v>
      </c>
      <c r="C86" t="s">
        <v>19</v>
      </c>
      <c r="D86" t="s">
        <v>9</v>
      </c>
      <c r="E86" s="2">
        <v>20</v>
      </c>
      <c r="F86" s="3">
        <v>450</v>
      </c>
      <c r="G86" s="3">
        <v>9000</v>
      </c>
      <c r="H86" t="str">
        <f>TEXT(tblSales[[#This Row],[Date]],"mmm-yyyy")</f>
        <v>ene-2025</v>
      </c>
    </row>
    <row r="87" spans="1:8" x14ac:dyDescent="0.3">
      <c r="A87" s="1">
        <v>45687</v>
      </c>
      <c r="B87" t="s">
        <v>10</v>
      </c>
      <c r="C87" t="s">
        <v>8</v>
      </c>
      <c r="D87" t="s">
        <v>16</v>
      </c>
      <c r="E87" s="2">
        <v>26</v>
      </c>
      <c r="F87" s="3">
        <v>700</v>
      </c>
      <c r="G87" s="3">
        <v>18200</v>
      </c>
      <c r="H87" t="str">
        <f>TEXT(tblSales[[#This Row],[Date]],"mmm-yyyy")</f>
        <v>ene-2025</v>
      </c>
    </row>
    <row r="88" spans="1:8" x14ac:dyDescent="0.3">
      <c r="A88" s="1">
        <v>45700</v>
      </c>
      <c r="B88" t="s">
        <v>18</v>
      </c>
      <c r="C88" t="s">
        <v>8</v>
      </c>
      <c r="D88" t="s">
        <v>9</v>
      </c>
      <c r="E88" s="2">
        <v>23</v>
      </c>
      <c r="F88" s="3">
        <v>450</v>
      </c>
      <c r="G88" s="3">
        <v>10350</v>
      </c>
      <c r="H88" t="str">
        <f>TEXT(tblSales[[#This Row],[Date]],"mmm-yyyy")</f>
        <v>feb-2025</v>
      </c>
    </row>
    <row r="89" spans="1:8" x14ac:dyDescent="0.3">
      <c r="A89" s="1">
        <v>45740</v>
      </c>
      <c r="B89" t="s">
        <v>17</v>
      </c>
      <c r="C89" t="s">
        <v>11</v>
      </c>
      <c r="D89" t="s">
        <v>9</v>
      </c>
      <c r="E89" s="2">
        <v>2</v>
      </c>
      <c r="F89" s="3">
        <v>450</v>
      </c>
      <c r="G89" s="3">
        <v>900</v>
      </c>
      <c r="H89" t="str">
        <f>TEXT(tblSales[[#This Row],[Date]],"mmm-yyyy")</f>
        <v>mar-2025</v>
      </c>
    </row>
    <row r="90" spans="1:8" x14ac:dyDescent="0.3">
      <c r="A90" s="1">
        <v>45672</v>
      </c>
      <c r="B90" t="s">
        <v>18</v>
      </c>
      <c r="C90" t="s">
        <v>15</v>
      </c>
      <c r="D90" t="s">
        <v>9</v>
      </c>
      <c r="E90" s="2">
        <v>3</v>
      </c>
      <c r="F90" s="3">
        <v>450</v>
      </c>
      <c r="G90" s="3">
        <v>1350</v>
      </c>
      <c r="H90" t="str">
        <f>TEXT(tblSales[[#This Row],[Date]],"mmm-yyyy")</f>
        <v>ene-2025</v>
      </c>
    </row>
    <row r="91" spans="1:8" x14ac:dyDescent="0.3">
      <c r="A91" s="1">
        <v>45671</v>
      </c>
      <c r="B91" t="s">
        <v>17</v>
      </c>
      <c r="C91" t="s">
        <v>20</v>
      </c>
      <c r="D91" t="s">
        <v>9</v>
      </c>
      <c r="E91" s="2">
        <v>28</v>
      </c>
      <c r="F91" s="3">
        <v>450</v>
      </c>
      <c r="G91" s="3">
        <v>12600</v>
      </c>
      <c r="H91" t="str">
        <f>TEXT(tblSales[[#This Row],[Date]],"mmm-yyyy")</f>
        <v>ene-2025</v>
      </c>
    </row>
    <row r="92" spans="1:8" x14ac:dyDescent="0.3">
      <c r="A92" s="1">
        <v>45735</v>
      </c>
      <c r="B92" t="s">
        <v>7</v>
      </c>
      <c r="C92" t="s">
        <v>19</v>
      </c>
      <c r="D92" t="s">
        <v>16</v>
      </c>
      <c r="E92" s="2">
        <v>17</v>
      </c>
      <c r="F92" s="3">
        <v>700</v>
      </c>
      <c r="G92" s="3">
        <v>11900</v>
      </c>
      <c r="H92" t="str">
        <f>TEXT(tblSales[[#This Row],[Date]],"mmm-yyyy")</f>
        <v>mar-2025</v>
      </c>
    </row>
    <row r="93" spans="1:8" x14ac:dyDescent="0.3">
      <c r="A93" s="1">
        <v>45663</v>
      </c>
      <c r="B93" t="s">
        <v>17</v>
      </c>
      <c r="C93" t="s">
        <v>8</v>
      </c>
      <c r="D93" t="s">
        <v>16</v>
      </c>
      <c r="E93" s="2">
        <v>24</v>
      </c>
      <c r="F93" s="3">
        <v>700</v>
      </c>
      <c r="G93" s="3">
        <v>16800</v>
      </c>
      <c r="H93" t="str">
        <f>TEXT(tblSales[[#This Row],[Date]],"mmm-yyyy")</f>
        <v>ene-2025</v>
      </c>
    </row>
    <row r="94" spans="1:8" x14ac:dyDescent="0.3">
      <c r="A94" s="1">
        <v>45713</v>
      </c>
      <c r="B94" t="s">
        <v>7</v>
      </c>
      <c r="C94" t="s">
        <v>11</v>
      </c>
      <c r="D94" t="s">
        <v>9</v>
      </c>
      <c r="E94" s="2">
        <v>40</v>
      </c>
      <c r="F94" s="3">
        <v>450</v>
      </c>
      <c r="G94" s="3">
        <v>18000</v>
      </c>
      <c r="H94" t="str">
        <f>TEXT(tblSales[[#This Row],[Date]],"mmm-yyyy")</f>
        <v>feb-2025</v>
      </c>
    </row>
    <row r="95" spans="1:8" x14ac:dyDescent="0.3">
      <c r="A95" s="1">
        <v>45698</v>
      </c>
      <c r="B95" t="s">
        <v>7</v>
      </c>
      <c r="C95" t="s">
        <v>11</v>
      </c>
      <c r="D95" t="s">
        <v>9</v>
      </c>
      <c r="E95" s="2">
        <v>33</v>
      </c>
      <c r="F95" s="3">
        <v>450</v>
      </c>
      <c r="G95" s="3">
        <v>14850</v>
      </c>
      <c r="H95" t="str">
        <f>TEXT(tblSales[[#This Row],[Date]],"mmm-yyyy")</f>
        <v>feb-2025</v>
      </c>
    </row>
    <row r="96" spans="1:8" x14ac:dyDescent="0.3">
      <c r="A96" s="1">
        <v>45697</v>
      </c>
      <c r="B96" t="s">
        <v>17</v>
      </c>
      <c r="C96" t="s">
        <v>20</v>
      </c>
      <c r="D96" t="s">
        <v>14</v>
      </c>
      <c r="E96" s="2">
        <v>45</v>
      </c>
      <c r="F96" s="3">
        <v>600</v>
      </c>
      <c r="G96" s="3">
        <v>27000</v>
      </c>
      <c r="H96" t="str">
        <f>TEXT(tblSales[[#This Row],[Date]],"mmm-yyyy")</f>
        <v>feb-2025</v>
      </c>
    </row>
    <row r="97" spans="1:8" x14ac:dyDescent="0.3">
      <c r="A97" s="1">
        <v>45695</v>
      </c>
      <c r="B97" t="s">
        <v>10</v>
      </c>
      <c r="C97" t="s">
        <v>15</v>
      </c>
      <c r="D97" t="s">
        <v>14</v>
      </c>
      <c r="E97" s="2">
        <v>43</v>
      </c>
      <c r="F97" s="3">
        <v>600</v>
      </c>
      <c r="G97" s="3">
        <v>25800</v>
      </c>
      <c r="H97" t="str">
        <f>TEXT(tblSales[[#This Row],[Date]],"mmm-yyyy")</f>
        <v>feb-2025</v>
      </c>
    </row>
    <row r="98" spans="1:8" x14ac:dyDescent="0.3">
      <c r="A98" s="1">
        <v>45706</v>
      </c>
      <c r="B98" t="s">
        <v>10</v>
      </c>
      <c r="C98" t="s">
        <v>13</v>
      </c>
      <c r="D98" t="s">
        <v>9</v>
      </c>
      <c r="E98" s="2">
        <v>26</v>
      </c>
      <c r="F98" s="3">
        <v>450</v>
      </c>
      <c r="G98" s="3">
        <v>11700</v>
      </c>
      <c r="H98" t="str">
        <f>TEXT(tblSales[[#This Row],[Date]],"mmm-yyyy")</f>
        <v>feb-2025</v>
      </c>
    </row>
    <row r="99" spans="1:8" x14ac:dyDescent="0.3">
      <c r="A99" s="1">
        <v>45728</v>
      </c>
      <c r="B99" t="s">
        <v>7</v>
      </c>
      <c r="C99" t="s">
        <v>20</v>
      </c>
      <c r="D99" t="s">
        <v>9</v>
      </c>
      <c r="E99" s="2">
        <v>14</v>
      </c>
      <c r="F99" s="3">
        <v>450</v>
      </c>
      <c r="G99" s="3">
        <v>6300</v>
      </c>
      <c r="H99" t="str">
        <f>TEXT(tblSales[[#This Row],[Date]],"mmm-yyyy")</f>
        <v>mar-2025</v>
      </c>
    </row>
    <row r="100" spans="1:8" x14ac:dyDescent="0.3">
      <c r="A100" s="1">
        <v>45713</v>
      </c>
      <c r="B100" t="s">
        <v>18</v>
      </c>
      <c r="C100" t="s">
        <v>19</v>
      </c>
      <c r="D100" t="s">
        <v>14</v>
      </c>
      <c r="E100" s="2">
        <v>29</v>
      </c>
      <c r="F100" s="3">
        <v>600</v>
      </c>
      <c r="G100" s="3">
        <v>17400</v>
      </c>
      <c r="H100" t="str">
        <f>TEXT(tblSales[[#This Row],[Date]],"mmm-yyyy")</f>
        <v>feb-2025</v>
      </c>
    </row>
    <row r="101" spans="1:8" x14ac:dyDescent="0.3">
      <c r="A101" s="1">
        <v>45744</v>
      </c>
      <c r="B101" t="s">
        <v>10</v>
      </c>
      <c r="C101" t="s">
        <v>13</v>
      </c>
      <c r="D101" t="s">
        <v>14</v>
      </c>
      <c r="E101" s="2">
        <v>48</v>
      </c>
      <c r="F101" s="3">
        <v>600</v>
      </c>
      <c r="G101" s="3">
        <v>28800</v>
      </c>
      <c r="H101" t="str">
        <f>TEXT(tblSales[[#This Row],[Date]],"mmm-yyyy")</f>
        <v>mar-2025</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E989E9F7-7087-4EAE-9892-BA3186AA7299}">
          <x14:formula1>
            <xm:f>_xlfn.ANCHORARRAY(ListSheet!$C$3)</xm:f>
          </x14:formula1>
          <xm:sqref>B2:B101</xm:sqref>
        </x14:dataValidation>
        <x14:dataValidation type="list" allowBlank="1" showInputMessage="1" showErrorMessage="1" xr:uid="{11AE6561-6BF6-427B-9527-E0D8970539B2}">
          <x14:formula1>
            <xm:f>_xlfn.ANCHORARRAY(ListSheet!$E$3)</xm:f>
          </x14:formula1>
          <xm:sqref>D2:D101</xm:sqref>
        </x14:dataValidation>
        <x14:dataValidation type="list" allowBlank="1" showInputMessage="1" showErrorMessage="1" xr:uid="{CDCCB02E-6C06-49AC-B60C-DF10B93D4CF9}">
          <x14:formula1>
            <xm:f>_xlfn.ANCHORARRAY(ListSheet!$G$3)</xm:f>
          </x14:formula1>
          <xm:sqref>C2:C101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AB9A-75C8-4C08-9FDA-711678E051C3}">
  <dimension ref="B3:T10"/>
  <sheetViews>
    <sheetView workbookViewId="0">
      <selection activeCell="O12" sqref="O12"/>
    </sheetView>
  </sheetViews>
  <sheetFormatPr defaultRowHeight="14.4" x14ac:dyDescent="0.3"/>
  <cols>
    <col min="1" max="2" width="12.44140625" bestFit="1" customWidth="1"/>
    <col min="3" max="3" width="16.109375" bestFit="1" customWidth="1"/>
    <col min="4" max="4" width="11.44140625" bestFit="1" customWidth="1"/>
    <col min="5" max="5" width="12.44140625" bestFit="1" customWidth="1"/>
    <col min="6" max="6" width="16.109375" bestFit="1" customWidth="1"/>
    <col min="7" max="7" width="13.21875" bestFit="1" customWidth="1"/>
    <col min="8" max="8" width="12.44140625" bestFit="1" customWidth="1"/>
    <col min="9" max="9" width="16.109375" bestFit="1" customWidth="1"/>
    <col min="11" max="11" width="12.44140625" bestFit="1" customWidth="1"/>
    <col min="12" max="12" width="16.109375" bestFit="1" customWidth="1"/>
    <col min="14" max="14" width="12.44140625" bestFit="1" customWidth="1"/>
    <col min="15" max="15" width="16.109375" bestFit="1" customWidth="1"/>
    <col min="17" max="18" width="16.109375" bestFit="1" customWidth="1"/>
    <col min="20" max="20" width="14.88671875" customWidth="1"/>
  </cols>
  <sheetData>
    <row r="3" spans="2:20" ht="15.6" x14ac:dyDescent="0.3">
      <c r="B3" s="7" t="s">
        <v>34</v>
      </c>
      <c r="C3" s="7"/>
      <c r="E3" s="7" t="s">
        <v>30</v>
      </c>
      <c r="F3" s="7"/>
      <c r="H3" s="7" t="s">
        <v>31</v>
      </c>
      <c r="I3" s="7"/>
      <c r="K3" s="7" t="s">
        <v>32</v>
      </c>
      <c r="L3" s="7"/>
      <c r="N3" s="7" t="s">
        <v>33</v>
      </c>
      <c r="O3" s="7"/>
    </row>
    <row r="5" spans="2:20" x14ac:dyDescent="0.3">
      <c r="B5" s="5" t="s">
        <v>24</v>
      </c>
      <c r="C5" t="s">
        <v>23</v>
      </c>
      <c r="E5" s="5" t="s">
        <v>24</v>
      </c>
      <c r="F5" t="s">
        <v>23</v>
      </c>
      <c r="H5" s="5" t="s">
        <v>24</v>
      </c>
      <c r="I5" t="s">
        <v>23</v>
      </c>
      <c r="K5" s="5" t="s">
        <v>24</v>
      </c>
      <c r="L5" t="s">
        <v>23</v>
      </c>
      <c r="N5" s="5" t="s">
        <v>24</v>
      </c>
      <c r="O5" t="s">
        <v>23</v>
      </c>
      <c r="Q5" s="3"/>
      <c r="R5" t="s">
        <v>23</v>
      </c>
    </row>
    <row r="6" spans="2:20" x14ac:dyDescent="0.3">
      <c r="B6" s="6" t="s">
        <v>18</v>
      </c>
      <c r="C6" s="3">
        <v>280250</v>
      </c>
      <c r="E6" s="6" t="s">
        <v>26</v>
      </c>
      <c r="F6" s="3">
        <v>4000</v>
      </c>
      <c r="H6" s="6" t="s">
        <v>12</v>
      </c>
      <c r="I6" s="3">
        <v>263500</v>
      </c>
      <c r="K6" s="6" t="s">
        <v>9</v>
      </c>
      <c r="L6" s="3">
        <v>401850</v>
      </c>
      <c r="N6" s="6" t="s">
        <v>7</v>
      </c>
      <c r="O6" s="3">
        <v>425850</v>
      </c>
      <c r="R6" s="3">
        <v>1390950</v>
      </c>
      <c r="T6" s="3">
        <f>GETPIVOTDATA("Sum of Total Sales",R6)</f>
        <v>1390950</v>
      </c>
    </row>
    <row r="7" spans="2:20" x14ac:dyDescent="0.3">
      <c r="B7" s="6" t="s">
        <v>7</v>
      </c>
      <c r="C7" s="3">
        <v>425850</v>
      </c>
      <c r="E7" s="6" t="s">
        <v>27</v>
      </c>
      <c r="F7" s="3">
        <v>552400</v>
      </c>
      <c r="H7" s="6" t="s">
        <v>16</v>
      </c>
      <c r="I7" s="3">
        <v>396200</v>
      </c>
    </row>
    <row r="8" spans="2:20" x14ac:dyDescent="0.3">
      <c r="B8" s="6" t="s">
        <v>10</v>
      </c>
      <c r="C8" s="3">
        <v>345300</v>
      </c>
      <c r="E8" s="6" t="s">
        <v>28</v>
      </c>
      <c r="F8" s="3">
        <v>392600</v>
      </c>
      <c r="H8" s="6" t="s">
        <v>9</v>
      </c>
      <c r="I8" s="3">
        <v>401850</v>
      </c>
    </row>
    <row r="9" spans="2:20" x14ac:dyDescent="0.3">
      <c r="B9" s="6" t="s">
        <v>17</v>
      </c>
      <c r="C9" s="3">
        <v>339550</v>
      </c>
      <c r="E9" s="6" t="s">
        <v>29</v>
      </c>
      <c r="F9" s="3">
        <v>441950</v>
      </c>
      <c r="H9" s="6" t="s">
        <v>14</v>
      </c>
      <c r="I9" s="3">
        <v>329400</v>
      </c>
    </row>
    <row r="10" spans="2:20" x14ac:dyDescent="0.3">
      <c r="B10" s="6" t="s">
        <v>35</v>
      </c>
      <c r="C10" s="3">
        <v>1390950</v>
      </c>
    </row>
  </sheetData>
  <mergeCells count="5">
    <mergeCell ref="B3:C3"/>
    <mergeCell ref="E3:F3"/>
    <mergeCell ref="H3:I3"/>
    <mergeCell ref="K3:L3"/>
    <mergeCell ref="N3:O3"/>
  </mergeCell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052CD-04A9-43A3-8087-13DD343C9591}">
  <dimension ref="A1"/>
  <sheetViews>
    <sheetView showGridLines="0" showRowColHeaders="0" tabSelected="1" zoomScale="98" workbookViewId="0">
      <selection activeCell="I2" sqref="I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091CE0-66BE-4F56-AE25-CAF714BC27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ListSheet</vt:lpstr>
      <vt:lpstr>CleaaData</vt:lpstr>
      <vt:lpstr>PVTable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Agustín Palma</dc:creator>
  <cp:lastModifiedBy>Agustín Palma</cp:lastModifiedBy>
  <dcterms:created xsi:type="dcterms:W3CDTF">2025-06-21T14:47:57Z</dcterms:created>
  <dcterms:modified xsi:type="dcterms:W3CDTF">2025-06-23T19:04:50Z</dcterms:modified>
</cp:coreProperties>
</file>