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wsl$\Ubuntu\home\gutiperez\TFG\mnist_network\results\"/>
    </mc:Choice>
  </mc:AlternateContent>
  <xr:revisionPtr revIDLastSave="0" documentId="13_ncr:1_{DFC62A94-2431-4E72-9906-3ED60DF7B8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X2" i="1"/>
  <c r="I46" i="1"/>
  <c r="I45" i="1"/>
  <c r="I44" i="1"/>
  <c r="I43" i="1"/>
  <c r="I42" i="1"/>
  <c r="H46" i="1"/>
  <c r="H45" i="1"/>
  <c r="H44" i="1"/>
  <c r="H43" i="1"/>
  <c r="H42" i="1"/>
  <c r="G46" i="1"/>
  <c r="G45" i="1"/>
  <c r="G44" i="1"/>
  <c r="G43" i="1"/>
  <c r="G42" i="1"/>
  <c r="G4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W2" i="1"/>
  <c r="D46" i="1"/>
  <c r="V4" i="1"/>
  <c r="V5" i="1"/>
  <c r="B43" i="1" s="1"/>
  <c r="V6" i="1"/>
  <c r="V7" i="1"/>
  <c r="B44" i="1" s="1"/>
  <c r="V8" i="1"/>
  <c r="V9" i="1"/>
  <c r="V10" i="1"/>
  <c r="V11" i="1"/>
  <c r="B45" i="1" s="1"/>
  <c r="V12" i="1"/>
  <c r="V13" i="1"/>
  <c r="V14" i="1"/>
  <c r="V15" i="1"/>
  <c r="B46" i="1" s="1"/>
  <c r="V16" i="1"/>
  <c r="C42" i="1" s="1"/>
  <c r="V17" i="1"/>
  <c r="V18" i="1"/>
  <c r="C43" i="1" s="1"/>
  <c r="V19" i="1"/>
  <c r="V20" i="1"/>
  <c r="C44" i="1" s="1"/>
  <c r="V21" i="1"/>
  <c r="V22" i="1"/>
  <c r="V23" i="1"/>
  <c r="V24" i="1"/>
  <c r="C45" i="1" s="1"/>
  <c r="V25" i="1"/>
  <c r="V26" i="1"/>
  <c r="C46" i="1" s="1"/>
  <c r="V27" i="1"/>
  <c r="D42" i="1" s="1"/>
  <c r="V28" i="1"/>
  <c r="D43" i="1" s="1"/>
  <c r="V29" i="1"/>
  <c r="D44" i="1" s="1"/>
  <c r="V30" i="1"/>
  <c r="V31" i="1"/>
  <c r="V32" i="1"/>
  <c r="V33" i="1"/>
  <c r="D45" i="1" s="1"/>
  <c r="V34" i="1"/>
  <c r="V35" i="1"/>
  <c r="V36" i="1"/>
  <c r="V37" i="1"/>
  <c r="V38" i="1"/>
  <c r="V3" i="1"/>
  <c r="B42" i="1" s="1"/>
  <c r="V2" i="1"/>
  <c r="B41" i="1" s="1"/>
  <c r="W3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7" i="1"/>
  <c r="W38" i="1"/>
  <c r="W40" i="1" l="1"/>
</calcChain>
</file>

<file path=xl/sharedStrings.xml><?xml version="1.0" encoding="utf-8"?>
<sst xmlns="http://schemas.openxmlformats.org/spreadsheetml/2006/main" count="424" uniqueCount="33">
  <si>
    <t>Neurons</t>
  </si>
  <si>
    <t>Batch Size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</si>
  <si>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</si>
  <si>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</si>
  <si>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</si>
  <si>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</si>
  <si>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</si>
  <si>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</si>
  <si>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</si>
  <si>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</si>
  <si>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</si>
  <si>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</si>
  <si>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</si>
  <si>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</si>
  <si>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</si>
  <si>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</si>
  <si>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</si>
  <si>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Eval Train</t>
  </si>
  <si>
    <t>Eval Val</t>
  </si>
  <si>
    <t>Eval Test</t>
  </si>
  <si>
    <t>Epochs</t>
  </si>
  <si>
    <t>-</t>
  </si>
  <si>
    <t>Sigma Epochs</t>
  </si>
  <si>
    <t>Mean Epochs</t>
  </si>
  <si>
    <t>Mean epoch by batch size 100 neurons</t>
  </si>
  <si>
    <t>Mean epoch by batch size 400 neurons</t>
  </si>
  <si>
    <t>Mean epoch by batch size 1600 neurons</t>
  </si>
  <si>
    <t>Mean Sigmas Epochs</t>
  </si>
  <si>
    <t>Sigma Sigmas Epochs</t>
  </si>
  <si>
    <t>Mean eval by batch size 100 neurons</t>
  </si>
  <si>
    <t>Mean eval by batch size 400 neurons</t>
  </si>
  <si>
    <t>Mean eval by batch size 1600 neurons</t>
  </si>
  <si>
    <t>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</si>
</sst>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2" fontId="0" fillId="2" borderId="28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2" fontId="0" fillId="2" borderId="32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2" fontId="0" fillId="2" borderId="3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2" fontId="0" fillId="2" borderId="39" xfId="0" applyNumberForma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execution</a:t>
            </a:r>
            <a:r>
              <a:rPr lang="en-US" baseline="0"/>
              <a:t> time per training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neurons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Sheet1!$A$41:$A$46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Sheet1!$B$41:$B$46</c:f>
              <c:numCache>
                <c:formatCode>0.00</c:formatCode>
                <c:ptCount val="6"/>
                <c:pt idx="0">
                  <c:v>74.783125444684003</c:v>
                </c:pt>
                <c:pt idx="1">
                  <c:v>12.226788963852833</c:v>
                </c:pt>
                <c:pt idx="2">
                  <c:v>7.6714803544949888</c:v>
                </c:pt>
                <c:pt idx="3">
                  <c:v>5.190606481962023</c:v>
                </c:pt>
                <c:pt idx="4">
                  <c:v>4.0092334267463361</c:v>
                </c:pt>
                <c:pt idx="5">
                  <c:v>3.3244761609780533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448-A9FF-4D112CF13784}"/>
            </c:ext>
          </c:extLst>
        </c:ser>
        <c:ser>
          <c:idx val="1"/>
          <c:order val="1"/>
          <c:tx>
            <c:v>400 neurons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Sheet1!$A$41:$A$46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Sheet1!$C$41:$C$46</c:f>
              <c:numCache>
                <c:formatCode>0.00</c:formatCode>
                <c:ptCount val="6"/>
                <c:pt idx="1">
                  <c:v>13.004627872965964</c:v>
                </c:pt>
                <c:pt idx="2">
                  <c:v>8.0044000134696525</c:v>
                </c:pt>
                <c:pt idx="3">
                  <c:v>5.438681456455476</c:v>
                </c:pt>
                <c:pt idx="4">
                  <c:v>4.3781866455634884</c:v>
                </c:pt>
                <c:pt idx="5">
                  <c:v>3.8779238434003833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6-4448-A9FF-4D112CF13784}"/>
            </c:ext>
          </c:extLst>
        </c:ser>
        <c:ser>
          <c:idx val="2"/>
          <c:order val="2"/>
          <c:tx>
            <c:v>1600 neurons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Sheet1!$A$41:$A$46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Sheet1!$D$41:$D$46</c:f>
              <c:numCache>
                <c:formatCode>0.00</c:formatCode>
                <c:ptCount val="6"/>
                <c:pt idx="1">
                  <c:v>14.313532333020833</c:v>
                </c:pt>
                <c:pt idx="2">
                  <c:v>10.140672713359587</c:v>
                </c:pt>
                <c:pt idx="3">
                  <c:v>7.9881472623026406</c:v>
                </c:pt>
                <c:pt idx="4">
                  <c:v>6.7887282271861062</c:v>
                </c:pt>
                <c:pt idx="5">
                  <c:v>6.1531420182497616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6-4448-A9FF-4D112CF1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32160"/>
        <c:axId val="308532992"/>
      </c:lineChart>
      <c:catAx>
        <c:axId val="3085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2992"/>
        <c:crosses val="autoZero"/>
        <c:auto val="1"/>
        <c:lblAlgn val="ctr"/>
        <c:lblOffset val="100"/>
        <c:noMultiLvlLbl val="0"/>
      </c:catAx>
      <c:valAx>
        <c:axId val="3085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training execution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evaluation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neurons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Sheet1!$A$41:$A$46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Sheet1!$G$41:$G$46</c:f>
              <c:numCache>
                <c:formatCode>0.00</c:formatCode>
                <c:ptCount val="6"/>
                <c:pt idx="0">
                  <c:v>77.862657430915391</c:v>
                </c:pt>
                <c:pt idx="1">
                  <c:v>13.534096815174141</c:v>
                </c:pt>
                <c:pt idx="2">
                  <c:v>8.7834496197242125</c:v>
                </c:pt>
                <c:pt idx="3">
                  <c:v>6.2673139437708034</c:v>
                </c:pt>
                <c:pt idx="4">
                  <c:v>5.093703043884787</c:v>
                </c:pt>
                <c:pt idx="5">
                  <c:v>4.3921746400158961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C-492A-AF66-E3F2E9811111}"/>
            </c:ext>
          </c:extLst>
        </c:ser>
        <c:ser>
          <c:idx val="1"/>
          <c:order val="1"/>
          <c:tx>
            <c:v>400 neurons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Sheet1!$A$41:$A$46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Sheet1!$H$41:$H$46</c:f>
              <c:numCache>
                <c:formatCode>0.00</c:formatCode>
                <c:ptCount val="6"/>
                <c:pt idx="1">
                  <c:v>14.327502330210192</c:v>
                </c:pt>
                <c:pt idx="2">
                  <c:v>9.2848705213322837</c:v>
                </c:pt>
                <c:pt idx="3">
                  <c:v>6.5206800743539706</c:v>
                </c:pt>
                <c:pt idx="4">
                  <c:v>5.2252223592086464</c:v>
                </c:pt>
                <c:pt idx="5">
                  <c:v>4.4716213357498997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C-492A-AF66-E3F2E9811111}"/>
            </c:ext>
          </c:extLst>
        </c:ser>
        <c:ser>
          <c:idx val="2"/>
          <c:order val="2"/>
          <c:tx>
            <c:v>1600 neurons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Sheet1!$A$41:$A$46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Sheet1!$I$41:$I$46</c:f>
              <c:numCache>
                <c:formatCode>0.00</c:formatCode>
                <c:ptCount val="6"/>
                <c:pt idx="1">
                  <c:v>14.276690574617016</c:v>
                </c:pt>
                <c:pt idx="2">
                  <c:v>9.4227284060519345</c:v>
                </c:pt>
                <c:pt idx="3">
                  <c:v>6.7652069881660148</c:v>
                </c:pt>
                <c:pt idx="4">
                  <c:v>5.3246998343344929</c:v>
                </c:pt>
                <c:pt idx="5">
                  <c:v>4.5562767606150798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C-492A-AF66-E3F2E9811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32160"/>
        <c:axId val="308532992"/>
      </c:lineChart>
      <c:catAx>
        <c:axId val="3085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2992"/>
        <c:crosses val="autoZero"/>
        <c:auto val="1"/>
        <c:lblAlgn val="ctr"/>
        <c:lblOffset val="100"/>
        <c:noMultiLvlLbl val="0"/>
      </c:catAx>
      <c:valAx>
        <c:axId val="3085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evaluation execution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47</xdr:row>
      <xdr:rowOff>4761</xdr:rowOff>
    </xdr:from>
    <xdr:to>
      <xdr:col>2</xdr:col>
      <xdr:colOff>3143250</xdr:colOff>
      <xdr:row>65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7100C-7F75-458E-A603-21AF9B37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7</xdr:col>
      <xdr:colOff>1838325</xdr:colOff>
      <xdr:row>65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3838F-FB65-4F6C-80AF-ED75694DD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topLeftCell="I1" zoomScaleNormal="100" workbookViewId="0">
      <selection activeCell="Y4" sqref="Y4"/>
    </sheetView>
  </sheetViews>
  <sheetFormatPr defaultRowHeight="15" x14ac:dyDescent="0.25"/>
  <cols>
    <col min="1" max="1" width="9.85546875" style="1" bestFit="1" customWidth="1"/>
    <col min="2" max="3" width="35.7109375" style="1" bestFit="1" customWidth="1"/>
    <col min="4" max="4" width="36.7109375" style="1" bestFit="1" customWidth="1"/>
    <col min="5" max="5" width="7.7109375" style="1" bestFit="1" customWidth="1"/>
    <col min="6" max="6" width="9.85546875" style="1" bestFit="1" customWidth="1"/>
    <col min="7" max="8" width="34" style="1" bestFit="1" customWidth="1"/>
    <col min="9" max="9" width="35" style="1" bestFit="1" customWidth="1"/>
    <col min="10" max="12" width="7.7109375" style="1" bestFit="1" customWidth="1"/>
    <col min="13" max="18" width="8.7109375" style="1" bestFit="1" customWidth="1"/>
    <col min="19" max="19" width="9.42578125" style="1" bestFit="1" customWidth="1"/>
    <col min="20" max="20" width="7.85546875" style="1" bestFit="1" customWidth="1"/>
    <col min="21" max="21" width="8.7109375" style="1" bestFit="1" customWidth="1"/>
    <col min="22" max="22" width="19.7109375" style="1" bestFit="1" customWidth="1"/>
    <col min="23" max="23" width="12.85546875" style="1" bestFit="1" customWidth="1"/>
    <col min="24" max="24" width="5.5703125" style="1" bestFit="1" customWidth="1"/>
    <col min="25" max="16384" width="9.140625" style="1"/>
  </cols>
  <sheetData>
    <row r="1" spans="1:24" ht="15.75" thickBot="1" x14ac:dyDescent="0.3">
      <c r="A1" s="5" t="s">
        <v>0</v>
      </c>
      <c r="B1" s="7" t="s">
        <v>1</v>
      </c>
      <c r="C1" s="6" t="s">
        <v>20</v>
      </c>
      <c r="D1" s="24" t="s">
        <v>2</v>
      </c>
      <c r="E1" s="25" t="s">
        <v>3</v>
      </c>
      <c r="F1" s="26" t="s">
        <v>4</v>
      </c>
      <c r="G1" s="24" t="s">
        <v>5</v>
      </c>
      <c r="H1" s="25" t="s">
        <v>6</v>
      </c>
      <c r="I1" s="26" t="s">
        <v>7</v>
      </c>
      <c r="J1" s="24" t="s">
        <v>8</v>
      </c>
      <c r="K1" s="25" t="s">
        <v>9</v>
      </c>
      <c r="L1" s="26" t="s">
        <v>10</v>
      </c>
      <c r="M1" s="26" t="s">
        <v>11</v>
      </c>
      <c r="N1" s="27" t="s">
        <v>12</v>
      </c>
      <c r="O1" s="28" t="s">
        <v>13</v>
      </c>
      <c r="P1" s="26" t="s">
        <v>14</v>
      </c>
      <c r="Q1" s="26" t="s">
        <v>15</v>
      </c>
      <c r="R1" s="26" t="s">
        <v>16</v>
      </c>
      <c r="S1" s="26" t="s">
        <v>17</v>
      </c>
      <c r="T1" s="29" t="s">
        <v>18</v>
      </c>
      <c r="U1" s="29" t="s">
        <v>19</v>
      </c>
      <c r="V1" s="53" t="s">
        <v>23</v>
      </c>
      <c r="W1" s="65" t="s">
        <v>22</v>
      </c>
      <c r="X1" s="53" t="s">
        <v>32</v>
      </c>
    </row>
    <row r="2" spans="1:24" x14ac:dyDescent="0.25">
      <c r="A2" s="8">
        <v>100</v>
      </c>
      <c r="B2" s="9">
        <v>1</v>
      </c>
      <c r="C2" s="21">
        <v>1</v>
      </c>
      <c r="D2" s="33">
        <v>74.783125444684003</v>
      </c>
      <c r="E2" s="34" t="s">
        <v>21</v>
      </c>
      <c r="F2" s="34" t="s">
        <v>21</v>
      </c>
      <c r="G2" s="34" t="s">
        <v>21</v>
      </c>
      <c r="H2" s="34" t="s">
        <v>21</v>
      </c>
      <c r="I2" s="34" t="s">
        <v>21</v>
      </c>
      <c r="J2" s="34" t="s">
        <v>21</v>
      </c>
      <c r="K2" s="34" t="s">
        <v>21</v>
      </c>
      <c r="L2" s="34" t="s">
        <v>21</v>
      </c>
      <c r="M2" s="34" t="s">
        <v>21</v>
      </c>
      <c r="N2" s="34" t="s">
        <v>21</v>
      </c>
      <c r="O2" s="34" t="s">
        <v>21</v>
      </c>
      <c r="P2" s="34" t="s">
        <v>21</v>
      </c>
      <c r="Q2" s="34" t="s">
        <v>21</v>
      </c>
      <c r="R2" s="34" t="s">
        <v>21</v>
      </c>
      <c r="S2" s="14">
        <v>55.631034643082664</v>
      </c>
      <c r="T2" s="14">
        <v>11.223444783266551</v>
      </c>
      <c r="U2" s="14">
        <v>11.008178004566183</v>
      </c>
      <c r="V2" s="13">
        <f>AVERAGE(D2:R2)</f>
        <v>74.783125444684003</v>
      </c>
      <c r="W2" s="57">
        <f t="shared" ref="W2:W38" si="0">_xlfn.STDEV.P(D2:R2)</f>
        <v>0</v>
      </c>
      <c r="X2" s="66">
        <f>SUM(S2:U2)</f>
        <v>77.862657430915391</v>
      </c>
    </row>
    <row r="3" spans="1:24" x14ac:dyDescent="0.25">
      <c r="A3" s="2">
        <v>100</v>
      </c>
      <c r="B3" s="10">
        <v>8</v>
      </c>
      <c r="C3" s="22">
        <v>1</v>
      </c>
      <c r="D3" s="36">
        <v>12.464374767583399</v>
      </c>
      <c r="E3" s="30" t="s">
        <v>21</v>
      </c>
      <c r="F3" s="30" t="s">
        <v>21</v>
      </c>
      <c r="G3" s="30" t="s">
        <v>21</v>
      </c>
      <c r="H3" s="30" t="s">
        <v>21</v>
      </c>
      <c r="I3" s="30" t="s">
        <v>21</v>
      </c>
      <c r="J3" s="30" t="s">
        <v>21</v>
      </c>
      <c r="K3" s="30" t="s">
        <v>21</v>
      </c>
      <c r="L3" s="30" t="s">
        <v>21</v>
      </c>
      <c r="M3" s="30" t="s">
        <v>21</v>
      </c>
      <c r="N3" s="30" t="s">
        <v>21</v>
      </c>
      <c r="O3" s="30" t="s">
        <v>21</v>
      </c>
      <c r="P3" s="30" t="s">
        <v>21</v>
      </c>
      <c r="Q3" s="30" t="s">
        <v>21</v>
      </c>
      <c r="R3" s="39" t="s">
        <v>21</v>
      </c>
      <c r="S3" s="16">
        <v>9.7217134997830676</v>
      </c>
      <c r="T3" s="16">
        <v>1.9561526354169334</v>
      </c>
      <c r="U3" s="16">
        <v>1.9734971741990333</v>
      </c>
      <c r="V3" s="16">
        <f>AVERAGE(D3:R3)</f>
        <v>12.464374767583399</v>
      </c>
      <c r="W3" s="56">
        <f t="shared" si="0"/>
        <v>0</v>
      </c>
      <c r="X3" s="67">
        <f t="shared" ref="X3:X38" si="1">SUM(S3:U3)</f>
        <v>13.651363309399034</v>
      </c>
    </row>
    <row r="4" spans="1:24" x14ac:dyDescent="0.25">
      <c r="A4" s="2">
        <v>100</v>
      </c>
      <c r="B4" s="10">
        <v>8</v>
      </c>
      <c r="C4" s="22">
        <v>3</v>
      </c>
      <c r="D4" s="36">
        <v>12.311660641216433</v>
      </c>
      <c r="E4" s="15">
        <v>11.864627671332951</v>
      </c>
      <c r="F4" s="15">
        <v>11.791321167817417</v>
      </c>
      <c r="G4" s="30" t="s">
        <v>21</v>
      </c>
      <c r="H4" s="30" t="s">
        <v>21</v>
      </c>
      <c r="I4" s="30" t="s">
        <v>21</v>
      </c>
      <c r="J4" s="30" t="s">
        <v>21</v>
      </c>
      <c r="K4" s="30" t="s">
        <v>21</v>
      </c>
      <c r="L4" s="30" t="s">
        <v>21</v>
      </c>
      <c r="M4" s="30" t="s">
        <v>21</v>
      </c>
      <c r="N4" s="30" t="s">
        <v>21</v>
      </c>
      <c r="O4" s="30" t="s">
        <v>21</v>
      </c>
      <c r="P4" s="30" t="s">
        <v>21</v>
      </c>
      <c r="Q4" s="30" t="s">
        <v>21</v>
      </c>
      <c r="R4" s="39" t="s">
        <v>21</v>
      </c>
      <c r="S4" s="16">
        <v>9.588260710282082</v>
      </c>
      <c r="T4" s="16">
        <v>1.9044804575678334</v>
      </c>
      <c r="U4" s="16">
        <v>1.9240891530993334</v>
      </c>
      <c r="V4" s="16">
        <f t="shared" ref="V4:V38" si="2">AVERAGE(D4:R4)</f>
        <v>11.989203160122266</v>
      </c>
      <c r="W4" s="56">
        <f t="shared" si="0"/>
        <v>0.22996750668969745</v>
      </c>
      <c r="X4" s="67">
        <f t="shared" si="1"/>
        <v>13.416830320949249</v>
      </c>
    </row>
    <row r="5" spans="1:24" x14ac:dyDescent="0.25">
      <c r="A5" s="2">
        <v>100</v>
      </c>
      <c r="B5" s="10">
        <v>16</v>
      </c>
      <c r="C5" s="22">
        <v>1</v>
      </c>
      <c r="D5" s="36">
        <v>7.7736520745015332</v>
      </c>
      <c r="E5" s="30" t="s">
        <v>21</v>
      </c>
      <c r="F5" s="30" t="s">
        <v>21</v>
      </c>
      <c r="G5" s="30" t="s">
        <v>21</v>
      </c>
      <c r="H5" s="30" t="s">
        <v>21</v>
      </c>
      <c r="I5" s="30" t="s">
        <v>21</v>
      </c>
      <c r="J5" s="30" t="s">
        <v>21</v>
      </c>
      <c r="K5" s="30" t="s">
        <v>21</v>
      </c>
      <c r="L5" s="30" t="s">
        <v>21</v>
      </c>
      <c r="M5" s="30" t="s">
        <v>21</v>
      </c>
      <c r="N5" s="30" t="s">
        <v>21</v>
      </c>
      <c r="O5" s="30" t="s">
        <v>21</v>
      </c>
      <c r="P5" s="30" t="s">
        <v>21</v>
      </c>
      <c r="Q5" s="30" t="s">
        <v>21</v>
      </c>
      <c r="R5" s="39" t="s">
        <v>21</v>
      </c>
      <c r="S5" s="16">
        <v>6.3540569731499996</v>
      </c>
      <c r="T5" s="16">
        <v>1.2583269492994684</v>
      </c>
      <c r="U5" s="16">
        <v>1.2825334850834516</v>
      </c>
      <c r="V5" s="16">
        <f t="shared" si="2"/>
        <v>7.7736520745015332</v>
      </c>
      <c r="W5" s="56">
        <f t="shared" si="0"/>
        <v>0</v>
      </c>
      <c r="X5" s="67">
        <f t="shared" si="1"/>
        <v>8.8949174075329189</v>
      </c>
    </row>
    <row r="6" spans="1:24" x14ac:dyDescent="0.25">
      <c r="A6" s="2">
        <v>100</v>
      </c>
      <c r="B6" s="10">
        <v>16</v>
      </c>
      <c r="C6" s="22">
        <v>3</v>
      </c>
      <c r="D6" s="36">
        <v>7.7746051264169997</v>
      </c>
      <c r="E6" s="15">
        <v>7.5683315197820669</v>
      </c>
      <c r="F6" s="15">
        <v>7.3649892572662674</v>
      </c>
      <c r="G6" s="30" t="s">
        <v>21</v>
      </c>
      <c r="H6" s="30" t="s">
        <v>21</v>
      </c>
      <c r="I6" s="30" t="s">
        <v>21</v>
      </c>
      <c r="J6" s="30" t="s">
        <v>21</v>
      </c>
      <c r="K6" s="30" t="s">
        <v>21</v>
      </c>
      <c r="L6" s="30" t="s">
        <v>21</v>
      </c>
      <c r="M6" s="30" t="s">
        <v>21</v>
      </c>
      <c r="N6" s="30" t="s">
        <v>21</v>
      </c>
      <c r="O6" s="30" t="s">
        <v>21</v>
      </c>
      <c r="P6" s="30" t="s">
        <v>21</v>
      </c>
      <c r="Q6" s="30" t="s">
        <v>21</v>
      </c>
      <c r="R6" s="39" t="s">
        <v>21</v>
      </c>
      <c r="S6" s="16">
        <v>6.2092837089653168</v>
      </c>
      <c r="T6" s="16">
        <v>1.22306416213396</v>
      </c>
      <c r="U6" s="16">
        <v>1.2396339608162317</v>
      </c>
      <c r="V6" s="16">
        <f t="shared" si="2"/>
        <v>7.5693086344884444</v>
      </c>
      <c r="W6" s="56">
        <f t="shared" si="0"/>
        <v>0.16722640566985733</v>
      </c>
      <c r="X6" s="67">
        <f t="shared" si="1"/>
        <v>8.6719818319155078</v>
      </c>
    </row>
    <row r="7" spans="1:24" x14ac:dyDescent="0.25">
      <c r="A7" s="2">
        <v>100</v>
      </c>
      <c r="B7" s="10">
        <v>32</v>
      </c>
      <c r="C7" s="22">
        <v>1</v>
      </c>
      <c r="D7" s="36">
        <v>5.4399875606332504</v>
      </c>
      <c r="E7" s="30" t="s">
        <v>21</v>
      </c>
      <c r="F7" s="30" t="s">
        <v>21</v>
      </c>
      <c r="G7" s="30" t="s">
        <v>21</v>
      </c>
      <c r="H7" s="30" t="s">
        <v>21</v>
      </c>
      <c r="I7" s="30" t="s">
        <v>21</v>
      </c>
      <c r="J7" s="30" t="s">
        <v>21</v>
      </c>
      <c r="K7" s="30" t="s">
        <v>21</v>
      </c>
      <c r="L7" s="30" t="s">
        <v>21</v>
      </c>
      <c r="M7" s="30" t="s">
        <v>21</v>
      </c>
      <c r="N7" s="30" t="s">
        <v>21</v>
      </c>
      <c r="O7" s="30" t="s">
        <v>21</v>
      </c>
      <c r="P7" s="30" t="s">
        <v>21</v>
      </c>
      <c r="Q7" s="30" t="s">
        <v>21</v>
      </c>
      <c r="R7" s="39" t="s">
        <v>21</v>
      </c>
      <c r="S7" s="16">
        <v>4.7033192524492335</v>
      </c>
      <c r="T7" s="16">
        <v>0.94053359576694839</v>
      </c>
      <c r="U7" s="16">
        <v>0.94648125075036504</v>
      </c>
      <c r="V7" s="16">
        <f t="shared" si="2"/>
        <v>5.4399875606332504</v>
      </c>
      <c r="W7" s="56">
        <f t="shared" si="0"/>
        <v>0</v>
      </c>
      <c r="X7" s="67">
        <f t="shared" si="1"/>
        <v>6.5903340989665464</v>
      </c>
    </row>
    <row r="8" spans="1:24" x14ac:dyDescent="0.25">
      <c r="A8" s="2">
        <v>100</v>
      </c>
      <c r="B8" s="10">
        <v>32</v>
      </c>
      <c r="C8" s="22">
        <v>3</v>
      </c>
      <c r="D8" s="36">
        <v>5.3221220186678666</v>
      </c>
      <c r="E8" s="15">
        <v>5.1559854718992328</v>
      </c>
      <c r="F8" s="15">
        <v>5.1415430126168333</v>
      </c>
      <c r="G8" s="30" t="s">
        <v>21</v>
      </c>
      <c r="H8" s="30" t="s">
        <v>21</v>
      </c>
      <c r="I8" s="30" t="s">
        <v>21</v>
      </c>
      <c r="J8" s="30" t="s">
        <v>21</v>
      </c>
      <c r="K8" s="30" t="s">
        <v>21</v>
      </c>
      <c r="L8" s="30" t="s">
        <v>21</v>
      </c>
      <c r="M8" s="30" t="s">
        <v>21</v>
      </c>
      <c r="N8" s="30" t="s">
        <v>21</v>
      </c>
      <c r="O8" s="30" t="s">
        <v>21</v>
      </c>
      <c r="P8" s="30" t="s">
        <v>21</v>
      </c>
      <c r="Q8" s="30" t="s">
        <v>21</v>
      </c>
      <c r="R8" s="39" t="s">
        <v>21</v>
      </c>
      <c r="S8" s="16">
        <v>4.50749121220045</v>
      </c>
      <c r="T8" s="16">
        <v>0.89210391121644839</v>
      </c>
      <c r="U8" s="16">
        <v>0.89519147618363171</v>
      </c>
      <c r="V8" s="16">
        <f t="shared" si="2"/>
        <v>5.2065501677279782</v>
      </c>
      <c r="W8" s="56">
        <f t="shared" si="0"/>
        <v>8.1934061719510717E-2</v>
      </c>
      <c r="X8" s="67">
        <f t="shared" si="1"/>
        <v>6.2947865996005303</v>
      </c>
    </row>
    <row r="9" spans="1:24" x14ac:dyDescent="0.25">
      <c r="A9" s="2">
        <v>100</v>
      </c>
      <c r="B9" s="10">
        <v>32</v>
      </c>
      <c r="C9" s="22">
        <v>7</v>
      </c>
      <c r="D9" s="36">
        <v>5.3656401605674997</v>
      </c>
      <c r="E9" s="15">
        <v>5.1958945258500995</v>
      </c>
      <c r="F9" s="15">
        <v>5.1168547806504501</v>
      </c>
      <c r="G9" s="15">
        <v>5.09559342595165</v>
      </c>
      <c r="H9" s="15">
        <v>5.1023159869500168</v>
      </c>
      <c r="I9" s="15">
        <v>5.0178011980838999</v>
      </c>
      <c r="J9" s="15">
        <v>4.9908817420500169</v>
      </c>
      <c r="K9" s="30" t="s">
        <v>21</v>
      </c>
      <c r="L9" s="30" t="s">
        <v>21</v>
      </c>
      <c r="M9" s="30" t="s">
        <v>21</v>
      </c>
      <c r="N9" s="30" t="s">
        <v>21</v>
      </c>
      <c r="O9" s="30" t="s">
        <v>21</v>
      </c>
      <c r="P9" s="30" t="s">
        <v>21</v>
      </c>
      <c r="Q9" s="30" t="s">
        <v>21</v>
      </c>
      <c r="R9" s="39" t="s">
        <v>21</v>
      </c>
      <c r="S9" s="16">
        <v>4.3782631324487662</v>
      </c>
      <c r="T9" s="16">
        <v>0.87243102001763495</v>
      </c>
      <c r="U9" s="16">
        <v>0.87616190798386506</v>
      </c>
      <c r="V9" s="16">
        <f t="shared" si="2"/>
        <v>5.1264259743005187</v>
      </c>
      <c r="W9" s="56">
        <f t="shared" si="0"/>
        <v>0.11578578295768745</v>
      </c>
      <c r="X9" s="67">
        <f t="shared" si="1"/>
        <v>6.1268560604502662</v>
      </c>
    </row>
    <row r="10" spans="1:24" x14ac:dyDescent="0.25">
      <c r="A10" s="2">
        <v>100</v>
      </c>
      <c r="B10" s="10">
        <v>32</v>
      </c>
      <c r="C10" s="22">
        <v>15</v>
      </c>
      <c r="D10" s="36">
        <v>5.3346477523834004</v>
      </c>
      <c r="E10" s="15">
        <v>5.1164004691158498</v>
      </c>
      <c r="F10" s="15">
        <v>5.0490158036176496</v>
      </c>
      <c r="G10" s="15">
        <v>5.0229462356830332</v>
      </c>
      <c r="H10" s="15">
        <v>4.9672875293161836</v>
      </c>
      <c r="I10" s="15">
        <v>4.9513810085675836</v>
      </c>
      <c r="J10" s="15">
        <v>4.932800265265783</v>
      </c>
      <c r="K10" s="15">
        <v>4.9768536708666833</v>
      </c>
      <c r="L10" s="15">
        <v>5.0066347114489504</v>
      </c>
      <c r="M10" s="15">
        <v>4.9958875787153341</v>
      </c>
      <c r="N10" s="15">
        <v>4.9077384760486833</v>
      </c>
      <c r="O10" s="15">
        <v>4.9858053803502003</v>
      </c>
      <c r="P10" s="15">
        <v>4.8683489068838002</v>
      </c>
      <c r="Q10" s="15">
        <v>4.8638257238334672</v>
      </c>
      <c r="R10" s="40">
        <v>4.8623598656985667</v>
      </c>
      <c r="S10" s="16">
        <v>4.3045779955670334</v>
      </c>
      <c r="T10" s="16">
        <v>0.87793329358294836</v>
      </c>
      <c r="U10" s="16">
        <v>0.87476772691588833</v>
      </c>
      <c r="V10" s="16">
        <f t="shared" si="2"/>
        <v>4.9894622251863447</v>
      </c>
      <c r="W10" s="56">
        <f t="shared" si="0"/>
        <v>0.11514684028977677</v>
      </c>
      <c r="X10" s="67">
        <f t="shared" si="1"/>
        <v>6.0572790160658707</v>
      </c>
    </row>
    <row r="11" spans="1:24" x14ac:dyDescent="0.25">
      <c r="A11" s="2">
        <v>100</v>
      </c>
      <c r="B11" s="10">
        <v>64</v>
      </c>
      <c r="C11" s="22">
        <v>1</v>
      </c>
      <c r="D11" s="36">
        <v>4.0290234262822171</v>
      </c>
      <c r="E11" s="30" t="s">
        <v>21</v>
      </c>
      <c r="F11" s="30" t="s">
        <v>21</v>
      </c>
      <c r="G11" s="30" t="s">
        <v>21</v>
      </c>
      <c r="H11" s="30" t="s">
        <v>21</v>
      </c>
      <c r="I11" s="30" t="s">
        <v>21</v>
      </c>
      <c r="J11" s="30" t="s">
        <v>21</v>
      </c>
      <c r="K11" s="30" t="s">
        <v>21</v>
      </c>
      <c r="L11" s="30" t="s">
        <v>21</v>
      </c>
      <c r="M11" s="30" t="s">
        <v>21</v>
      </c>
      <c r="N11" s="30" t="s">
        <v>21</v>
      </c>
      <c r="O11" s="30" t="s">
        <v>21</v>
      </c>
      <c r="P11" s="30" t="s">
        <v>21</v>
      </c>
      <c r="Q11" s="30" t="s">
        <v>21</v>
      </c>
      <c r="R11" s="39" t="s">
        <v>21</v>
      </c>
      <c r="S11" s="16">
        <v>3.6560232159836832</v>
      </c>
      <c r="T11" s="16">
        <v>0.72550308871820168</v>
      </c>
      <c r="U11" s="16">
        <v>0.72552000544965167</v>
      </c>
      <c r="V11" s="16">
        <f t="shared" si="2"/>
        <v>4.0290234262822171</v>
      </c>
      <c r="W11" s="56">
        <f t="shared" si="0"/>
        <v>0</v>
      </c>
      <c r="X11" s="67">
        <f t="shared" si="1"/>
        <v>5.1070463101515369</v>
      </c>
    </row>
    <row r="12" spans="1:24" x14ac:dyDescent="0.25">
      <c r="A12" s="2">
        <v>100</v>
      </c>
      <c r="B12" s="10">
        <v>64</v>
      </c>
      <c r="C12" s="22">
        <v>3</v>
      </c>
      <c r="D12" s="36">
        <v>4.0424668203651164</v>
      </c>
      <c r="E12" s="15">
        <v>3.9571654180491502</v>
      </c>
      <c r="F12" s="15">
        <v>3.9686980432171</v>
      </c>
      <c r="G12" s="30" t="s">
        <v>21</v>
      </c>
      <c r="H12" s="30" t="s">
        <v>21</v>
      </c>
      <c r="I12" s="30" t="s">
        <v>21</v>
      </c>
      <c r="J12" s="30" t="s">
        <v>21</v>
      </c>
      <c r="K12" s="30" t="s">
        <v>21</v>
      </c>
      <c r="L12" s="30" t="s">
        <v>21</v>
      </c>
      <c r="M12" s="30" t="s">
        <v>21</v>
      </c>
      <c r="N12" s="30" t="s">
        <v>21</v>
      </c>
      <c r="O12" s="30" t="s">
        <v>21</v>
      </c>
      <c r="P12" s="30" t="s">
        <v>21</v>
      </c>
      <c r="Q12" s="30" t="s">
        <v>21</v>
      </c>
      <c r="R12" s="39" t="s">
        <v>21</v>
      </c>
      <c r="S12" s="16">
        <v>3.6310577510332167</v>
      </c>
      <c r="T12" s="16">
        <v>0.72531198711755329</v>
      </c>
      <c r="U12" s="16">
        <v>0.72399003946726836</v>
      </c>
      <c r="V12" s="16">
        <f t="shared" si="2"/>
        <v>3.9894434272104555</v>
      </c>
      <c r="W12" s="56">
        <f t="shared" si="0"/>
        <v>3.778765695339692E-2</v>
      </c>
      <c r="X12" s="67">
        <f t="shared" si="1"/>
        <v>5.080359777618038</v>
      </c>
    </row>
    <row r="13" spans="1:24" x14ac:dyDescent="0.25">
      <c r="A13" s="2">
        <v>100</v>
      </c>
      <c r="B13" s="10">
        <v>128</v>
      </c>
      <c r="C13" s="22">
        <v>1</v>
      </c>
      <c r="D13" s="36">
        <v>3.3528827469175</v>
      </c>
      <c r="E13" s="30" t="s">
        <v>21</v>
      </c>
      <c r="F13" s="30" t="s">
        <v>21</v>
      </c>
      <c r="G13" s="30" t="s">
        <v>21</v>
      </c>
      <c r="H13" s="30" t="s">
        <v>21</v>
      </c>
      <c r="I13" s="30" t="s">
        <v>21</v>
      </c>
      <c r="J13" s="30" t="s">
        <v>21</v>
      </c>
      <c r="K13" s="30" t="s">
        <v>21</v>
      </c>
      <c r="L13" s="30" t="s">
        <v>21</v>
      </c>
      <c r="M13" s="30" t="s">
        <v>21</v>
      </c>
      <c r="N13" s="30" t="s">
        <v>21</v>
      </c>
      <c r="O13" s="30" t="s">
        <v>21</v>
      </c>
      <c r="P13" s="30" t="s">
        <v>21</v>
      </c>
      <c r="Q13" s="30" t="s">
        <v>21</v>
      </c>
      <c r="R13" s="39" t="s">
        <v>21</v>
      </c>
      <c r="S13" s="16">
        <v>3.16303721514995</v>
      </c>
      <c r="T13" s="16">
        <v>0.63206908183443844</v>
      </c>
      <c r="U13" s="16">
        <v>0.63342463854933007</v>
      </c>
      <c r="V13" s="16">
        <f t="shared" si="2"/>
        <v>3.3528827469175</v>
      </c>
      <c r="W13" s="56">
        <f t="shared" si="0"/>
        <v>0</v>
      </c>
      <c r="X13" s="67">
        <f t="shared" si="1"/>
        <v>4.4285309355337183</v>
      </c>
    </row>
    <row r="14" spans="1:24" x14ac:dyDescent="0.25">
      <c r="A14" s="2">
        <v>100</v>
      </c>
      <c r="B14" s="10">
        <v>128</v>
      </c>
      <c r="C14" s="22">
        <v>3</v>
      </c>
      <c r="D14" s="36">
        <v>3.3287179181158164</v>
      </c>
      <c r="E14" s="15">
        <v>3.2953714430506666</v>
      </c>
      <c r="F14" s="15">
        <v>3.3131642652345668</v>
      </c>
      <c r="G14" s="30" t="s">
        <v>21</v>
      </c>
      <c r="H14" s="30" t="s">
        <v>21</v>
      </c>
      <c r="I14" s="30" t="s">
        <v>21</v>
      </c>
      <c r="J14" s="30" t="s">
        <v>21</v>
      </c>
      <c r="K14" s="30" t="s">
        <v>21</v>
      </c>
      <c r="L14" s="30" t="s">
        <v>21</v>
      </c>
      <c r="M14" s="30" t="s">
        <v>21</v>
      </c>
      <c r="N14" s="30" t="s">
        <v>21</v>
      </c>
      <c r="O14" s="30" t="s">
        <v>21</v>
      </c>
      <c r="P14" s="30" t="s">
        <v>21</v>
      </c>
      <c r="Q14" s="30" t="s">
        <v>21</v>
      </c>
      <c r="R14" s="39" t="s">
        <v>21</v>
      </c>
      <c r="S14" s="16">
        <v>3.1424907874994998</v>
      </c>
      <c r="T14" s="16">
        <v>0.62975017853313997</v>
      </c>
      <c r="U14" s="16">
        <v>0.62752667019958497</v>
      </c>
      <c r="V14" s="16">
        <f t="shared" si="2"/>
        <v>3.3124178754670166</v>
      </c>
      <c r="W14" s="56">
        <f t="shared" si="0"/>
        <v>1.3623868101766384E-2</v>
      </c>
      <c r="X14" s="67">
        <f t="shared" si="1"/>
        <v>4.3997676362322249</v>
      </c>
    </row>
    <row r="15" spans="1:24" ht="15.75" thickBot="1" x14ac:dyDescent="0.3">
      <c r="A15" s="3">
        <v>100</v>
      </c>
      <c r="B15" s="11">
        <v>128</v>
      </c>
      <c r="C15" s="23">
        <v>3</v>
      </c>
      <c r="D15" s="37">
        <v>3.3468545283326665</v>
      </c>
      <c r="E15" s="18">
        <v>3.298623500151233</v>
      </c>
      <c r="F15" s="18">
        <v>3.2789055531650333</v>
      </c>
      <c r="G15" s="38" t="s">
        <v>21</v>
      </c>
      <c r="H15" s="38" t="s">
        <v>21</v>
      </c>
      <c r="I15" s="38" t="s">
        <v>21</v>
      </c>
      <c r="J15" s="38" t="s">
        <v>21</v>
      </c>
      <c r="K15" s="38" t="s">
        <v>21</v>
      </c>
      <c r="L15" s="38" t="s">
        <v>21</v>
      </c>
      <c r="M15" s="38" t="s">
        <v>21</v>
      </c>
      <c r="N15" s="38" t="s">
        <v>21</v>
      </c>
      <c r="O15" s="38" t="s">
        <v>21</v>
      </c>
      <c r="P15" s="38" t="s">
        <v>21</v>
      </c>
      <c r="Q15" s="38" t="s">
        <v>21</v>
      </c>
      <c r="R15" s="41" t="s">
        <v>21</v>
      </c>
      <c r="S15" s="20">
        <v>3.107106506098833</v>
      </c>
      <c r="T15" s="20">
        <v>0.62135113446662671</v>
      </c>
      <c r="U15" s="20">
        <v>0.61976770771628498</v>
      </c>
      <c r="V15" s="20">
        <f t="shared" si="2"/>
        <v>3.3081278605496443</v>
      </c>
      <c r="W15" s="55">
        <f t="shared" si="0"/>
        <v>2.8542546680585167E-2</v>
      </c>
      <c r="X15" s="19">
        <f t="shared" si="1"/>
        <v>4.348225348281745</v>
      </c>
    </row>
    <row r="16" spans="1:24" x14ac:dyDescent="0.25">
      <c r="A16" s="4">
        <v>400</v>
      </c>
      <c r="B16" s="12">
        <v>8</v>
      </c>
      <c r="C16" s="21">
        <v>1</v>
      </c>
      <c r="D16" s="33">
        <v>13.123167008049</v>
      </c>
      <c r="E16" s="34" t="s">
        <v>21</v>
      </c>
      <c r="F16" s="34" t="s">
        <v>21</v>
      </c>
      <c r="G16" s="34" t="s">
        <v>21</v>
      </c>
      <c r="H16" s="34" t="s">
        <v>21</v>
      </c>
      <c r="I16" s="34" t="s">
        <v>21</v>
      </c>
      <c r="J16" s="34" t="s">
        <v>21</v>
      </c>
      <c r="K16" s="34" t="s">
        <v>21</v>
      </c>
      <c r="L16" s="34" t="s">
        <v>21</v>
      </c>
      <c r="M16" s="34" t="s">
        <v>21</v>
      </c>
      <c r="N16" s="34" t="s">
        <v>21</v>
      </c>
      <c r="O16" s="34" t="s">
        <v>21</v>
      </c>
      <c r="P16" s="34" t="s">
        <v>21</v>
      </c>
      <c r="Q16" s="34" t="s">
        <v>21</v>
      </c>
      <c r="R16" s="42" t="s">
        <v>21</v>
      </c>
      <c r="S16" s="14">
        <v>10.288574586767934</v>
      </c>
      <c r="T16" s="14">
        <v>2.0501172370840002</v>
      </c>
      <c r="U16" s="14">
        <v>2.0426092750179334</v>
      </c>
      <c r="V16" s="13">
        <f t="shared" si="2"/>
        <v>13.123167008049</v>
      </c>
      <c r="W16" s="57">
        <f t="shared" si="0"/>
        <v>0</v>
      </c>
      <c r="X16" s="66">
        <f t="shared" si="1"/>
        <v>14.381301098869869</v>
      </c>
    </row>
    <row r="17" spans="1:24" x14ac:dyDescent="0.25">
      <c r="A17" s="2">
        <v>400</v>
      </c>
      <c r="B17" s="10">
        <v>8</v>
      </c>
      <c r="C17" s="22">
        <v>3</v>
      </c>
      <c r="D17" s="36">
        <v>13.258707142582466</v>
      </c>
      <c r="E17" s="15">
        <v>12.717506505632382</v>
      </c>
      <c r="F17" s="15">
        <v>12.682052565433933</v>
      </c>
      <c r="G17" s="30" t="s">
        <v>21</v>
      </c>
      <c r="H17" s="30" t="s">
        <v>21</v>
      </c>
      <c r="I17" s="30" t="s">
        <v>21</v>
      </c>
      <c r="J17" s="30" t="s">
        <v>21</v>
      </c>
      <c r="K17" s="30" t="s">
        <v>21</v>
      </c>
      <c r="L17" s="30" t="s">
        <v>21</v>
      </c>
      <c r="M17" s="30" t="s">
        <v>21</v>
      </c>
      <c r="N17" s="30" t="s">
        <v>21</v>
      </c>
      <c r="O17" s="30" t="s">
        <v>21</v>
      </c>
      <c r="P17" s="30" t="s">
        <v>21</v>
      </c>
      <c r="Q17" s="30" t="s">
        <v>21</v>
      </c>
      <c r="R17" s="39" t="s">
        <v>21</v>
      </c>
      <c r="S17" s="16">
        <v>10.212393317216383</v>
      </c>
      <c r="T17" s="16">
        <v>2.0360225274343833</v>
      </c>
      <c r="U17" s="16">
        <v>2.0252877168997498</v>
      </c>
      <c r="V17" s="16">
        <f t="shared" si="2"/>
        <v>12.886088737882927</v>
      </c>
      <c r="W17" s="56">
        <f t="shared" si="0"/>
        <v>0.26387825742125959</v>
      </c>
      <c r="X17" s="67">
        <f t="shared" si="1"/>
        <v>14.273703561550516</v>
      </c>
    </row>
    <row r="18" spans="1:24" x14ac:dyDescent="0.25">
      <c r="A18" s="2">
        <v>400</v>
      </c>
      <c r="B18" s="10">
        <v>16</v>
      </c>
      <c r="C18" s="22">
        <v>1</v>
      </c>
      <c r="D18" s="36">
        <v>8.1614068011675496</v>
      </c>
      <c r="E18" s="30" t="s">
        <v>21</v>
      </c>
      <c r="F18" s="30" t="s">
        <v>21</v>
      </c>
      <c r="G18" s="30" t="s">
        <v>21</v>
      </c>
      <c r="H18" s="30" t="s">
        <v>21</v>
      </c>
      <c r="I18" s="30" t="s">
        <v>21</v>
      </c>
      <c r="J18" s="30" t="s">
        <v>21</v>
      </c>
      <c r="K18" s="30" t="s">
        <v>21</v>
      </c>
      <c r="L18" s="30" t="s">
        <v>21</v>
      </c>
      <c r="M18" s="30" t="s">
        <v>21</v>
      </c>
      <c r="N18" s="30" t="s">
        <v>21</v>
      </c>
      <c r="O18" s="30" t="s">
        <v>21</v>
      </c>
      <c r="P18" s="30" t="s">
        <v>21</v>
      </c>
      <c r="Q18" s="30" t="s">
        <v>21</v>
      </c>
      <c r="R18" s="39" t="s">
        <v>21</v>
      </c>
      <c r="S18" s="16">
        <v>6.8199466942169158</v>
      </c>
      <c r="T18" s="16">
        <v>1.3623062861326616</v>
      </c>
      <c r="U18" s="16">
        <v>1.3684012742344434</v>
      </c>
      <c r="V18" s="16">
        <f t="shared" si="2"/>
        <v>8.1614068011675496</v>
      </c>
      <c r="W18" s="56">
        <f t="shared" si="0"/>
        <v>0</v>
      </c>
      <c r="X18" s="67">
        <f t="shared" si="1"/>
        <v>9.5506542545840212</v>
      </c>
    </row>
    <row r="19" spans="1:24" x14ac:dyDescent="0.25">
      <c r="A19" s="2">
        <v>400</v>
      </c>
      <c r="B19" s="10">
        <v>16</v>
      </c>
      <c r="C19" s="22">
        <v>3</v>
      </c>
      <c r="D19" s="36">
        <v>8.0277965257992001</v>
      </c>
      <c r="E19" s="15">
        <v>7.9142365459818338</v>
      </c>
      <c r="F19" s="15">
        <v>7.600146605534233</v>
      </c>
      <c r="G19" s="30" t="s">
        <v>21</v>
      </c>
      <c r="H19" s="30" t="s">
        <v>21</v>
      </c>
      <c r="I19" s="30" t="s">
        <v>21</v>
      </c>
      <c r="J19" s="30" t="s">
        <v>21</v>
      </c>
      <c r="K19" s="30" t="s">
        <v>21</v>
      </c>
      <c r="L19" s="30" t="s">
        <v>21</v>
      </c>
      <c r="M19" s="30" t="s">
        <v>21</v>
      </c>
      <c r="N19" s="30" t="s">
        <v>21</v>
      </c>
      <c r="O19" s="30" t="s">
        <v>21</v>
      </c>
      <c r="P19" s="30" t="s">
        <v>21</v>
      </c>
      <c r="Q19" s="30" t="s">
        <v>21</v>
      </c>
      <c r="R19" s="39" t="s">
        <v>21</v>
      </c>
      <c r="S19" s="16">
        <v>6.4164505701317998</v>
      </c>
      <c r="T19" s="16">
        <v>1.3026355765662916</v>
      </c>
      <c r="U19" s="16">
        <v>1.3000006413824534</v>
      </c>
      <c r="V19" s="16">
        <f t="shared" si="2"/>
        <v>7.8473932257717562</v>
      </c>
      <c r="W19" s="56">
        <f t="shared" si="0"/>
        <v>0.1808722121060215</v>
      </c>
      <c r="X19" s="67">
        <f t="shared" si="1"/>
        <v>9.0190867880805445</v>
      </c>
    </row>
    <row r="20" spans="1:24" x14ac:dyDescent="0.25">
      <c r="A20" s="2">
        <v>400</v>
      </c>
      <c r="B20" s="10">
        <v>32</v>
      </c>
      <c r="C20" s="22">
        <v>1</v>
      </c>
      <c r="D20" s="36">
        <v>5.5458823374162005</v>
      </c>
      <c r="E20" s="30" t="s">
        <v>21</v>
      </c>
      <c r="F20" s="30" t="s">
        <v>21</v>
      </c>
      <c r="G20" s="30" t="s">
        <v>21</v>
      </c>
      <c r="H20" s="30" t="s">
        <v>21</v>
      </c>
      <c r="I20" s="30" t="s">
        <v>21</v>
      </c>
      <c r="J20" s="30" t="s">
        <v>21</v>
      </c>
      <c r="K20" s="30" t="s">
        <v>21</v>
      </c>
      <c r="L20" s="30" t="s">
        <v>21</v>
      </c>
      <c r="M20" s="30" t="s">
        <v>21</v>
      </c>
      <c r="N20" s="30" t="s">
        <v>21</v>
      </c>
      <c r="O20" s="30" t="s">
        <v>21</v>
      </c>
      <c r="P20" s="30" t="s">
        <v>21</v>
      </c>
      <c r="Q20" s="30" t="s">
        <v>21</v>
      </c>
      <c r="R20" s="39" t="s">
        <v>21</v>
      </c>
      <c r="S20" s="16">
        <v>4.8031774805839325</v>
      </c>
      <c r="T20" s="16">
        <v>0.97198640358207333</v>
      </c>
      <c r="U20" s="16">
        <v>0.96011639419981831</v>
      </c>
      <c r="V20" s="16">
        <f t="shared" si="2"/>
        <v>5.5458823374162005</v>
      </c>
      <c r="W20" s="56">
        <f t="shared" si="0"/>
        <v>0</v>
      </c>
      <c r="X20" s="67">
        <f t="shared" si="1"/>
        <v>6.7352802783658241</v>
      </c>
    </row>
    <row r="21" spans="1:24" x14ac:dyDescent="0.25">
      <c r="A21" s="2">
        <v>400</v>
      </c>
      <c r="B21" s="10">
        <v>32</v>
      </c>
      <c r="C21" s="22">
        <v>3</v>
      </c>
      <c r="D21" s="36">
        <v>5.5066003208339671</v>
      </c>
      <c r="E21" s="15">
        <v>5.4172393770985341</v>
      </c>
      <c r="F21" s="15">
        <v>5.3232434073657</v>
      </c>
      <c r="G21" s="30" t="s">
        <v>21</v>
      </c>
      <c r="H21" s="30" t="s">
        <v>21</v>
      </c>
      <c r="I21" s="30" t="s">
        <v>21</v>
      </c>
      <c r="J21" s="30" t="s">
        <v>21</v>
      </c>
      <c r="K21" s="30" t="s">
        <v>21</v>
      </c>
      <c r="L21" s="30" t="s">
        <v>21</v>
      </c>
      <c r="M21" s="30" t="s">
        <v>21</v>
      </c>
      <c r="N21" s="30" t="s">
        <v>21</v>
      </c>
      <c r="O21" s="30" t="s">
        <v>21</v>
      </c>
      <c r="P21" s="30" t="s">
        <v>21</v>
      </c>
      <c r="Q21" s="30" t="s">
        <v>21</v>
      </c>
      <c r="R21" s="39" t="s">
        <v>21</v>
      </c>
      <c r="S21" s="16">
        <v>4.650563055366117</v>
      </c>
      <c r="T21" s="16">
        <v>0.92590404164899665</v>
      </c>
      <c r="U21" s="16">
        <v>0.92713167158265841</v>
      </c>
      <c r="V21" s="16">
        <f t="shared" si="2"/>
        <v>5.4156943684327343</v>
      </c>
      <c r="W21" s="56">
        <f t="shared" si="0"/>
        <v>7.4863118280345253E-2</v>
      </c>
      <c r="X21" s="67">
        <f t="shared" si="1"/>
        <v>6.5035987685977714</v>
      </c>
    </row>
    <row r="22" spans="1:24" x14ac:dyDescent="0.25">
      <c r="A22" s="2">
        <v>400</v>
      </c>
      <c r="B22" s="10">
        <v>32</v>
      </c>
      <c r="C22" s="22">
        <v>7</v>
      </c>
      <c r="D22" s="36">
        <v>5.6441505371165999</v>
      </c>
      <c r="E22" s="15">
        <v>5.4976294630672671</v>
      </c>
      <c r="F22" s="15">
        <v>5.5001856903681325</v>
      </c>
      <c r="G22" s="15">
        <v>5.4337860931680995</v>
      </c>
      <c r="H22" s="15">
        <v>5.409831073534817</v>
      </c>
      <c r="I22" s="15">
        <v>5.3910226310506166</v>
      </c>
      <c r="J22" s="15">
        <v>5.3415788919664831</v>
      </c>
      <c r="K22" s="30" t="s">
        <v>21</v>
      </c>
      <c r="L22" s="30" t="s">
        <v>21</v>
      </c>
      <c r="M22" s="30" t="s">
        <v>21</v>
      </c>
      <c r="N22" s="30" t="s">
        <v>21</v>
      </c>
      <c r="O22" s="30" t="s">
        <v>21</v>
      </c>
      <c r="P22" s="30" t="s">
        <v>21</v>
      </c>
      <c r="Q22" s="30" t="s">
        <v>21</v>
      </c>
      <c r="R22" s="39" t="s">
        <v>21</v>
      </c>
      <c r="S22" s="16">
        <v>4.6202586610335841</v>
      </c>
      <c r="T22" s="16">
        <v>0.92681348670157493</v>
      </c>
      <c r="U22" s="16">
        <v>0.94320091781555659</v>
      </c>
      <c r="V22" s="16">
        <f t="shared" si="2"/>
        <v>5.4597406257531444</v>
      </c>
      <c r="W22" s="56">
        <f t="shared" si="0"/>
        <v>9.1750704119954993E-2</v>
      </c>
      <c r="X22" s="67">
        <f t="shared" si="1"/>
        <v>6.4902730655507161</v>
      </c>
    </row>
    <row r="23" spans="1:24" x14ac:dyDescent="0.25">
      <c r="A23" s="2">
        <v>400</v>
      </c>
      <c r="B23" s="10">
        <v>32</v>
      </c>
      <c r="C23" s="22">
        <v>15</v>
      </c>
      <c r="D23" s="36">
        <v>5.6094975810497996</v>
      </c>
      <c r="E23" s="15">
        <v>5.5117066916990165</v>
      </c>
      <c r="F23" s="15">
        <v>5.4443063433495498</v>
      </c>
      <c r="G23" s="15">
        <v>5.4067223831176836</v>
      </c>
      <c r="H23" s="15">
        <v>5.4077983322999499</v>
      </c>
      <c r="I23" s="15">
        <v>5.3602823907315331</v>
      </c>
      <c r="J23" s="15">
        <v>5.2869413935327003</v>
      </c>
      <c r="K23" s="15">
        <v>5.2685489805841996</v>
      </c>
      <c r="L23" s="15">
        <v>5.3073897692840495</v>
      </c>
      <c r="M23" s="15">
        <v>5.2512469720017663</v>
      </c>
      <c r="N23" s="15">
        <v>5.2659069170826003</v>
      </c>
      <c r="O23" s="15">
        <v>5.23540672656575</v>
      </c>
      <c r="P23" s="15">
        <v>5.2155409173496672</v>
      </c>
      <c r="Q23" s="15">
        <v>5.211340457515317</v>
      </c>
      <c r="R23" s="40">
        <v>5.218491557133766</v>
      </c>
      <c r="S23" s="16">
        <v>4.5338288367007999</v>
      </c>
      <c r="T23" s="16">
        <v>0.9042872148003267</v>
      </c>
      <c r="U23" s="16">
        <v>0.91545213340044329</v>
      </c>
      <c r="V23" s="16">
        <f t="shared" si="2"/>
        <v>5.3334084942198237</v>
      </c>
      <c r="W23" s="56">
        <f t="shared" si="0"/>
        <v>0.11601674174235264</v>
      </c>
      <c r="X23" s="67">
        <f t="shared" si="1"/>
        <v>6.3535681849015706</v>
      </c>
    </row>
    <row r="24" spans="1:24" x14ac:dyDescent="0.25">
      <c r="A24" s="2">
        <v>400</v>
      </c>
      <c r="B24" s="10">
        <v>64</v>
      </c>
      <c r="C24" s="22">
        <v>1</v>
      </c>
      <c r="D24" s="36">
        <v>4.3950985451655669</v>
      </c>
      <c r="E24" s="30" t="s">
        <v>21</v>
      </c>
      <c r="F24" s="30" t="s">
        <v>21</v>
      </c>
      <c r="G24" s="30" t="s">
        <v>21</v>
      </c>
      <c r="H24" s="30" t="s">
        <v>21</v>
      </c>
      <c r="I24" s="30" t="s">
        <v>21</v>
      </c>
      <c r="J24" s="30" t="s">
        <v>21</v>
      </c>
      <c r="K24" s="30" t="s">
        <v>21</v>
      </c>
      <c r="L24" s="30" t="s">
        <v>21</v>
      </c>
      <c r="M24" s="30" t="s">
        <v>21</v>
      </c>
      <c r="N24" s="30" t="s">
        <v>21</v>
      </c>
      <c r="O24" s="30" t="s">
        <v>21</v>
      </c>
      <c r="P24" s="30" t="s">
        <v>21</v>
      </c>
      <c r="Q24" s="30" t="s">
        <v>21</v>
      </c>
      <c r="R24" s="39" t="s">
        <v>21</v>
      </c>
      <c r="S24" s="16">
        <v>3.7314416881495331</v>
      </c>
      <c r="T24" s="16">
        <v>0.74100511355014997</v>
      </c>
      <c r="U24" s="16">
        <v>0.75201996496761991</v>
      </c>
      <c r="V24" s="16">
        <f t="shared" si="2"/>
        <v>4.3950985451655669</v>
      </c>
      <c r="W24" s="56">
        <f t="shared" si="0"/>
        <v>0</v>
      </c>
      <c r="X24" s="67">
        <f t="shared" si="1"/>
        <v>5.2244667666673035</v>
      </c>
    </row>
    <row r="25" spans="1:24" x14ac:dyDescent="0.25">
      <c r="A25" s="2">
        <v>400</v>
      </c>
      <c r="B25" s="10">
        <v>64</v>
      </c>
      <c r="C25" s="22">
        <v>3</v>
      </c>
      <c r="D25" s="36">
        <v>4.4066088444999503</v>
      </c>
      <c r="E25" s="15">
        <v>4.3356742243670503</v>
      </c>
      <c r="F25" s="15">
        <v>4.3415411690172334</v>
      </c>
      <c r="G25" s="30" t="s">
        <v>21</v>
      </c>
      <c r="H25" s="30" t="s">
        <v>21</v>
      </c>
      <c r="I25" s="30" t="s">
        <v>21</v>
      </c>
      <c r="J25" s="30" t="s">
        <v>21</v>
      </c>
      <c r="K25" s="30" t="s">
        <v>21</v>
      </c>
      <c r="L25" s="30" t="s">
        <v>21</v>
      </c>
      <c r="M25" s="30" t="s">
        <v>21</v>
      </c>
      <c r="N25" s="30" t="s">
        <v>21</v>
      </c>
      <c r="O25" s="30" t="s">
        <v>21</v>
      </c>
      <c r="P25" s="30" t="s">
        <v>21</v>
      </c>
      <c r="Q25" s="30" t="s">
        <v>21</v>
      </c>
      <c r="R25" s="39" t="s">
        <v>21</v>
      </c>
      <c r="S25" s="16">
        <v>3.739186969500333</v>
      </c>
      <c r="T25" s="16">
        <v>0.74841090668342003</v>
      </c>
      <c r="U25" s="16">
        <v>0.73838007556623664</v>
      </c>
      <c r="V25" s="16">
        <f t="shared" si="2"/>
        <v>4.3612747459614107</v>
      </c>
      <c r="W25" s="56">
        <f t="shared" si="0"/>
        <v>3.2145405349324259E-2</v>
      </c>
      <c r="X25" s="67">
        <f t="shared" si="1"/>
        <v>5.2259779517499894</v>
      </c>
    </row>
    <row r="26" spans="1:24" ht="15.75" thickBot="1" x14ac:dyDescent="0.3">
      <c r="A26" s="3">
        <v>400</v>
      </c>
      <c r="B26" s="11">
        <v>128</v>
      </c>
      <c r="C26" s="23">
        <v>1</v>
      </c>
      <c r="D26" s="37">
        <v>3.8779238434003833</v>
      </c>
      <c r="E26" s="38" t="s">
        <v>21</v>
      </c>
      <c r="F26" s="38" t="s">
        <v>21</v>
      </c>
      <c r="G26" s="38" t="s">
        <v>21</v>
      </c>
      <c r="H26" s="38" t="s">
        <v>21</v>
      </c>
      <c r="I26" s="38" t="s">
        <v>21</v>
      </c>
      <c r="J26" s="38" t="s">
        <v>21</v>
      </c>
      <c r="K26" s="38" t="s">
        <v>21</v>
      </c>
      <c r="L26" s="38" t="s">
        <v>21</v>
      </c>
      <c r="M26" s="38" t="s">
        <v>21</v>
      </c>
      <c r="N26" s="38" t="s">
        <v>21</v>
      </c>
      <c r="O26" s="38" t="s">
        <v>21</v>
      </c>
      <c r="P26" s="38" t="s">
        <v>21</v>
      </c>
      <c r="Q26" s="38" t="s">
        <v>21</v>
      </c>
      <c r="R26" s="41" t="s">
        <v>21</v>
      </c>
      <c r="S26" s="20">
        <v>3.1953938365331833</v>
      </c>
      <c r="T26" s="20">
        <v>0.63671227201703007</v>
      </c>
      <c r="U26" s="20">
        <v>0.63951522719968668</v>
      </c>
      <c r="V26" s="20">
        <f t="shared" si="2"/>
        <v>3.8779238434003833</v>
      </c>
      <c r="W26" s="55">
        <f t="shared" si="0"/>
        <v>0</v>
      </c>
      <c r="X26" s="19">
        <f t="shared" si="1"/>
        <v>4.4716213357498997</v>
      </c>
    </row>
    <row r="27" spans="1:24" x14ac:dyDescent="0.25">
      <c r="A27" s="4">
        <v>1600</v>
      </c>
      <c r="B27" s="12">
        <v>8</v>
      </c>
      <c r="C27" s="21">
        <v>7</v>
      </c>
      <c r="D27" s="33">
        <v>14.619022845882366</v>
      </c>
      <c r="E27" s="35">
        <v>14.392350746299284</v>
      </c>
      <c r="F27" s="35">
        <v>14.388497693716383</v>
      </c>
      <c r="G27" s="35">
        <v>14.276621121732751</v>
      </c>
      <c r="H27" s="35">
        <v>14.217244644932601</v>
      </c>
      <c r="I27" s="35">
        <v>14.1558270792826</v>
      </c>
      <c r="J27" s="35">
        <v>14.14516219929985</v>
      </c>
      <c r="K27" s="34" t="s">
        <v>21</v>
      </c>
      <c r="L27" s="34" t="s">
        <v>21</v>
      </c>
      <c r="M27" s="34" t="s">
        <v>21</v>
      </c>
      <c r="N27" s="34" t="s">
        <v>21</v>
      </c>
      <c r="O27" s="34" t="s">
        <v>21</v>
      </c>
      <c r="P27" s="34" t="s">
        <v>21</v>
      </c>
      <c r="Q27" s="34" t="s">
        <v>21</v>
      </c>
      <c r="R27" s="42" t="s">
        <v>21</v>
      </c>
      <c r="S27" s="14">
        <v>10.206637145567216</v>
      </c>
      <c r="T27" s="14">
        <v>2.0340971301173831</v>
      </c>
      <c r="U27" s="14">
        <v>2.0359562989324167</v>
      </c>
      <c r="V27" s="13">
        <f t="shared" si="2"/>
        <v>14.313532333020833</v>
      </c>
      <c r="W27" s="57">
        <f t="shared" si="0"/>
        <v>0.15538422718554401</v>
      </c>
      <c r="X27" s="66">
        <f t="shared" si="1"/>
        <v>14.276690574617016</v>
      </c>
    </row>
    <row r="28" spans="1:24" x14ac:dyDescent="0.25">
      <c r="A28" s="2">
        <v>1600</v>
      </c>
      <c r="B28" s="10">
        <v>16</v>
      </c>
      <c r="C28" s="22">
        <v>7</v>
      </c>
      <c r="D28" s="36">
        <v>10.290044165532633</v>
      </c>
      <c r="E28" s="15">
        <v>10.197059527334433</v>
      </c>
      <c r="F28" s="15">
        <v>10.208994591051782</v>
      </c>
      <c r="G28" s="15">
        <v>10.170680306331866</v>
      </c>
      <c r="H28" s="15">
        <v>10.026816504483568</v>
      </c>
      <c r="I28" s="15">
        <v>10.030884209116133</v>
      </c>
      <c r="J28" s="15">
        <v>10.060229689666683</v>
      </c>
      <c r="K28" s="30" t="s">
        <v>21</v>
      </c>
      <c r="L28" s="30" t="s">
        <v>21</v>
      </c>
      <c r="M28" s="30" t="s">
        <v>21</v>
      </c>
      <c r="N28" s="30" t="s">
        <v>21</v>
      </c>
      <c r="O28" s="30" t="s">
        <v>21</v>
      </c>
      <c r="P28" s="30" t="s">
        <v>21</v>
      </c>
      <c r="Q28" s="30" t="s">
        <v>21</v>
      </c>
      <c r="R28" s="39" t="s">
        <v>21</v>
      </c>
      <c r="S28" s="16">
        <v>6.7298094410507332</v>
      </c>
      <c r="T28" s="16">
        <v>1.3444715103347933</v>
      </c>
      <c r="U28" s="16">
        <v>1.3484474546664085</v>
      </c>
      <c r="V28" s="16">
        <f t="shared" si="2"/>
        <v>10.140672713359587</v>
      </c>
      <c r="W28" s="56">
        <f t="shared" si="0"/>
        <v>9.4526995498933328E-2</v>
      </c>
      <c r="X28" s="67">
        <f t="shared" si="1"/>
        <v>9.4227284060519345</v>
      </c>
    </row>
    <row r="29" spans="1:24" x14ac:dyDescent="0.25">
      <c r="A29" s="2">
        <v>1600</v>
      </c>
      <c r="B29" s="10">
        <v>32</v>
      </c>
      <c r="C29" s="22">
        <v>1</v>
      </c>
      <c r="D29" s="36">
        <v>8.0824693835340344</v>
      </c>
      <c r="E29" s="30" t="s">
        <v>21</v>
      </c>
      <c r="F29" s="30" t="s">
        <v>21</v>
      </c>
      <c r="G29" s="30" t="s">
        <v>21</v>
      </c>
      <c r="H29" s="30" t="s">
        <v>21</v>
      </c>
      <c r="I29" s="30" t="s">
        <v>21</v>
      </c>
      <c r="J29" s="30" t="s">
        <v>21</v>
      </c>
      <c r="K29" s="30" t="s">
        <v>21</v>
      </c>
      <c r="L29" s="30" t="s">
        <v>21</v>
      </c>
      <c r="M29" s="30" t="s">
        <v>21</v>
      </c>
      <c r="N29" s="30" t="s">
        <v>21</v>
      </c>
      <c r="O29" s="30" t="s">
        <v>21</v>
      </c>
      <c r="P29" s="30" t="s">
        <v>21</v>
      </c>
      <c r="Q29" s="30" t="s">
        <v>21</v>
      </c>
      <c r="R29" s="39" t="s">
        <v>21</v>
      </c>
      <c r="S29" s="16">
        <v>4.9724215151004669</v>
      </c>
      <c r="T29" s="16">
        <v>1.0037065930334683</v>
      </c>
      <c r="U29" s="16">
        <v>1.0040193989329651</v>
      </c>
      <c r="V29" s="16">
        <f t="shared" si="2"/>
        <v>8.0824693835340344</v>
      </c>
      <c r="W29" s="56">
        <f t="shared" si="0"/>
        <v>0</v>
      </c>
      <c r="X29" s="67">
        <f t="shared" si="1"/>
        <v>6.9801475070669001</v>
      </c>
    </row>
    <row r="30" spans="1:24" x14ac:dyDescent="0.25">
      <c r="A30" s="2">
        <v>1600</v>
      </c>
      <c r="B30" s="10">
        <v>32</v>
      </c>
      <c r="C30" s="22">
        <v>3</v>
      </c>
      <c r="D30" s="36">
        <v>8.0614952050653823</v>
      </c>
      <c r="E30" s="15">
        <v>8.0339938793661165</v>
      </c>
      <c r="F30" s="15">
        <v>7.9924058631489334</v>
      </c>
      <c r="G30" s="30" t="s">
        <v>21</v>
      </c>
      <c r="H30" s="30" t="s">
        <v>21</v>
      </c>
      <c r="I30" s="30" t="s">
        <v>21</v>
      </c>
      <c r="J30" s="30" t="s">
        <v>21</v>
      </c>
      <c r="K30" s="30" t="s">
        <v>21</v>
      </c>
      <c r="L30" s="30" t="s">
        <v>21</v>
      </c>
      <c r="M30" s="30" t="s">
        <v>21</v>
      </c>
      <c r="N30" s="30" t="s">
        <v>21</v>
      </c>
      <c r="O30" s="30" t="s">
        <v>21</v>
      </c>
      <c r="P30" s="30" t="s">
        <v>21</v>
      </c>
      <c r="Q30" s="30" t="s">
        <v>21</v>
      </c>
      <c r="R30" s="39" t="s">
        <v>21</v>
      </c>
      <c r="S30" s="16">
        <v>4.8866043135504338</v>
      </c>
      <c r="T30" s="16">
        <v>0.96738405166542996</v>
      </c>
      <c r="U30" s="16">
        <v>0.9691803655994583</v>
      </c>
      <c r="V30" s="16">
        <f t="shared" si="2"/>
        <v>8.0292983158601441</v>
      </c>
      <c r="W30" s="56">
        <f t="shared" si="0"/>
        <v>2.8400358320403406E-2</v>
      </c>
      <c r="X30" s="67">
        <f t="shared" si="1"/>
        <v>6.8231687308153219</v>
      </c>
    </row>
    <row r="31" spans="1:24" x14ac:dyDescent="0.25">
      <c r="A31" s="2">
        <v>1600</v>
      </c>
      <c r="B31" s="10">
        <v>32</v>
      </c>
      <c r="C31" s="22">
        <v>7</v>
      </c>
      <c r="D31" s="36">
        <v>8.0272025031988328</v>
      </c>
      <c r="E31" s="15">
        <v>8.0049136146670161</v>
      </c>
      <c r="F31" s="15">
        <v>8.0179116630654992</v>
      </c>
      <c r="G31" s="15">
        <v>8.0051077921661342</v>
      </c>
      <c r="H31" s="15">
        <v>7.9414935759676002</v>
      </c>
      <c r="I31" s="15">
        <v>7.9144913524156335</v>
      </c>
      <c r="J31" s="15">
        <v>7.896765017800484</v>
      </c>
      <c r="K31" s="30" t="s">
        <v>21</v>
      </c>
      <c r="L31" s="30" t="s">
        <v>21</v>
      </c>
      <c r="M31" s="30" t="s">
        <v>21</v>
      </c>
      <c r="N31" s="30" t="s">
        <v>21</v>
      </c>
      <c r="O31" s="30" t="s">
        <v>21</v>
      </c>
      <c r="P31" s="30" t="s">
        <v>21</v>
      </c>
      <c r="Q31" s="30" t="s">
        <v>21</v>
      </c>
      <c r="R31" s="39" t="s">
        <v>21</v>
      </c>
      <c r="S31" s="16">
        <v>4.7815501962322662</v>
      </c>
      <c r="T31" s="16">
        <v>0.95047564728301837</v>
      </c>
      <c r="U31" s="16">
        <v>0.95679058253299343</v>
      </c>
      <c r="V31" s="16">
        <f t="shared" si="2"/>
        <v>7.9725550741830276</v>
      </c>
      <c r="W31" s="56">
        <f t="shared" si="0"/>
        <v>4.9613738516045988E-2</v>
      </c>
      <c r="X31" s="67">
        <f t="shared" si="1"/>
        <v>6.6888164260482776</v>
      </c>
    </row>
    <row r="32" spans="1:24" x14ac:dyDescent="0.25">
      <c r="A32" s="2">
        <v>1600</v>
      </c>
      <c r="B32" s="10">
        <v>32</v>
      </c>
      <c r="C32" s="22">
        <v>15</v>
      </c>
      <c r="D32" s="36">
        <v>8.0014124101163659</v>
      </c>
      <c r="E32" s="15">
        <v>7.9763857564171001</v>
      </c>
      <c r="F32" s="15">
        <v>7.9438436700341502</v>
      </c>
      <c r="G32" s="15">
        <v>7.9498126083829668</v>
      </c>
      <c r="H32" s="15">
        <v>7.9136715004336997</v>
      </c>
      <c r="I32" s="15">
        <v>7.885126162318433</v>
      </c>
      <c r="J32" s="15">
        <v>7.8585649751999833</v>
      </c>
      <c r="K32" s="15">
        <v>7.8129242148677172</v>
      </c>
      <c r="L32" s="15">
        <v>7.7943588717821166</v>
      </c>
      <c r="M32" s="15">
        <v>7.8145827493649671</v>
      </c>
      <c r="N32" s="15">
        <v>7.8434580343988829</v>
      </c>
      <c r="O32" s="15">
        <v>7.8133403672332173</v>
      </c>
      <c r="P32" s="15">
        <v>7.8369457910341831</v>
      </c>
      <c r="Q32" s="15">
        <v>7.7919825994661833</v>
      </c>
      <c r="R32" s="40">
        <v>7.7875844234503502</v>
      </c>
      <c r="S32" s="16">
        <v>4.6915119596989667</v>
      </c>
      <c r="T32" s="16">
        <v>0.94200410195044171</v>
      </c>
      <c r="U32" s="16">
        <v>0.93517922708415335</v>
      </c>
      <c r="V32" s="16">
        <f t="shared" si="2"/>
        <v>7.8682662756333555</v>
      </c>
      <c r="W32" s="56">
        <f t="shared" si="0"/>
        <v>6.9555001823631127E-2</v>
      </c>
      <c r="X32" s="67">
        <f t="shared" si="1"/>
        <v>6.5686952887335615</v>
      </c>
    </row>
    <row r="33" spans="1:24" x14ac:dyDescent="0.25">
      <c r="A33" s="44">
        <v>1600</v>
      </c>
      <c r="B33" s="45">
        <v>64</v>
      </c>
      <c r="C33" s="46">
        <v>7</v>
      </c>
      <c r="D33" s="47">
        <v>6.8148359518012995</v>
      </c>
      <c r="E33" s="31">
        <v>6.7902063301007667</v>
      </c>
      <c r="F33" s="31">
        <v>6.8204446348846668</v>
      </c>
      <c r="G33" s="31">
        <v>6.7983585561004665</v>
      </c>
      <c r="H33" s="31">
        <v>6.7731508739835835</v>
      </c>
      <c r="I33" s="31">
        <v>6.7417306576156841</v>
      </c>
      <c r="J33" s="31">
        <v>6.7823705858162828</v>
      </c>
      <c r="K33" s="32" t="s">
        <v>21</v>
      </c>
      <c r="L33" s="32" t="s">
        <v>21</v>
      </c>
      <c r="M33" s="32" t="s">
        <v>21</v>
      </c>
      <c r="N33" s="32" t="s">
        <v>21</v>
      </c>
      <c r="O33" s="32" t="s">
        <v>21</v>
      </c>
      <c r="P33" s="32" t="s">
        <v>21</v>
      </c>
      <c r="Q33" s="32" t="s">
        <v>21</v>
      </c>
      <c r="R33" s="48" t="s">
        <v>21</v>
      </c>
      <c r="S33" s="49">
        <v>3.8044034055007163</v>
      </c>
      <c r="T33" s="49">
        <v>0.76018075928441164</v>
      </c>
      <c r="U33" s="49">
        <v>0.76011566954936494</v>
      </c>
      <c r="V33" s="16">
        <f t="shared" si="2"/>
        <v>6.7887282271861062</v>
      </c>
      <c r="W33" s="56">
        <f t="shared" si="0"/>
        <v>2.4710659664026063E-2</v>
      </c>
      <c r="X33" s="67">
        <f t="shared" si="1"/>
        <v>5.3246998343344929</v>
      </c>
    </row>
    <row r="34" spans="1:24" ht="15.75" thickBot="1" x14ac:dyDescent="0.3">
      <c r="A34" s="3">
        <v>1600</v>
      </c>
      <c r="B34" s="11">
        <v>128</v>
      </c>
      <c r="C34" s="11">
        <v>7</v>
      </c>
      <c r="D34" s="17">
        <v>6.1700168357832164</v>
      </c>
      <c r="E34" s="18">
        <v>6.1531468140329997</v>
      </c>
      <c r="F34" s="18">
        <v>6.1616314300180663</v>
      </c>
      <c r="G34" s="18">
        <v>6.1470178772171336</v>
      </c>
      <c r="H34" s="18">
        <v>6.1460693662151833</v>
      </c>
      <c r="I34" s="18">
        <v>6.1585478796662327</v>
      </c>
      <c r="J34" s="18">
        <v>6.1355639248155001</v>
      </c>
      <c r="K34" s="18" t="s">
        <v>21</v>
      </c>
      <c r="L34" s="18" t="s">
        <v>21</v>
      </c>
      <c r="M34" s="18" t="s">
        <v>21</v>
      </c>
      <c r="N34" s="18" t="s">
        <v>21</v>
      </c>
      <c r="O34" s="18" t="s">
        <v>21</v>
      </c>
      <c r="P34" s="18" t="s">
        <v>21</v>
      </c>
      <c r="Q34" s="18" t="s">
        <v>21</v>
      </c>
      <c r="R34" s="19" t="s">
        <v>21</v>
      </c>
      <c r="S34" s="20">
        <v>3.2376053816153667</v>
      </c>
      <c r="T34" s="20">
        <v>0.65261567746638172</v>
      </c>
      <c r="U34" s="20">
        <v>0.6660557015333316</v>
      </c>
      <c r="V34" s="20">
        <f t="shared" si="2"/>
        <v>6.1531420182497616</v>
      </c>
      <c r="W34" s="55">
        <f t="shared" si="0"/>
        <v>1.0573348020823889E-2</v>
      </c>
      <c r="X34" s="19">
        <f t="shared" si="1"/>
        <v>4.5562767606150798</v>
      </c>
    </row>
    <row r="35" spans="1:24" x14ac:dyDescent="0.25">
      <c r="A35" s="4">
        <v>6400</v>
      </c>
      <c r="B35" s="12">
        <v>32</v>
      </c>
      <c r="C35" s="21">
        <v>1</v>
      </c>
      <c r="D35" s="50">
        <v>22.113283759016834</v>
      </c>
      <c r="E35" s="51" t="s">
        <v>21</v>
      </c>
      <c r="F35" s="51" t="s">
        <v>21</v>
      </c>
      <c r="G35" s="51" t="s">
        <v>21</v>
      </c>
      <c r="H35" s="51" t="s">
        <v>21</v>
      </c>
      <c r="I35" s="51" t="s">
        <v>21</v>
      </c>
      <c r="J35" s="51" t="s">
        <v>21</v>
      </c>
      <c r="K35" s="51" t="s">
        <v>21</v>
      </c>
      <c r="L35" s="51" t="s">
        <v>21</v>
      </c>
      <c r="M35" s="51" t="s">
        <v>21</v>
      </c>
      <c r="N35" s="51" t="s">
        <v>21</v>
      </c>
      <c r="O35" s="51" t="s">
        <v>21</v>
      </c>
      <c r="P35" s="51" t="s">
        <v>21</v>
      </c>
      <c r="Q35" s="51" t="s">
        <v>21</v>
      </c>
      <c r="R35" s="52" t="s">
        <v>21</v>
      </c>
      <c r="S35" s="13">
        <v>6.2665685609332167</v>
      </c>
      <c r="T35" s="13">
        <v>1.2542572469334117</v>
      </c>
      <c r="U35" s="13">
        <v>1.2639291385664049</v>
      </c>
      <c r="V35" s="13">
        <f t="shared" si="2"/>
        <v>22.113283759016834</v>
      </c>
      <c r="W35" s="57">
        <f t="shared" si="0"/>
        <v>0</v>
      </c>
      <c r="X35" s="66">
        <f t="shared" si="1"/>
        <v>8.7847549464330328</v>
      </c>
    </row>
    <row r="36" spans="1:24" x14ac:dyDescent="0.25">
      <c r="A36" s="2">
        <v>6400</v>
      </c>
      <c r="B36" s="10">
        <v>32</v>
      </c>
      <c r="C36" s="22">
        <v>3</v>
      </c>
      <c r="D36" s="36">
        <v>22.028557285649832</v>
      </c>
      <c r="E36" s="15">
        <v>21.986077755983501</v>
      </c>
      <c r="F36" s="15">
        <v>22.001657540900165</v>
      </c>
      <c r="G36" s="30" t="s">
        <v>21</v>
      </c>
      <c r="H36" s="30" t="s">
        <v>21</v>
      </c>
      <c r="I36" s="30" t="s">
        <v>21</v>
      </c>
      <c r="J36" s="30" t="s">
        <v>21</v>
      </c>
      <c r="K36" s="30" t="s">
        <v>21</v>
      </c>
      <c r="L36" s="30" t="s">
        <v>21</v>
      </c>
      <c r="M36" s="30" t="s">
        <v>21</v>
      </c>
      <c r="N36" s="30" t="s">
        <v>21</v>
      </c>
      <c r="O36" s="30" t="s">
        <v>21</v>
      </c>
      <c r="P36" s="30" t="s">
        <v>21</v>
      </c>
      <c r="Q36" s="30" t="s">
        <v>21</v>
      </c>
      <c r="R36" s="39" t="s">
        <v>21</v>
      </c>
      <c r="S36" s="16">
        <v>6.2025117146666</v>
      </c>
      <c r="T36" s="16">
        <v>1.2401063452503867</v>
      </c>
      <c r="U36" s="16">
        <v>1.2316158211838517</v>
      </c>
      <c r="V36" s="16">
        <f t="shared" si="2"/>
        <v>22.005430860844498</v>
      </c>
      <c r="W36" s="56">
        <f t="shared" si="0"/>
        <v>1.7546244949084237E-2</v>
      </c>
      <c r="X36" s="67">
        <f t="shared" si="1"/>
        <v>8.6742338811008377</v>
      </c>
    </row>
    <row r="37" spans="1:24" x14ac:dyDescent="0.25">
      <c r="A37" s="2">
        <v>6400</v>
      </c>
      <c r="B37" s="10">
        <v>32</v>
      </c>
      <c r="C37" s="22">
        <v>7</v>
      </c>
      <c r="D37" s="36">
        <v>22.054113271516165</v>
      </c>
      <c r="E37" s="15">
        <v>21.999678093883666</v>
      </c>
      <c r="F37" s="15">
        <v>22.042698675849998</v>
      </c>
      <c r="G37" s="15">
        <v>22.007129913816833</v>
      </c>
      <c r="H37" s="15">
        <v>21.9856767630165</v>
      </c>
      <c r="I37" s="15">
        <v>21.997978553000333</v>
      </c>
      <c r="J37" s="15">
        <v>22.025318848832502</v>
      </c>
      <c r="K37" s="30" t="s">
        <v>21</v>
      </c>
      <c r="L37" s="30" t="s">
        <v>21</v>
      </c>
      <c r="M37" s="30" t="s">
        <v>21</v>
      </c>
      <c r="N37" s="30" t="s">
        <v>21</v>
      </c>
      <c r="O37" s="30" t="s">
        <v>21</v>
      </c>
      <c r="P37" s="30" t="s">
        <v>21</v>
      </c>
      <c r="Q37" s="30" t="s">
        <v>21</v>
      </c>
      <c r="R37" s="39" t="s">
        <v>21</v>
      </c>
      <c r="S37" s="16">
        <v>6.1490217700833334</v>
      </c>
      <c r="T37" s="16">
        <v>1.2368343125834751</v>
      </c>
      <c r="U37" s="16">
        <v>1.228682796966555</v>
      </c>
      <c r="V37" s="16">
        <f t="shared" si="2"/>
        <v>22.016084874273719</v>
      </c>
      <c r="W37" s="56">
        <f t="shared" si="0"/>
        <v>2.3426436766919606E-2</v>
      </c>
      <c r="X37" s="67">
        <f t="shared" si="1"/>
        <v>8.6145388796333648</v>
      </c>
    </row>
    <row r="38" spans="1:24" ht="15.75" thickBot="1" x14ac:dyDescent="0.3">
      <c r="A38" s="3">
        <v>6400</v>
      </c>
      <c r="B38" s="11">
        <v>32</v>
      </c>
      <c r="C38" s="11">
        <v>15</v>
      </c>
      <c r="D38" s="37">
        <v>22.044130621166502</v>
      </c>
      <c r="E38" s="18">
        <v>21.997307470216665</v>
      </c>
      <c r="F38" s="18">
        <v>21.981327438134166</v>
      </c>
      <c r="G38" s="18">
        <v>21.980349835799998</v>
      </c>
      <c r="H38" s="18">
        <v>22.015207723750166</v>
      </c>
      <c r="I38" s="18">
        <v>21.9763367587835</v>
      </c>
      <c r="J38" s="18">
        <v>21.978002130999666</v>
      </c>
      <c r="K38" s="18">
        <v>21.959565378933</v>
      </c>
      <c r="L38" s="18">
        <v>21.957558764000165</v>
      </c>
      <c r="M38" s="18">
        <v>21.990248921000333</v>
      </c>
      <c r="N38" s="18">
        <v>21.994510997883165</v>
      </c>
      <c r="O38" s="18">
        <v>21.975660761016833</v>
      </c>
      <c r="P38" s="18">
        <v>21.944301610950166</v>
      </c>
      <c r="Q38" s="18">
        <v>21.9776846652335</v>
      </c>
      <c r="R38" s="43">
        <v>21.963710641850167</v>
      </c>
      <c r="S38" s="20">
        <v>6.1903675718494826</v>
      </c>
      <c r="T38" s="20">
        <v>1.2357015819492516</v>
      </c>
      <c r="U38" s="20">
        <v>1.2422362649502849</v>
      </c>
      <c r="V38" s="20">
        <f t="shared" si="2"/>
        <v>21.982393581314533</v>
      </c>
      <c r="W38" s="55">
        <f t="shared" si="0"/>
        <v>2.3644486209516116E-2</v>
      </c>
      <c r="X38" s="19">
        <f t="shared" si="1"/>
        <v>8.6683054187490178</v>
      </c>
    </row>
    <row r="39" spans="1:24" ht="15.75" thickBot="1" x14ac:dyDescent="0.3">
      <c r="V39" s="58" t="s">
        <v>27</v>
      </c>
      <c r="W39" s="54">
        <f>AVERAGE(W2:W38)</f>
        <v>5.5322232568553079E-2</v>
      </c>
    </row>
    <row r="40" spans="1:24" ht="15.75" thickBot="1" x14ac:dyDescent="0.3">
      <c r="A40" s="53" t="s">
        <v>1</v>
      </c>
      <c r="B40" s="53" t="s">
        <v>24</v>
      </c>
      <c r="C40" s="53" t="s">
        <v>25</v>
      </c>
      <c r="D40" s="53" t="s">
        <v>26</v>
      </c>
      <c r="F40" s="53" t="s">
        <v>1</v>
      </c>
      <c r="G40" s="53" t="s">
        <v>29</v>
      </c>
      <c r="H40" s="53" t="s">
        <v>30</v>
      </c>
      <c r="I40" s="53" t="s">
        <v>31</v>
      </c>
      <c r="V40" s="53" t="s">
        <v>28</v>
      </c>
      <c r="W40" s="54">
        <f>_xlfn.STDEV.P(W2:W38)</f>
        <v>6.9282434097978365E-2</v>
      </c>
    </row>
    <row r="41" spans="1:24" x14ac:dyDescent="0.25">
      <c r="A41" s="63">
        <v>1</v>
      </c>
      <c r="B41" s="64">
        <f>AVERAGE(V2)</f>
        <v>74.783125444684003</v>
      </c>
      <c r="C41" s="64"/>
      <c r="D41" s="63"/>
      <c r="F41" s="63">
        <v>1</v>
      </c>
      <c r="G41" s="64">
        <f>AVERAGE(X2)</f>
        <v>77.862657430915391</v>
      </c>
      <c r="H41" s="64"/>
      <c r="I41" s="63"/>
    </row>
    <row r="42" spans="1:24" x14ac:dyDescent="0.25">
      <c r="A42" s="59">
        <v>8</v>
      </c>
      <c r="B42" s="61">
        <f>AVERAGE(V3:V4)</f>
        <v>12.226788963852833</v>
      </c>
      <c r="C42" s="61">
        <f>AVERAGE(V16:V17)</f>
        <v>13.004627872965964</v>
      </c>
      <c r="D42" s="61">
        <f>AVERAGE(V27)</f>
        <v>14.313532333020833</v>
      </c>
      <c r="F42" s="59">
        <v>8</v>
      </c>
      <c r="G42" s="61">
        <f>AVERAGE(X3:X4)</f>
        <v>13.534096815174141</v>
      </c>
      <c r="H42" s="61">
        <f>AVERAGE(X16:X17)</f>
        <v>14.327502330210192</v>
      </c>
      <c r="I42" s="61">
        <f>AVERAGE(X27)</f>
        <v>14.276690574617016</v>
      </c>
    </row>
    <row r="43" spans="1:24" x14ac:dyDescent="0.25">
      <c r="A43" s="59">
        <v>16</v>
      </c>
      <c r="B43" s="61">
        <f>AVERAGE(V5:V6)</f>
        <v>7.6714803544949888</v>
      </c>
      <c r="C43" s="61">
        <f>AVERAGE(V18:V19)</f>
        <v>8.0044000134696525</v>
      </c>
      <c r="D43" s="61">
        <f>AVERAGE(V28)</f>
        <v>10.140672713359587</v>
      </c>
      <c r="F43" s="59">
        <v>16</v>
      </c>
      <c r="G43" s="61">
        <f>AVERAGE(X5:X6)</f>
        <v>8.7834496197242125</v>
      </c>
      <c r="H43" s="61">
        <f>AVERAGE(X18:X19)</f>
        <v>9.2848705213322837</v>
      </c>
      <c r="I43" s="61">
        <f>AVERAGE(X28)</f>
        <v>9.4227284060519345</v>
      </c>
    </row>
    <row r="44" spans="1:24" x14ac:dyDescent="0.25">
      <c r="A44" s="59">
        <v>32</v>
      </c>
      <c r="B44" s="61">
        <f>AVERAGE(V7:V10)</f>
        <v>5.190606481962023</v>
      </c>
      <c r="C44" s="61">
        <f>AVERAGE(V20:V23)</f>
        <v>5.438681456455476</v>
      </c>
      <c r="D44" s="61">
        <f>AVERAGE(V29:V32)</f>
        <v>7.9881472623026406</v>
      </c>
      <c r="F44" s="59">
        <v>32</v>
      </c>
      <c r="G44" s="61">
        <f>AVERAGE(X7:X10)</f>
        <v>6.2673139437708034</v>
      </c>
      <c r="H44" s="61">
        <f>AVERAGE(X20:X23)</f>
        <v>6.5206800743539706</v>
      </c>
      <c r="I44" s="61">
        <f>AVERAGE(X29:X32)</f>
        <v>6.7652069881660148</v>
      </c>
    </row>
    <row r="45" spans="1:24" x14ac:dyDescent="0.25">
      <c r="A45" s="59">
        <v>64</v>
      </c>
      <c r="B45" s="61">
        <f>AVERAGE(V11:V12)</f>
        <v>4.0092334267463361</v>
      </c>
      <c r="C45" s="61">
        <f>AVERAGE(V24:V25)</f>
        <v>4.3781866455634884</v>
      </c>
      <c r="D45" s="61">
        <f>AVERAGE(V33)</f>
        <v>6.7887282271861062</v>
      </c>
      <c r="F45" s="59">
        <v>64</v>
      </c>
      <c r="G45" s="61">
        <f>AVERAGE(X11:X12)</f>
        <v>5.093703043884787</v>
      </c>
      <c r="H45" s="61">
        <f>AVERAGE(X24:X25)</f>
        <v>5.2252223592086464</v>
      </c>
      <c r="I45" s="61">
        <f>AVERAGE(X33)</f>
        <v>5.3246998343344929</v>
      </c>
    </row>
    <row r="46" spans="1:24" ht="15.75" thickBot="1" x14ac:dyDescent="0.3">
      <c r="A46" s="60">
        <v>128</v>
      </c>
      <c r="B46" s="62">
        <f>AVERAGE(V13:V15)</f>
        <v>3.3244761609780533</v>
      </c>
      <c r="C46" s="62">
        <f>AVERAGE(V26)</f>
        <v>3.8779238434003833</v>
      </c>
      <c r="D46" s="62">
        <f>AVERAGE(V34)</f>
        <v>6.1531420182497616</v>
      </c>
      <c r="F46" s="60">
        <v>128</v>
      </c>
      <c r="G46" s="62">
        <f>AVERAGE(X13:X15)</f>
        <v>4.3921746400158961</v>
      </c>
      <c r="H46" s="62">
        <f>AVERAGE(X26)</f>
        <v>4.4716213357498997</v>
      </c>
      <c r="I46" s="62">
        <f>AVERAGE(X34)</f>
        <v>4.5562767606150798</v>
      </c>
    </row>
  </sheetData>
  <sortState xmlns:xlrd2="http://schemas.microsoft.com/office/spreadsheetml/2017/richdata2" ref="A2:U37">
    <sortCondition ref="A2:A37"/>
    <sortCondition ref="B2:B37"/>
    <sortCondition ref="C2:C37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 Perez</dc:creator>
  <cp:lastModifiedBy>Guti Perez</cp:lastModifiedBy>
  <dcterms:created xsi:type="dcterms:W3CDTF">2015-06-05T18:17:20Z</dcterms:created>
  <dcterms:modified xsi:type="dcterms:W3CDTF">2021-10-03T14:59:35Z</dcterms:modified>
</cp:coreProperties>
</file>