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VTADOR" sheetId="1" r:id="rId1"/>
    <sheet name="AGREGA" sheetId="2" r:id="rId2"/>
  </sheets>
  <calcPr calcId="152511"/>
</workbook>
</file>

<file path=xl/calcChain.xml><?xml version="1.0" encoding="utf-8"?>
<calcChain xmlns="http://schemas.openxmlformats.org/spreadsheetml/2006/main">
  <c r="F4" i="2" l="1"/>
  <c r="I4" i="2" s="1"/>
  <c r="F14" i="2" l="1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F3" i="2"/>
  <c r="I3" i="2" s="1"/>
  <c r="I16" i="2" l="1"/>
  <c r="G17" i="1" l="1"/>
  <c r="L17" i="1" s="1"/>
  <c r="O17" i="1" s="1"/>
  <c r="G16" i="1"/>
  <c r="L16" i="1" s="1"/>
  <c r="O16" i="1" s="1"/>
  <c r="G15" i="1"/>
  <c r="L15" i="1" s="1"/>
  <c r="O15" i="1" s="1"/>
  <c r="G14" i="1"/>
  <c r="L14" i="1" s="1"/>
  <c r="O14" i="1" s="1"/>
  <c r="G13" i="1"/>
  <c r="L13" i="1" s="1"/>
  <c r="O13" i="1" s="1"/>
  <c r="G12" i="1"/>
  <c r="L12" i="1" s="1"/>
  <c r="O12" i="1" s="1"/>
  <c r="G11" i="1"/>
  <c r="L11" i="1" s="1"/>
  <c r="O11" i="1" s="1"/>
  <c r="G10" i="1"/>
  <c r="L10" i="1" s="1"/>
  <c r="O10" i="1" s="1"/>
  <c r="G9" i="1"/>
  <c r="L9" i="1" s="1"/>
  <c r="O9" i="1" s="1"/>
  <c r="G8" i="1"/>
  <c r="L8" i="1" s="1"/>
  <c r="O8" i="1" s="1"/>
  <c r="G7" i="1"/>
  <c r="L7" i="1" s="1"/>
  <c r="O7" i="1" s="1"/>
  <c r="G6" i="1"/>
  <c r="L6" i="1" s="1"/>
  <c r="O6" i="1" s="1"/>
  <c r="G5" i="1"/>
  <c r="L5" i="1" s="1"/>
  <c r="O5" i="1" s="1"/>
  <c r="G4" i="1"/>
  <c r="L4" i="1" s="1"/>
  <c r="O4" i="1" s="1"/>
  <c r="G3" i="1"/>
  <c r="L3" i="1" s="1"/>
  <c r="O3" i="1" s="1"/>
  <c r="O18" i="1" l="1"/>
</calcChain>
</file>

<file path=xl/sharedStrings.xml><?xml version="1.0" encoding="utf-8"?>
<sst xmlns="http://schemas.openxmlformats.org/spreadsheetml/2006/main" count="62" uniqueCount="54">
  <si>
    <t>UFA - 2023 TEMMUZ, AGUSTOS AYI - AVTADOR</t>
  </si>
  <si>
    <t>№</t>
  </si>
  <si>
    <t>SICIL NO</t>
  </si>
  <si>
    <t>ADI SOYADI</t>
  </si>
  <si>
    <t>TEMMUZ SAATI</t>
  </si>
  <si>
    <t>AGUSTOS SAATI</t>
  </si>
  <si>
    <t>SAAT UCRETI</t>
  </si>
  <si>
    <t>HAKEDIS</t>
  </si>
  <si>
    <t>YYP TEMMUZ</t>
  </si>
  <si>
    <t>YYP AGUSTOS</t>
  </si>
  <si>
    <t>TEMMUZ AVANS</t>
  </si>
  <si>
    <t>AGUSTOS AVANS</t>
  </si>
  <si>
    <t>NET HAKEDIS</t>
  </si>
  <si>
    <t>TEMMUZ YATAN</t>
  </si>
  <si>
    <t>AGUSTOS YATAN</t>
  </si>
  <si>
    <t>KALAN ALACAK</t>
  </si>
  <si>
    <t>017</t>
  </si>
  <si>
    <t>MAMATKULOV NADIR</t>
  </si>
  <si>
    <t>018</t>
  </si>
  <si>
    <t>MEMEDALIYEV ZIYOVIDDIN</t>
  </si>
  <si>
    <t>060</t>
  </si>
  <si>
    <t>URAIMOV ISLAMCAN</t>
  </si>
  <si>
    <t>066</t>
  </si>
  <si>
    <t>JURAYEV DANYAR</t>
  </si>
  <si>
    <t>MEDALIYEV AHUNCAN</t>
  </si>
  <si>
    <t>ADILOV SEYFULLAH</t>
  </si>
  <si>
    <t>38700 MAYIS AYINDAN VERECEGI VAR</t>
  </si>
  <si>
    <t>ABDURAIMOV KAMALIDDIN</t>
  </si>
  <si>
    <t>NUMANCANOV KABILCAN</t>
  </si>
  <si>
    <t>ABDURAHMANOV YAHYA</t>
  </si>
  <si>
    <t>BEKBAEV ISLAMCAN</t>
  </si>
  <si>
    <t>MAMAJANOV BILALEDDIN</t>
  </si>
  <si>
    <t>RAHIMOV IKBALCAN</t>
  </si>
  <si>
    <t>ERMATOV AHMADALI</t>
  </si>
  <si>
    <t>MAMATKULOV SAMANDARBEK</t>
  </si>
  <si>
    <t>MEVLANKULOV MIRADIL</t>
  </si>
  <si>
    <t>2023 AGUSTOS - AGREGA OZBEKLER</t>
  </si>
  <si>
    <t>AVANS</t>
  </si>
  <si>
    <t>058</t>
  </si>
  <si>
    <t>AHMETCANOV HUSNITTIN</t>
  </si>
  <si>
    <t>112</t>
  </si>
  <si>
    <t xml:space="preserve">ZUHRIDDIN MEMEDISMANOV </t>
  </si>
  <si>
    <t>113</t>
  </si>
  <si>
    <t xml:space="preserve">KADIRALI ALIMKULOV </t>
  </si>
  <si>
    <t>181</t>
  </si>
  <si>
    <t xml:space="preserve">TAHIRCAN SADIKOV </t>
  </si>
  <si>
    <t xml:space="preserve">ELMUROD NAZIROV </t>
  </si>
  <si>
    <t xml:space="preserve">ABDURASID RAZZAKOV </t>
  </si>
  <si>
    <t>MADAMIN BALTABAYEV</t>
  </si>
  <si>
    <t>ZAMIRBEK YOLDASOV</t>
  </si>
  <si>
    <t>MUHTARJAN YULDASEV</t>
  </si>
  <si>
    <t>JAHONGIR VALIJONOV</t>
  </si>
  <si>
    <t>MAMUR KASIMOV</t>
  </si>
  <si>
    <t>HOLMIRZA SAYFUTDINOV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</si>
</sst>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0" fontId="2" fillId="0" borderId="11" xfId="0" applyFont="1" applyFill="1" applyBorder="1"/>
    <xf numFmtId="1" fontId="0" fillId="3" borderId="15" xfId="0" applyNumberFormat="1" applyFill="1" applyBorder="1" applyAlignment="1">
      <alignment horizontal="center" vertical="center"/>
    </xf>
    <xf numFmtId="0" fontId="0" fillId="4" borderId="16" xfId="0" applyFill="1" applyBorder="1"/>
    <xf numFmtId="0" fontId="0" fillId="0" borderId="17" xfId="0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1" fontId="0" fillId="2" borderId="19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/>
    <xf numFmtId="0" fontId="2" fillId="0" borderId="2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/>
    </xf>
    <xf numFmtId="0" fontId="0" fillId="0" borderId="2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0" fontId="2" fillId="0" borderId="0" xfId="0" applyFont="1" applyFill="1"/>
    <xf numFmtId="1" fontId="0" fillId="0" borderId="16" xfId="0" applyNumberFormat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85" zoomScaleNormal="85" workbookViewId="0">
      <pane ySplit="2" topLeftCell="A3" activePane="bottomLeft" state="frozen"/>
      <selection pane="bottomLeft" activeCell="O26" sqref="O26"/>
    </sheetView>
  </sheetViews>
  <sheetFormatPr defaultRowHeight="14.4"/>
  <cols>
    <col min="1" max="1" width="4" style="42" bestFit="1" customWidth="1"/>
    <col min="2" max="2" width="8.44140625" style="42" bestFit="1" customWidth="1"/>
    <col min="3" max="3" width="36.33203125" style="4" bestFit="1" customWidth="1"/>
    <col min="4" max="4" width="9.109375" style="4" bestFit="1" customWidth="1"/>
    <col min="5" max="5" width="9.33203125" style="4" bestFit="1" customWidth="1"/>
    <col min="6" max="6" width="11.88671875" style="42" bestFit="1" customWidth="1"/>
    <col min="7" max="7" width="13.77734375" style="42" bestFit="1" customWidth="1"/>
    <col min="8" max="8" width="12.6640625" style="42" bestFit="1" customWidth="1"/>
    <col min="9" max="9" width="13" style="42" bestFit="1" customWidth="1"/>
    <col min="10" max="10" width="11.6640625" style="42" bestFit="1" customWidth="1"/>
    <col min="11" max="11" width="10.6640625" style="42" bestFit="1" customWidth="1"/>
    <col min="12" max="12" width="14.21875" style="42" bestFit="1" customWidth="1"/>
    <col min="13" max="13" width="15.33203125" style="42" bestFit="1" customWidth="1"/>
    <col min="14" max="14" width="13.21875" style="4" bestFit="1" customWidth="1"/>
    <col min="15" max="15" width="14.109375" style="4" bestFit="1" customWidth="1"/>
    <col min="16" max="16" width="33.77734375" style="4" bestFit="1" customWidth="1"/>
    <col min="17" max="16384" width="8.88671875" style="4"/>
  </cols>
  <sheetData>
    <row r="1" spans="1:16" ht="1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6" s="14" customFormat="1" ht="34.799999999999997" customHeight="1" thickBot="1">
      <c r="A2" s="5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  <c r="I2" s="9" t="s">
        <v>9</v>
      </c>
      <c r="J2" s="11" t="s">
        <v>10</v>
      </c>
      <c r="K2" s="9" t="s">
        <v>11</v>
      </c>
      <c r="L2" s="10" t="s">
        <v>12</v>
      </c>
      <c r="M2" s="12" t="s">
        <v>13</v>
      </c>
      <c r="N2" s="10" t="s">
        <v>14</v>
      </c>
      <c r="O2" s="13" t="s">
        <v>15</v>
      </c>
    </row>
    <row r="3" spans="1:16">
      <c r="A3" s="15">
        <v>1</v>
      </c>
      <c r="B3" s="16" t="s">
        <v>16</v>
      </c>
      <c r="C3" s="17" t="s">
        <v>17</v>
      </c>
      <c r="D3" s="18">
        <v>329</v>
      </c>
      <c r="E3" s="19">
        <v>358</v>
      </c>
      <c r="F3" s="20">
        <v>380</v>
      </c>
      <c r="G3" s="20">
        <f t="shared" ref="G3:G17" si="0">(D3+E3)*F3</f>
        <v>261060</v>
      </c>
      <c r="H3" s="21"/>
      <c r="I3" s="20"/>
      <c r="J3" s="21"/>
      <c r="K3" s="20"/>
      <c r="L3" s="20">
        <f t="shared" ref="L3:L17" si="1">(G3)-H3-I3-J3-K3</f>
        <v>261060</v>
      </c>
      <c r="M3" s="21">
        <v>41581</v>
      </c>
      <c r="N3" s="20">
        <v>91612</v>
      </c>
      <c r="O3" s="22">
        <f t="shared" ref="O3:O17" si="2">(L3)-M3-N3</f>
        <v>127867</v>
      </c>
    </row>
    <row r="4" spans="1:16">
      <c r="A4" s="23">
        <v>2</v>
      </c>
      <c r="B4" s="24" t="s">
        <v>18</v>
      </c>
      <c r="C4" s="25" t="s">
        <v>19</v>
      </c>
      <c r="D4" s="26">
        <v>350</v>
      </c>
      <c r="E4" s="27">
        <v>331</v>
      </c>
      <c r="F4" s="28">
        <v>410</v>
      </c>
      <c r="G4" s="28">
        <f t="shared" si="0"/>
        <v>279210</v>
      </c>
      <c r="H4" s="29"/>
      <c r="I4" s="28"/>
      <c r="J4" s="29"/>
      <c r="K4" s="28"/>
      <c r="L4" s="28">
        <f t="shared" si="1"/>
        <v>279210</v>
      </c>
      <c r="M4" s="29">
        <v>41581</v>
      </c>
      <c r="N4" s="28">
        <v>91612</v>
      </c>
      <c r="O4" s="30">
        <f t="shared" si="2"/>
        <v>146017</v>
      </c>
    </row>
    <row r="5" spans="1:16">
      <c r="A5" s="23">
        <v>3</v>
      </c>
      <c r="B5" s="24" t="s">
        <v>20</v>
      </c>
      <c r="C5" s="31" t="s">
        <v>21</v>
      </c>
      <c r="D5" s="26">
        <v>346</v>
      </c>
      <c r="E5" s="27">
        <v>339</v>
      </c>
      <c r="F5" s="28">
        <v>330</v>
      </c>
      <c r="G5" s="28">
        <f t="shared" si="0"/>
        <v>226050</v>
      </c>
      <c r="H5" s="29">
        <v>25000</v>
      </c>
      <c r="I5" s="28">
        <v>25000</v>
      </c>
      <c r="J5" s="29"/>
      <c r="K5" s="28"/>
      <c r="L5" s="28">
        <f t="shared" si="1"/>
        <v>176050</v>
      </c>
      <c r="M5" s="29">
        <v>40240</v>
      </c>
      <c r="N5" s="28">
        <v>94039</v>
      </c>
      <c r="O5" s="30">
        <f t="shared" si="2"/>
        <v>41771</v>
      </c>
    </row>
    <row r="6" spans="1:16">
      <c r="A6" s="23">
        <v>4</v>
      </c>
      <c r="B6" s="24" t="s">
        <v>22</v>
      </c>
      <c r="C6" s="25" t="s">
        <v>23</v>
      </c>
      <c r="D6" s="26">
        <v>329</v>
      </c>
      <c r="E6" s="27">
        <v>352</v>
      </c>
      <c r="F6" s="28">
        <v>380</v>
      </c>
      <c r="G6" s="28">
        <f t="shared" si="0"/>
        <v>258780</v>
      </c>
      <c r="H6" s="29">
        <v>25000</v>
      </c>
      <c r="I6" s="28">
        <v>25000</v>
      </c>
      <c r="J6" s="29"/>
      <c r="K6" s="28"/>
      <c r="L6" s="28">
        <f t="shared" si="1"/>
        <v>208780</v>
      </c>
      <c r="M6" s="29">
        <v>41581</v>
      </c>
      <c r="N6" s="28">
        <v>96404</v>
      </c>
      <c r="O6" s="30">
        <f t="shared" si="2"/>
        <v>70795</v>
      </c>
    </row>
    <row r="7" spans="1:16" ht="15" thickBot="1">
      <c r="A7" s="23">
        <v>5</v>
      </c>
      <c r="B7" s="24">
        <v>114</v>
      </c>
      <c r="C7" s="25" t="s">
        <v>24</v>
      </c>
      <c r="D7" s="26">
        <v>329</v>
      </c>
      <c r="E7" s="27">
        <v>335</v>
      </c>
      <c r="F7" s="28">
        <v>340</v>
      </c>
      <c r="G7" s="28">
        <f t="shared" si="0"/>
        <v>225760</v>
      </c>
      <c r="H7" s="29">
        <v>25000</v>
      </c>
      <c r="I7" s="28">
        <v>25000</v>
      </c>
      <c r="J7" s="29"/>
      <c r="K7" s="28"/>
      <c r="L7" s="28">
        <f t="shared" si="1"/>
        <v>175760</v>
      </c>
      <c r="M7" s="29">
        <v>41581</v>
      </c>
      <c r="N7" s="28">
        <v>91612</v>
      </c>
      <c r="O7" s="30">
        <f t="shared" si="2"/>
        <v>42567</v>
      </c>
    </row>
    <row r="8" spans="1:16" ht="15" thickBot="1">
      <c r="A8" s="23">
        <v>6</v>
      </c>
      <c r="B8" s="24">
        <v>116</v>
      </c>
      <c r="C8" s="25" t="s">
        <v>25</v>
      </c>
      <c r="D8" s="26">
        <v>293</v>
      </c>
      <c r="E8" s="27">
        <v>310</v>
      </c>
      <c r="F8" s="28">
        <v>300</v>
      </c>
      <c r="G8" s="28">
        <f t="shared" si="0"/>
        <v>180900</v>
      </c>
      <c r="H8" s="29">
        <v>25000</v>
      </c>
      <c r="I8" s="28">
        <v>25000</v>
      </c>
      <c r="J8" s="29"/>
      <c r="K8" s="28"/>
      <c r="L8" s="28">
        <f t="shared" si="1"/>
        <v>130900</v>
      </c>
      <c r="M8" s="29">
        <v>41582</v>
      </c>
      <c r="N8" s="28">
        <v>94039</v>
      </c>
      <c r="O8" s="32">
        <f t="shared" si="2"/>
        <v>-4721</v>
      </c>
      <c r="P8" s="33" t="s">
        <v>26</v>
      </c>
    </row>
    <row r="9" spans="1:16">
      <c r="A9" s="23">
        <v>7</v>
      </c>
      <c r="B9" s="24">
        <v>123</v>
      </c>
      <c r="C9" s="25" t="s">
        <v>27</v>
      </c>
      <c r="D9" s="26">
        <v>290</v>
      </c>
      <c r="E9" s="27">
        <v>296</v>
      </c>
      <c r="F9" s="28">
        <v>380</v>
      </c>
      <c r="G9" s="28">
        <f t="shared" si="0"/>
        <v>222680</v>
      </c>
      <c r="H9" s="29">
        <v>25000</v>
      </c>
      <c r="I9" s="28">
        <v>25000</v>
      </c>
      <c r="J9" s="29"/>
      <c r="K9" s="28"/>
      <c r="L9" s="28">
        <f t="shared" si="1"/>
        <v>172680</v>
      </c>
      <c r="M9" s="29">
        <v>41581</v>
      </c>
      <c r="N9" s="28">
        <v>96404</v>
      </c>
      <c r="O9" s="30">
        <f t="shared" si="2"/>
        <v>34695</v>
      </c>
    </row>
    <row r="10" spans="1:16">
      <c r="A10" s="23">
        <v>8</v>
      </c>
      <c r="B10" s="24">
        <v>129</v>
      </c>
      <c r="C10" s="25" t="s">
        <v>28</v>
      </c>
      <c r="D10" s="26">
        <v>329</v>
      </c>
      <c r="E10" s="27">
        <v>358</v>
      </c>
      <c r="F10" s="28">
        <v>380</v>
      </c>
      <c r="G10" s="28">
        <f t="shared" si="0"/>
        <v>261060</v>
      </c>
      <c r="H10" s="29">
        <v>25000</v>
      </c>
      <c r="I10" s="28">
        <v>25000</v>
      </c>
      <c r="J10" s="29"/>
      <c r="K10" s="28"/>
      <c r="L10" s="28">
        <f t="shared" si="1"/>
        <v>211060</v>
      </c>
      <c r="M10" s="29">
        <v>41581</v>
      </c>
      <c r="N10" s="28">
        <v>92720</v>
      </c>
      <c r="O10" s="30">
        <f t="shared" si="2"/>
        <v>76759</v>
      </c>
    </row>
    <row r="11" spans="1:16">
      <c r="A11" s="23">
        <v>9</v>
      </c>
      <c r="B11" s="24">
        <v>130</v>
      </c>
      <c r="C11" s="25" t="s">
        <v>29</v>
      </c>
      <c r="D11" s="26">
        <v>292</v>
      </c>
      <c r="E11" s="27">
        <v>311</v>
      </c>
      <c r="F11" s="28">
        <v>330</v>
      </c>
      <c r="G11" s="28">
        <f t="shared" si="0"/>
        <v>198990</v>
      </c>
      <c r="H11" s="29">
        <v>25000</v>
      </c>
      <c r="I11" s="28">
        <v>25000</v>
      </c>
      <c r="J11" s="29"/>
      <c r="K11" s="28"/>
      <c r="L11" s="28">
        <f t="shared" si="1"/>
        <v>148990</v>
      </c>
      <c r="M11" s="29">
        <v>41856</v>
      </c>
      <c r="N11" s="28">
        <v>96403</v>
      </c>
      <c r="O11" s="30">
        <f t="shared" si="2"/>
        <v>10731</v>
      </c>
    </row>
    <row r="12" spans="1:16">
      <c r="A12" s="23">
        <v>10</v>
      </c>
      <c r="B12" s="24">
        <v>131</v>
      </c>
      <c r="C12" s="25" t="s">
        <v>30</v>
      </c>
      <c r="D12" s="26">
        <v>312</v>
      </c>
      <c r="E12" s="27">
        <v>325</v>
      </c>
      <c r="F12" s="28">
        <v>340</v>
      </c>
      <c r="G12" s="28">
        <f t="shared" si="0"/>
        <v>216580</v>
      </c>
      <c r="H12" s="29">
        <v>25000</v>
      </c>
      <c r="I12" s="28">
        <v>25000</v>
      </c>
      <c r="J12" s="29"/>
      <c r="K12" s="28"/>
      <c r="L12" s="28">
        <f t="shared" si="1"/>
        <v>166580</v>
      </c>
      <c r="M12" s="29">
        <v>44903</v>
      </c>
      <c r="N12" s="28">
        <v>118155</v>
      </c>
      <c r="O12" s="30">
        <f t="shared" si="2"/>
        <v>3522</v>
      </c>
    </row>
    <row r="13" spans="1:16">
      <c r="A13" s="23">
        <v>11</v>
      </c>
      <c r="B13" s="24">
        <v>142</v>
      </c>
      <c r="C13" s="25" t="s">
        <v>31</v>
      </c>
      <c r="D13" s="26">
        <v>305</v>
      </c>
      <c r="E13" s="27">
        <v>322</v>
      </c>
      <c r="F13" s="28">
        <v>310</v>
      </c>
      <c r="G13" s="28">
        <f t="shared" si="0"/>
        <v>194370</v>
      </c>
      <c r="H13" s="29">
        <v>25000</v>
      </c>
      <c r="I13" s="28">
        <v>25000</v>
      </c>
      <c r="J13" s="29"/>
      <c r="K13" s="28"/>
      <c r="L13" s="28">
        <f t="shared" si="1"/>
        <v>144370</v>
      </c>
      <c r="M13" s="29">
        <v>39956</v>
      </c>
      <c r="N13" s="28">
        <v>81771</v>
      </c>
      <c r="O13" s="30">
        <f t="shared" si="2"/>
        <v>22643</v>
      </c>
    </row>
    <row r="14" spans="1:16">
      <c r="A14" s="23">
        <v>12</v>
      </c>
      <c r="B14" s="24">
        <v>144</v>
      </c>
      <c r="C14" s="25" t="s">
        <v>32</v>
      </c>
      <c r="D14" s="26">
        <v>299</v>
      </c>
      <c r="E14" s="27">
        <v>259</v>
      </c>
      <c r="F14" s="28">
        <v>290</v>
      </c>
      <c r="G14" s="28">
        <f t="shared" si="0"/>
        <v>161820</v>
      </c>
      <c r="H14" s="29">
        <v>25000</v>
      </c>
      <c r="I14" s="28">
        <v>25000</v>
      </c>
      <c r="J14" s="29"/>
      <c r="K14" s="28"/>
      <c r="L14" s="28">
        <f t="shared" si="1"/>
        <v>111820</v>
      </c>
      <c r="M14" s="29">
        <v>39956</v>
      </c>
      <c r="N14" s="28">
        <v>83792</v>
      </c>
      <c r="O14" s="32">
        <f t="shared" si="2"/>
        <v>-11928</v>
      </c>
    </row>
    <row r="15" spans="1:16">
      <c r="A15" s="23">
        <v>13</v>
      </c>
      <c r="B15" s="24">
        <v>148</v>
      </c>
      <c r="C15" s="25" t="s">
        <v>33</v>
      </c>
      <c r="D15" s="26">
        <v>315</v>
      </c>
      <c r="E15" s="27">
        <v>290</v>
      </c>
      <c r="F15" s="28">
        <v>320</v>
      </c>
      <c r="G15" s="28">
        <f t="shared" si="0"/>
        <v>193600</v>
      </c>
      <c r="H15" s="29">
        <v>25000</v>
      </c>
      <c r="I15" s="28">
        <v>25000</v>
      </c>
      <c r="J15" s="29"/>
      <c r="K15" s="28"/>
      <c r="L15" s="28">
        <f t="shared" si="1"/>
        <v>143600</v>
      </c>
      <c r="M15" s="29">
        <v>38829</v>
      </c>
      <c r="N15" s="28">
        <v>83791</v>
      </c>
      <c r="O15" s="30">
        <f t="shared" si="2"/>
        <v>20980</v>
      </c>
    </row>
    <row r="16" spans="1:16">
      <c r="A16" s="23">
        <v>14</v>
      </c>
      <c r="B16" s="24">
        <v>152</v>
      </c>
      <c r="C16" s="25" t="s">
        <v>34</v>
      </c>
      <c r="D16" s="26">
        <v>156</v>
      </c>
      <c r="E16" s="27">
        <v>360</v>
      </c>
      <c r="F16" s="28">
        <v>380</v>
      </c>
      <c r="G16" s="28">
        <f t="shared" si="0"/>
        <v>196080</v>
      </c>
      <c r="H16" s="29">
        <v>25000</v>
      </c>
      <c r="I16" s="28">
        <v>25000</v>
      </c>
      <c r="J16" s="29"/>
      <c r="K16" s="28"/>
      <c r="L16" s="28">
        <f t="shared" si="1"/>
        <v>146080</v>
      </c>
      <c r="M16" s="29">
        <v>20932</v>
      </c>
      <c r="N16" s="28">
        <v>91612</v>
      </c>
      <c r="O16" s="30">
        <f t="shared" si="2"/>
        <v>33536</v>
      </c>
    </row>
    <row r="17" spans="1:15" ht="15" thickBot="1">
      <c r="A17" s="34">
        <v>15</v>
      </c>
      <c r="B17" s="35">
        <v>173</v>
      </c>
      <c r="C17" s="36" t="s">
        <v>35</v>
      </c>
      <c r="D17" s="37">
        <v>316</v>
      </c>
      <c r="E17" s="38">
        <v>342</v>
      </c>
      <c r="F17" s="39">
        <v>380</v>
      </c>
      <c r="G17" s="39">
        <f t="shared" si="0"/>
        <v>250040</v>
      </c>
      <c r="H17" s="40">
        <v>25000</v>
      </c>
      <c r="I17" s="39">
        <v>25000</v>
      </c>
      <c r="J17" s="40"/>
      <c r="K17" s="39"/>
      <c r="L17" s="39">
        <f t="shared" si="1"/>
        <v>200040</v>
      </c>
      <c r="M17" s="40">
        <v>39956</v>
      </c>
      <c r="N17" s="39">
        <v>81771</v>
      </c>
      <c r="O17" s="41">
        <f t="shared" si="2"/>
        <v>78313</v>
      </c>
    </row>
    <row r="18" spans="1:15" ht="15" thickBot="1">
      <c r="A18" s="4"/>
      <c r="B18" s="4"/>
      <c r="F18" s="4"/>
      <c r="G18" s="4"/>
      <c r="H18" s="4"/>
      <c r="I18" s="4"/>
      <c r="J18" s="4"/>
      <c r="K18" s="4"/>
      <c r="L18" s="4"/>
      <c r="M18" s="4"/>
      <c r="O18" s="68">
        <f>SUM(O3:O17)</f>
        <v>693547</v>
      </c>
    </row>
    <row r="19" spans="1:15">
      <c r="A19" s="4"/>
      <c r="B19" s="4"/>
      <c r="F19" s="4"/>
      <c r="G19" s="4"/>
      <c r="H19" s="4"/>
      <c r="I19" s="4"/>
      <c r="J19" s="4"/>
      <c r="K19" s="4"/>
      <c r="L19" s="4"/>
      <c r="M19" s="4"/>
    </row>
    <row r="20" spans="1:15">
      <c r="A20" s="4"/>
      <c r="B20" s="4"/>
      <c r="F20" s="4"/>
      <c r="G20" s="4"/>
      <c r="H20" s="4"/>
      <c r="I20" s="4"/>
      <c r="J20" s="4"/>
      <c r="K20" s="4"/>
      <c r="L20" s="4"/>
      <c r="M20" s="4"/>
    </row>
    <row r="21" spans="1:15">
      <c r="A21" s="4"/>
      <c r="B21" s="4"/>
      <c r="F21" s="4"/>
      <c r="G21" s="4"/>
      <c r="H21" s="4"/>
      <c r="I21" s="4"/>
      <c r="J21" s="4"/>
      <c r="K21" s="4"/>
      <c r="L21" s="4"/>
      <c r="M21" s="4"/>
    </row>
    <row r="22" spans="1:15">
      <c r="A22" s="4"/>
      <c r="B22" s="4"/>
      <c r="F22" s="4"/>
      <c r="G22" s="4"/>
      <c r="H22" s="4"/>
      <c r="I22" s="4"/>
      <c r="J22" s="4"/>
      <c r="K22" s="4"/>
      <c r="L22" s="4"/>
      <c r="M22" s="4"/>
    </row>
    <row r="23" spans="1:15">
      <c r="A23" s="4"/>
      <c r="B23" s="4"/>
      <c r="F23" s="4"/>
      <c r="G23" s="4"/>
      <c r="H23" s="4"/>
      <c r="I23" s="4"/>
      <c r="J23" s="4"/>
      <c r="K23" s="4"/>
      <c r="L23" s="4"/>
      <c r="M23" s="4"/>
    </row>
    <row r="24" spans="1:15">
      <c r="A24" s="4"/>
      <c r="B24" s="4"/>
      <c r="F24" s="4"/>
      <c r="G24" s="4"/>
      <c r="H24" s="4"/>
      <c r="I24" s="4"/>
      <c r="J24" s="4"/>
      <c r="K24" s="4"/>
      <c r="L24" s="4"/>
      <c r="M24" s="4"/>
    </row>
    <row r="25" spans="1:15">
      <c r="A25" s="4"/>
      <c r="B25" s="4"/>
      <c r="F25" s="4"/>
      <c r="G25" s="4"/>
      <c r="H25" s="4"/>
      <c r="I25" s="4"/>
      <c r="J25" s="4"/>
      <c r="K25" s="4"/>
      <c r="L25" s="4"/>
      <c r="M25" s="4"/>
    </row>
    <row r="26" spans="1:15">
      <c r="A26" s="4"/>
      <c r="B26" s="4"/>
      <c r="F26" s="4"/>
      <c r="G26" s="4"/>
      <c r="H26" s="4"/>
      <c r="I26" s="4"/>
      <c r="J26" s="4"/>
      <c r="K26" s="4"/>
      <c r="L26" s="4"/>
      <c r="M26" s="4"/>
    </row>
    <row r="27" spans="1:15">
      <c r="A27" s="4"/>
      <c r="B27" s="4"/>
      <c r="F27" s="4"/>
      <c r="G27" s="4"/>
      <c r="H27" s="4"/>
      <c r="I27" s="4"/>
      <c r="J27" s="4"/>
      <c r="K27" s="4"/>
      <c r="L27" s="4"/>
      <c r="M27" s="4"/>
    </row>
    <row r="28" spans="1:15">
      <c r="A28" s="4"/>
      <c r="B28" s="4"/>
      <c r="F28" s="4"/>
      <c r="G28" s="4"/>
      <c r="H28" s="4"/>
      <c r="I28" s="4"/>
      <c r="J28" s="4"/>
      <c r="K28" s="4"/>
      <c r="L28" s="4"/>
      <c r="M28" s="4"/>
    </row>
    <row r="29" spans="1:15">
      <c r="A29" s="4"/>
      <c r="B29" s="4"/>
      <c r="F29" s="4"/>
      <c r="G29" s="4"/>
      <c r="H29" s="4"/>
      <c r="I29" s="4"/>
      <c r="J29" s="4"/>
      <c r="K29" s="4"/>
      <c r="L29" s="4"/>
      <c r="M29" s="4"/>
    </row>
    <row r="30" spans="1:15">
      <c r="A30" s="4"/>
      <c r="B30" s="4"/>
      <c r="F30" s="4"/>
      <c r="G30" s="4"/>
      <c r="H30" s="4"/>
      <c r="I30" s="4"/>
      <c r="J30" s="4"/>
      <c r="K30" s="4"/>
      <c r="L30" s="4"/>
      <c r="M30" s="4"/>
    </row>
    <row r="31" spans="1:15" ht="13.8" customHeight="1">
      <c r="A31" s="4"/>
      <c r="B31" s="4"/>
      <c r="F31" s="4"/>
      <c r="G31" s="4"/>
      <c r="H31" s="4"/>
      <c r="I31" s="4"/>
      <c r="J31" s="4"/>
      <c r="K31" s="4"/>
      <c r="L31" s="4"/>
      <c r="M31" s="4"/>
    </row>
    <row r="32" spans="1:15">
      <c r="A32" s="4"/>
      <c r="B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F61" s="4"/>
      <c r="G61" s="4"/>
      <c r="H61" s="4"/>
      <c r="I61" s="4"/>
      <c r="J61" s="4"/>
      <c r="K61" s="4"/>
      <c r="L61" s="4"/>
      <c r="M61" s="4"/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2" topLeftCell="A3" activePane="bottomLeft" state="frozen"/>
      <selection pane="bottomLeft" activeCell="J14" sqref="J14"/>
    </sheetView>
  </sheetViews>
  <sheetFormatPr defaultColWidth="9.109375" defaultRowHeight="14.4"/>
  <cols>
    <col min="1" max="1" width="5.88671875" style="4" customWidth="1"/>
    <col min="2" max="2" width="8.44140625" style="42" bestFit="1" customWidth="1"/>
    <col min="3" max="3" width="32" style="4" bestFit="1" customWidth="1"/>
    <col min="4" max="4" width="9.109375" style="42" bestFit="1" customWidth="1"/>
    <col min="5" max="5" width="7.109375" style="4" bestFit="1" customWidth="1"/>
    <col min="6" max="6" width="8.33203125" style="4" bestFit="1" customWidth="1"/>
    <col min="7" max="7" width="9.109375" style="4" bestFit="1" customWidth="1"/>
    <col min="8" max="8" width="7" style="4" bestFit="1" customWidth="1"/>
    <col min="9" max="9" width="14.21875" style="4" bestFit="1" customWidth="1"/>
    <col min="10" max="10" width="47.109375" style="4" bestFit="1" customWidth="1"/>
    <col min="11" max="16384" width="9.109375" style="4"/>
  </cols>
  <sheetData>
    <row r="1" spans="1:9" ht="15" thickBot="1">
      <c r="A1" s="43" t="s">
        <v>36</v>
      </c>
      <c r="B1" s="44"/>
      <c r="C1" s="44"/>
      <c r="D1" s="44"/>
      <c r="E1" s="44"/>
      <c r="F1" s="44"/>
      <c r="G1" s="44"/>
      <c r="H1" s="44"/>
      <c r="I1" s="45"/>
    </row>
    <row r="2" spans="1:9" s="47" customFormat="1" ht="29.4" thickBot="1">
      <c r="A2" s="46" t="s">
        <v>1</v>
      </c>
      <c r="B2" s="10" t="s">
        <v>2</v>
      </c>
      <c r="C2" s="10" t="s">
        <v>3</v>
      </c>
      <c r="D2" s="10" t="s">
        <v>5</v>
      </c>
      <c r="E2" s="10" t="s">
        <v>6</v>
      </c>
      <c r="F2" s="10" t="s">
        <v>7</v>
      </c>
      <c r="G2" s="10" t="s">
        <v>9</v>
      </c>
      <c r="H2" s="10" t="s">
        <v>37</v>
      </c>
      <c r="I2" s="10" t="s">
        <v>12</v>
      </c>
    </row>
    <row r="3" spans="1:9">
      <c r="A3" s="48">
        <v>1</v>
      </c>
      <c r="B3" s="49" t="s">
        <v>38</v>
      </c>
      <c r="C3" s="50" t="s">
        <v>39</v>
      </c>
      <c r="D3" s="51">
        <v>339</v>
      </c>
      <c r="E3" s="52">
        <v>300</v>
      </c>
      <c r="F3" s="52">
        <f t="shared" ref="F3:F14" si="0">D3*E3</f>
        <v>101700</v>
      </c>
      <c r="G3" s="52">
        <v>25000</v>
      </c>
      <c r="H3" s="52"/>
      <c r="I3" s="53">
        <f t="shared" ref="I3:I14" si="1">F3-G3-H3</f>
        <v>76700</v>
      </c>
    </row>
    <row r="4" spans="1:9">
      <c r="A4" s="54">
        <v>2</v>
      </c>
      <c r="B4" s="55" t="s">
        <v>40</v>
      </c>
      <c r="C4" s="56" t="s">
        <v>41</v>
      </c>
      <c r="D4" s="57">
        <v>333</v>
      </c>
      <c r="E4" s="58">
        <v>380</v>
      </c>
      <c r="F4" s="58">
        <f t="shared" si="0"/>
        <v>126540</v>
      </c>
      <c r="G4" s="58"/>
      <c r="H4" s="58"/>
      <c r="I4" s="59">
        <f t="shared" si="1"/>
        <v>126540</v>
      </c>
    </row>
    <row r="5" spans="1:9" s="60" customFormat="1">
      <c r="A5" s="54">
        <v>3</v>
      </c>
      <c r="B5" s="55" t="s">
        <v>42</v>
      </c>
      <c r="C5" s="56" t="s">
        <v>43</v>
      </c>
      <c r="D5" s="57">
        <v>310</v>
      </c>
      <c r="E5" s="58">
        <v>380</v>
      </c>
      <c r="F5" s="58">
        <f t="shared" si="0"/>
        <v>117800</v>
      </c>
      <c r="G5" s="58">
        <v>25000</v>
      </c>
      <c r="H5" s="58"/>
      <c r="I5" s="59">
        <f t="shared" si="1"/>
        <v>92800</v>
      </c>
    </row>
    <row r="6" spans="1:9">
      <c r="A6" s="54">
        <v>4</v>
      </c>
      <c r="B6" s="55" t="s">
        <v>44</v>
      </c>
      <c r="C6" s="56" t="s">
        <v>45</v>
      </c>
      <c r="D6" s="57">
        <v>285</v>
      </c>
      <c r="E6" s="58">
        <v>300</v>
      </c>
      <c r="F6" s="58">
        <f t="shared" si="0"/>
        <v>85500</v>
      </c>
      <c r="G6" s="58">
        <v>25000</v>
      </c>
      <c r="H6" s="58"/>
      <c r="I6" s="59">
        <f t="shared" si="1"/>
        <v>60500</v>
      </c>
    </row>
    <row r="7" spans="1:9">
      <c r="A7" s="54">
        <v>5</v>
      </c>
      <c r="B7" s="23">
        <v>232</v>
      </c>
      <c r="C7" s="56" t="s">
        <v>46</v>
      </c>
      <c r="D7" s="57">
        <v>339</v>
      </c>
      <c r="E7" s="58">
        <v>330</v>
      </c>
      <c r="F7" s="58">
        <f t="shared" si="0"/>
        <v>111870</v>
      </c>
      <c r="G7" s="58">
        <v>25000</v>
      </c>
      <c r="H7" s="58"/>
      <c r="I7" s="59">
        <f t="shared" si="1"/>
        <v>86870</v>
      </c>
    </row>
    <row r="8" spans="1:9">
      <c r="A8" s="54">
        <v>6</v>
      </c>
      <c r="B8" s="23">
        <v>233</v>
      </c>
      <c r="C8" s="56" t="s">
        <v>47</v>
      </c>
      <c r="D8" s="57">
        <v>338</v>
      </c>
      <c r="E8" s="58">
        <v>380</v>
      </c>
      <c r="F8" s="58">
        <f t="shared" si="0"/>
        <v>128440</v>
      </c>
      <c r="G8" s="58">
        <v>25000</v>
      </c>
      <c r="H8" s="58"/>
      <c r="I8" s="59">
        <f t="shared" si="1"/>
        <v>103440</v>
      </c>
    </row>
    <row r="9" spans="1:9">
      <c r="A9" s="54">
        <v>7</v>
      </c>
      <c r="B9" s="23">
        <v>240</v>
      </c>
      <c r="C9" s="56" t="s">
        <v>48</v>
      </c>
      <c r="D9" s="57">
        <v>282</v>
      </c>
      <c r="E9" s="58">
        <v>300</v>
      </c>
      <c r="F9" s="58">
        <f t="shared" si="0"/>
        <v>84600</v>
      </c>
      <c r="G9" s="58">
        <v>25000</v>
      </c>
      <c r="H9" s="58"/>
      <c r="I9" s="59">
        <f t="shared" si="1"/>
        <v>59600</v>
      </c>
    </row>
    <row r="10" spans="1:9">
      <c r="A10" s="54">
        <v>8</v>
      </c>
      <c r="B10" s="23">
        <v>242</v>
      </c>
      <c r="C10" s="56" t="s">
        <v>49</v>
      </c>
      <c r="D10" s="57">
        <v>338</v>
      </c>
      <c r="E10" s="58">
        <v>380</v>
      </c>
      <c r="F10" s="58">
        <f t="shared" si="0"/>
        <v>128440</v>
      </c>
      <c r="G10" s="58">
        <v>25000</v>
      </c>
      <c r="H10" s="58"/>
      <c r="I10" s="59">
        <f t="shared" si="1"/>
        <v>103440</v>
      </c>
    </row>
    <row r="11" spans="1:9">
      <c r="A11" s="54">
        <v>9</v>
      </c>
      <c r="B11" s="23">
        <v>243</v>
      </c>
      <c r="C11" s="56" t="s">
        <v>50</v>
      </c>
      <c r="D11" s="57">
        <v>344</v>
      </c>
      <c r="E11" s="58">
        <v>350</v>
      </c>
      <c r="F11" s="58">
        <f t="shared" si="0"/>
        <v>120400</v>
      </c>
      <c r="G11" s="58">
        <v>25000</v>
      </c>
      <c r="H11" s="58"/>
      <c r="I11" s="59">
        <f t="shared" si="1"/>
        <v>95400</v>
      </c>
    </row>
    <row r="12" spans="1:9">
      <c r="A12" s="54">
        <v>10</v>
      </c>
      <c r="B12" s="23">
        <v>255</v>
      </c>
      <c r="C12" s="56" t="s">
        <v>51</v>
      </c>
      <c r="D12" s="57">
        <v>300</v>
      </c>
      <c r="E12" s="58">
        <v>300</v>
      </c>
      <c r="F12" s="58">
        <f t="shared" si="0"/>
        <v>90000</v>
      </c>
      <c r="G12" s="58">
        <v>25000</v>
      </c>
      <c r="H12" s="58"/>
      <c r="I12" s="59">
        <f t="shared" si="1"/>
        <v>65000</v>
      </c>
    </row>
    <row r="13" spans="1:9">
      <c r="A13" s="54">
        <v>11</v>
      </c>
      <c r="B13" s="23">
        <v>265</v>
      </c>
      <c r="C13" s="56" t="s">
        <v>52</v>
      </c>
      <c r="D13" s="57">
        <v>337</v>
      </c>
      <c r="E13" s="58">
        <v>390</v>
      </c>
      <c r="F13" s="58">
        <f t="shared" si="0"/>
        <v>131430</v>
      </c>
      <c r="G13" s="58"/>
      <c r="H13" s="58"/>
      <c r="I13" s="59">
        <f t="shared" si="1"/>
        <v>131430</v>
      </c>
    </row>
    <row r="14" spans="1:9" ht="15" thickBot="1">
      <c r="A14" s="61">
        <v>12</v>
      </c>
      <c r="B14" s="34">
        <v>270</v>
      </c>
      <c r="C14" s="62" t="s">
        <v>53</v>
      </c>
      <c r="D14" s="63">
        <v>335</v>
      </c>
      <c r="E14" s="64">
        <v>300</v>
      </c>
      <c r="F14" s="64">
        <f t="shared" si="0"/>
        <v>100500</v>
      </c>
      <c r="G14" s="64"/>
      <c r="H14" s="64"/>
      <c r="I14" s="65">
        <f t="shared" si="1"/>
        <v>100500</v>
      </c>
    </row>
    <row r="15" spans="1:9" ht="15" thickBot="1"/>
    <row r="16" spans="1:9" ht="15" thickBot="1">
      <c r="B16" s="4"/>
      <c r="I16" s="66">
        <f>SUM(I3:I15)</f>
        <v>1102220</v>
      </c>
    </row>
    <row r="17" spans="3:3">
      <c r="C17" s="67"/>
    </row>
    <row r="18" spans="3:3">
      <c r="C18" s="67"/>
    </row>
    <row r="19" spans="3:3">
      <c r="C19" s="67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AVTADOR</vt:lpstr>
      <vt:lpstr>AGREGA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2023-10-06T19:16:38Z</dcterms:modified>
</cp:coreProperties>
</file>