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G31" i="1" l="1"/>
  <c r="L31" i="1" s="1"/>
  <c r="P31" i="1" s="1"/>
  <c r="G3" i="1" l="1"/>
  <c r="L3" i="1" s="1"/>
  <c r="O3" i="1" s="1"/>
  <c r="G4" i="1"/>
  <c r="L4" i="1" s="1"/>
  <c r="O4" i="1" s="1"/>
  <c r="G5" i="1"/>
  <c r="L5" i="1" s="1"/>
  <c r="P5" i="1" s="1"/>
  <c r="G6" i="1"/>
  <c r="L6" i="1" s="1"/>
  <c r="O6" i="1" s="1"/>
  <c r="G7" i="1"/>
  <c r="L7" i="1" s="1"/>
  <c r="O7" i="1" s="1"/>
  <c r="G8" i="1"/>
  <c r="L8" i="1" s="1"/>
  <c r="O8" i="1" s="1"/>
  <c r="G9" i="1"/>
  <c r="L9" i="1" s="1"/>
  <c r="O9" i="1" s="1"/>
  <c r="G10" i="1"/>
  <c r="L10" i="1" s="1"/>
  <c r="P10" i="1" s="1"/>
  <c r="G11" i="1"/>
  <c r="L11" i="1" s="1"/>
  <c r="P11" i="1" s="1"/>
  <c r="G12" i="1"/>
  <c r="L12" i="1" s="1"/>
  <c r="P12" i="1" s="1"/>
  <c r="G13" i="1"/>
  <c r="L13" i="1" s="1"/>
  <c r="O13" i="1" s="1"/>
  <c r="G14" i="1"/>
  <c r="L14" i="1" s="1"/>
  <c r="O14" i="1" s="1"/>
  <c r="G15" i="1"/>
  <c r="L15" i="1" s="1"/>
  <c r="O15" i="1" s="1"/>
  <c r="G16" i="1"/>
  <c r="L16" i="1" s="1"/>
  <c r="P16" i="1" s="1"/>
  <c r="G17" i="1"/>
  <c r="L17" i="1" s="1"/>
  <c r="O17" i="1" s="1"/>
  <c r="G18" i="1"/>
  <c r="L18" i="1" s="1"/>
  <c r="O18" i="1" s="1"/>
  <c r="G19" i="1"/>
  <c r="L19" i="1" s="1"/>
  <c r="O19" i="1" s="1"/>
  <c r="G20" i="1"/>
  <c r="L20" i="1" s="1"/>
  <c r="O20" i="1" s="1"/>
  <c r="G21" i="1"/>
  <c r="L21" i="1" s="1"/>
  <c r="O21" i="1" s="1"/>
  <c r="G22" i="1"/>
  <c r="L22" i="1" s="1"/>
  <c r="O22" i="1" s="1"/>
  <c r="G23" i="1"/>
  <c r="L23" i="1" s="1"/>
  <c r="O23" i="1" s="1"/>
  <c r="G24" i="1"/>
  <c r="L24" i="1" s="1"/>
  <c r="P24" i="1" s="1"/>
  <c r="G25" i="1"/>
  <c r="L25" i="1" s="1"/>
  <c r="O25" i="1" s="1"/>
  <c r="G26" i="1"/>
  <c r="L26" i="1" s="1"/>
  <c r="O26" i="1" s="1"/>
  <c r="G27" i="1"/>
  <c r="L27" i="1" s="1"/>
  <c r="P27" i="1" s="1"/>
  <c r="G28" i="1"/>
  <c r="L28" i="1" s="1"/>
  <c r="O28" i="1" s="1"/>
  <c r="G29" i="1"/>
  <c r="L29" i="1" s="1"/>
  <c r="P29" i="1" s="1"/>
  <c r="G30" i="1"/>
  <c r="L30" i="1" s="1"/>
  <c r="O30" i="1" s="1"/>
  <c r="G32" i="1"/>
  <c r="L32" i="1" s="1"/>
  <c r="O32" i="1" s="1"/>
  <c r="G33" i="1"/>
  <c r="L33" i="1" s="1"/>
  <c r="O33" i="1" s="1"/>
  <c r="G34" i="1"/>
  <c r="L34" i="1" s="1"/>
  <c r="O34" i="1" s="1"/>
  <c r="P36" i="1" l="1"/>
  <c r="O36" i="1"/>
  <c r="L36" i="1"/>
</calcChain>
</file>

<file path=xl/comments1.xml><?xml version="1.0" encoding="utf-8"?>
<comments xmlns="http://schemas.openxmlformats.org/spreadsheetml/2006/main">
  <authors>
    <author>Yazar</author>
  </authors>
  <commentList>
    <comment ref="I12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11*633
+5666
+1500
</t>
        </r>
      </text>
    </comment>
  </commentList>
</comments>
</file>

<file path=xl/sharedStrings.xml><?xml version="1.0" encoding="utf-8"?>
<sst xmlns="http://schemas.openxmlformats.org/spreadsheetml/2006/main" count="62" uniqueCount="62">
  <si>
    <t>2023 AGUSTOS AYI - AVTADOR</t>
  </si>
  <si>
    <t>№</t>
  </si>
  <si>
    <t>SICIL NO</t>
  </si>
  <si>
    <t>ADI SOYADI</t>
  </si>
  <si>
    <t>AGUSTOS SAATI</t>
  </si>
  <si>
    <t>SAAT UCRETI</t>
  </si>
  <si>
    <t>HAKEDIS</t>
  </si>
  <si>
    <t>YYP AGUSTOS</t>
  </si>
  <si>
    <t>NET HAKEDIS</t>
  </si>
  <si>
    <t>017</t>
  </si>
  <si>
    <t>MAMATKULOV NADIR</t>
  </si>
  <si>
    <t>018</t>
  </si>
  <si>
    <t>MEMEDALIYEV ZIYOVIDDIN</t>
  </si>
  <si>
    <t>047</t>
  </si>
  <si>
    <t>MEMETSAYEV LUTFULLAH</t>
  </si>
  <si>
    <t>050</t>
  </si>
  <si>
    <t>SULEYMANOV MANSURCAN</t>
  </si>
  <si>
    <t>055</t>
  </si>
  <si>
    <t>RAHMETULLAH MAHMUDOV</t>
  </si>
  <si>
    <t>060</t>
  </si>
  <si>
    <t>URAIMOV ISLAMCAN</t>
  </si>
  <si>
    <t>066</t>
  </si>
  <si>
    <t>JURAYEV DANYAR</t>
  </si>
  <si>
    <t xml:space="preserve">067 </t>
  </si>
  <si>
    <t>KASIMOV SAIDALIM</t>
  </si>
  <si>
    <t>068</t>
  </si>
  <si>
    <t>YUNUSOV FERHAT</t>
  </si>
  <si>
    <t>069</t>
  </si>
  <si>
    <t xml:space="preserve">NIMETOV  ADIHAMCAN </t>
  </si>
  <si>
    <t>073</t>
  </si>
  <si>
    <t>JURAYEV AZAMATCAN</t>
  </si>
  <si>
    <t>092</t>
  </si>
  <si>
    <t>ABDULLAYEV HAMIDULLAH</t>
  </si>
  <si>
    <t>MEDALIYEV AHUNCAN</t>
  </si>
  <si>
    <t>ADILOV SEYFULLAH</t>
  </si>
  <si>
    <t>38700 MAYIS AYINDAN VERECEGI VAR</t>
  </si>
  <si>
    <t>KADIROV UMIDCAN</t>
  </si>
  <si>
    <t>ABDURAIMOV KAMALIDDIN</t>
  </si>
  <si>
    <t>MADAMINOV KAMALIDDIN</t>
  </si>
  <si>
    <t>NUMANCANOV KABILCAN</t>
  </si>
  <si>
    <t>ABDURAHMANOV YAHYA</t>
  </si>
  <si>
    <t>UMIRZAKOV ROZBAY</t>
  </si>
  <si>
    <t>MAMAJANOV BILALEDDIN</t>
  </si>
  <si>
    <t>RAHIMOV IKBALCAN</t>
  </si>
  <si>
    <t>ERMATOV AHMADALI</t>
  </si>
  <si>
    <t>MAMATKULOV SAMANDARBEK</t>
  </si>
  <si>
    <t>ABDULLAYEV CIHANGIRMORZO</t>
  </si>
  <si>
    <t>KARIMOV UMITCAN</t>
  </si>
  <si>
    <t>MILLAJANOV ILYOSBEK</t>
  </si>
  <si>
    <t>RAHIMOV BABAMURAT</t>
  </si>
  <si>
    <t>HALMATOV MARUFCAN</t>
  </si>
  <si>
    <t>MEVLANKULOV MIRADIL</t>
  </si>
  <si>
    <t>HUDABERGANOV ISMAIL</t>
  </si>
  <si>
    <t>ABDULAZIZOV AZIZBEK</t>
  </si>
  <si>
    <t>AGUSTOS AVANS</t>
  </si>
  <si>
    <t>TEMMUZ SAATI</t>
  </si>
  <si>
    <t>YYP TEMMUZ</t>
  </si>
  <si>
    <t>TEMMUZ AVANS</t>
  </si>
  <si>
    <t>TEMMUZ YATAN</t>
  </si>
  <si>
    <t>AGUSTOS YATAN</t>
  </si>
  <si>
    <t>KALAN ALACAK</t>
  </si>
  <si>
    <t>VERECEKLILER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</si>
</sst>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3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2" fillId="0" borderId="0" xfId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64" fontId="0" fillId="0" borderId="8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0" fillId="0" borderId="13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3" borderId="5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1" fontId="0" fillId="4" borderId="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1" fillId="0" borderId="8" xfId="0" applyFont="1" applyFill="1" applyBorder="1"/>
    <xf numFmtId="0" fontId="0" fillId="0" borderId="12" xfId="0" quotePrefix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9" xfId="0" quotePrefix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center"/>
    </xf>
    <xf numFmtId="1" fontId="0" fillId="4" borderId="20" xfId="0" applyNumberForma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0" fontId="0" fillId="0" borderId="7" xfId="0" applyFill="1" applyBorder="1"/>
    <xf numFmtId="1" fontId="0" fillId="0" borderId="17" xfId="0" applyNumberFormat="1" applyFill="1" applyBorder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tabSelected="1" zoomScale="85" zoomScaleNormal="85" workbookViewId="0">
      <pane ySplit="2" topLeftCell="A3" activePane="bottomLeft" state="frozen"/>
      <selection pane="bottomLeft" activeCell="Q22" sqref="Q22"/>
    </sheetView>
  </sheetViews>
  <sheetFormatPr defaultRowHeight="14.4"/>
  <cols>
    <col min="1" max="1" width="3.5546875" style="9" bestFit="1" customWidth="1"/>
    <col min="2" max="2" width="8.33203125" style="9" bestFit="1" customWidth="1"/>
    <col min="3" max="3" width="29.44140625" style="1" bestFit="1" customWidth="1"/>
    <col min="4" max="4" width="9" style="1" bestFit="1" customWidth="1"/>
    <col min="5" max="5" width="9.44140625" style="1" bestFit="1" customWidth="1"/>
    <col min="6" max="6" width="9.5546875" style="9" bestFit="1" customWidth="1"/>
    <col min="7" max="7" width="13.21875" style="9" bestFit="1" customWidth="1"/>
    <col min="8" max="8" width="12.77734375" style="9" bestFit="1" customWidth="1"/>
    <col min="9" max="9" width="13.21875" style="9" bestFit="1" customWidth="1"/>
    <col min="10" max="10" width="12.109375" style="9" bestFit="1" customWidth="1"/>
    <col min="11" max="11" width="11.109375" style="9" bestFit="1" customWidth="1"/>
    <col min="12" max="12" width="14.88671875" style="9" bestFit="1" customWidth="1"/>
    <col min="13" max="13" width="12.109375" style="9" bestFit="1" customWidth="1"/>
    <col min="14" max="14" width="13.21875" style="1" bestFit="1" customWidth="1"/>
    <col min="15" max="15" width="14.77734375" style="1" bestFit="1" customWidth="1"/>
    <col min="16" max="16" width="13.21875" style="1" bestFit="1" customWidth="1"/>
    <col min="17" max="17" width="34.109375" style="1" bestFit="1" customWidth="1"/>
    <col min="18" max="16384" width="8.88671875" style="1"/>
  </cols>
  <sheetData>
    <row r="1" spans="1:17" ht="15" thickBo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3"/>
    </row>
    <row r="2" spans="1:17" s="6" customFormat="1" ht="34.799999999999997" customHeight="1" thickBot="1">
      <c r="A2" s="2" t="s">
        <v>1</v>
      </c>
      <c r="B2" s="3" t="s">
        <v>2</v>
      </c>
      <c r="C2" s="3" t="s">
        <v>3</v>
      </c>
      <c r="D2" s="12" t="s">
        <v>55</v>
      </c>
      <c r="E2" s="4" t="s">
        <v>4</v>
      </c>
      <c r="F2" s="5" t="s">
        <v>5</v>
      </c>
      <c r="G2" s="21" t="s">
        <v>6</v>
      </c>
      <c r="H2" s="13" t="s">
        <v>56</v>
      </c>
      <c r="I2" s="5" t="s">
        <v>7</v>
      </c>
      <c r="J2" s="13" t="s">
        <v>57</v>
      </c>
      <c r="K2" s="5" t="s">
        <v>54</v>
      </c>
      <c r="L2" s="21" t="s">
        <v>8</v>
      </c>
      <c r="M2" s="22" t="s">
        <v>58</v>
      </c>
      <c r="N2" s="21" t="s">
        <v>59</v>
      </c>
      <c r="O2" s="17" t="s">
        <v>60</v>
      </c>
      <c r="P2" s="27" t="s">
        <v>61</v>
      </c>
    </row>
    <row r="3" spans="1:17">
      <c r="A3" s="34">
        <v>1</v>
      </c>
      <c r="B3" s="41" t="s">
        <v>9</v>
      </c>
      <c r="C3" s="42" t="s">
        <v>10</v>
      </c>
      <c r="D3" s="43">
        <v>329</v>
      </c>
      <c r="E3" s="44">
        <v>358</v>
      </c>
      <c r="F3" s="23">
        <v>380</v>
      </c>
      <c r="G3" s="23">
        <f t="shared" ref="G3:G34" si="0">(D3+E3)*F3</f>
        <v>261060</v>
      </c>
      <c r="H3" s="25"/>
      <c r="I3" s="23"/>
      <c r="J3" s="25"/>
      <c r="K3" s="23"/>
      <c r="L3" s="23">
        <f t="shared" ref="L3:L34" si="1">(G3)-H3-I3-J3-K3</f>
        <v>261060</v>
      </c>
      <c r="M3" s="25">
        <v>41581</v>
      </c>
      <c r="N3" s="24">
        <v>91612</v>
      </c>
      <c r="O3" s="26">
        <f t="shared" ref="O3:O34" si="2">(L3)-M3-N3</f>
        <v>127867</v>
      </c>
      <c r="P3" s="26"/>
    </row>
    <row r="4" spans="1:17">
      <c r="A4" s="35">
        <v>2</v>
      </c>
      <c r="B4" s="45" t="s">
        <v>11</v>
      </c>
      <c r="C4" s="37" t="s">
        <v>12</v>
      </c>
      <c r="D4" s="38">
        <v>350</v>
      </c>
      <c r="E4" s="39">
        <v>331</v>
      </c>
      <c r="F4" s="14">
        <v>410</v>
      </c>
      <c r="G4" s="14">
        <f t="shared" si="0"/>
        <v>279210</v>
      </c>
      <c r="H4" s="16"/>
      <c r="I4" s="14"/>
      <c r="J4" s="16"/>
      <c r="K4" s="14"/>
      <c r="L4" s="14">
        <f t="shared" si="1"/>
        <v>279210</v>
      </c>
      <c r="M4" s="16">
        <v>41581</v>
      </c>
      <c r="N4" s="15">
        <v>91612</v>
      </c>
      <c r="O4" s="18">
        <f t="shared" si="2"/>
        <v>146017</v>
      </c>
      <c r="P4" s="18"/>
      <c r="Q4" s="7"/>
    </row>
    <row r="5" spans="1:17">
      <c r="A5" s="35">
        <v>3</v>
      </c>
      <c r="B5" s="45" t="s">
        <v>13</v>
      </c>
      <c r="C5" s="37" t="s">
        <v>14</v>
      </c>
      <c r="D5" s="38">
        <v>270</v>
      </c>
      <c r="E5" s="39">
        <v>310</v>
      </c>
      <c r="F5" s="14">
        <v>270</v>
      </c>
      <c r="G5" s="14">
        <f t="shared" si="0"/>
        <v>156600</v>
      </c>
      <c r="H5" s="16">
        <v>25000</v>
      </c>
      <c r="I5" s="14">
        <v>25000</v>
      </c>
      <c r="J5" s="16"/>
      <c r="K5" s="14"/>
      <c r="L5" s="14">
        <f t="shared" si="1"/>
        <v>106600</v>
      </c>
      <c r="M5" s="16">
        <v>44903</v>
      </c>
      <c r="N5" s="15">
        <v>111719</v>
      </c>
      <c r="O5" s="54"/>
      <c r="P5" s="20">
        <f>(L5)-M5-N5</f>
        <v>-50022</v>
      </c>
    </row>
    <row r="6" spans="1:17">
      <c r="A6" s="35">
        <v>4</v>
      </c>
      <c r="B6" s="45" t="s">
        <v>15</v>
      </c>
      <c r="C6" s="37" t="s">
        <v>16</v>
      </c>
      <c r="D6" s="38">
        <v>348</v>
      </c>
      <c r="E6" s="39">
        <v>342</v>
      </c>
      <c r="F6" s="14">
        <v>390</v>
      </c>
      <c r="G6" s="14">
        <f t="shared" si="0"/>
        <v>269100</v>
      </c>
      <c r="H6" s="16"/>
      <c r="I6" s="14"/>
      <c r="J6" s="16"/>
      <c r="K6" s="14"/>
      <c r="L6" s="14">
        <f t="shared" si="1"/>
        <v>269100</v>
      </c>
      <c r="M6" s="16">
        <v>38278</v>
      </c>
      <c r="N6" s="15">
        <v>83791</v>
      </c>
      <c r="O6" s="18">
        <f t="shared" si="2"/>
        <v>147031</v>
      </c>
      <c r="P6" s="18"/>
    </row>
    <row r="7" spans="1:17">
      <c r="A7" s="35">
        <v>5</v>
      </c>
      <c r="B7" s="45" t="s">
        <v>17</v>
      </c>
      <c r="C7" s="37" t="s">
        <v>18</v>
      </c>
      <c r="D7" s="38">
        <v>321</v>
      </c>
      <c r="E7" s="39">
        <v>159</v>
      </c>
      <c r="F7" s="14">
        <v>350</v>
      </c>
      <c r="G7" s="14">
        <f t="shared" si="0"/>
        <v>168000</v>
      </c>
      <c r="H7" s="16">
        <v>25000</v>
      </c>
      <c r="I7" s="14">
        <v>25000</v>
      </c>
      <c r="J7" s="16"/>
      <c r="K7" s="14"/>
      <c r="L7" s="14">
        <f t="shared" si="1"/>
        <v>118000</v>
      </c>
      <c r="M7" s="16">
        <v>44903</v>
      </c>
      <c r="N7" s="15">
        <v>64203</v>
      </c>
      <c r="O7" s="18">
        <f t="shared" si="2"/>
        <v>8894</v>
      </c>
      <c r="P7" s="18"/>
    </row>
    <row r="8" spans="1:17">
      <c r="A8" s="35">
        <v>6</v>
      </c>
      <c r="B8" s="45" t="s">
        <v>19</v>
      </c>
      <c r="C8" s="40" t="s">
        <v>20</v>
      </c>
      <c r="D8" s="38">
        <v>346</v>
      </c>
      <c r="E8" s="39">
        <v>339</v>
      </c>
      <c r="F8" s="14">
        <v>330</v>
      </c>
      <c r="G8" s="14">
        <f t="shared" si="0"/>
        <v>226050</v>
      </c>
      <c r="H8" s="16">
        <v>25000</v>
      </c>
      <c r="I8" s="14">
        <v>25000</v>
      </c>
      <c r="J8" s="16"/>
      <c r="K8" s="14"/>
      <c r="L8" s="14">
        <f t="shared" si="1"/>
        <v>176050</v>
      </c>
      <c r="M8" s="16">
        <v>40240</v>
      </c>
      <c r="N8" s="15">
        <v>94039</v>
      </c>
      <c r="O8" s="18">
        <f t="shared" si="2"/>
        <v>41771</v>
      </c>
      <c r="P8" s="18"/>
    </row>
    <row r="9" spans="1:17">
      <c r="A9" s="35">
        <v>7</v>
      </c>
      <c r="B9" s="45" t="s">
        <v>21</v>
      </c>
      <c r="C9" s="37" t="s">
        <v>22</v>
      </c>
      <c r="D9" s="38">
        <v>329</v>
      </c>
      <c r="E9" s="39">
        <v>352</v>
      </c>
      <c r="F9" s="14">
        <v>380</v>
      </c>
      <c r="G9" s="14">
        <f t="shared" si="0"/>
        <v>258780</v>
      </c>
      <c r="H9" s="16">
        <v>25000</v>
      </c>
      <c r="I9" s="14">
        <v>25000</v>
      </c>
      <c r="J9" s="16"/>
      <c r="K9" s="14"/>
      <c r="L9" s="14">
        <f t="shared" si="1"/>
        <v>208780</v>
      </c>
      <c r="M9" s="16">
        <v>41581</v>
      </c>
      <c r="N9" s="15">
        <v>96404</v>
      </c>
      <c r="O9" s="18">
        <f t="shared" si="2"/>
        <v>70795</v>
      </c>
      <c r="P9" s="18"/>
    </row>
    <row r="10" spans="1:17">
      <c r="A10" s="35">
        <v>8</v>
      </c>
      <c r="B10" s="45" t="s">
        <v>23</v>
      </c>
      <c r="C10" s="37" t="s">
        <v>24</v>
      </c>
      <c r="D10" s="38">
        <v>332</v>
      </c>
      <c r="E10" s="39">
        <v>329</v>
      </c>
      <c r="F10" s="14">
        <v>290</v>
      </c>
      <c r="G10" s="14">
        <f t="shared" si="0"/>
        <v>191690</v>
      </c>
      <c r="H10" s="16">
        <v>25000</v>
      </c>
      <c r="I10" s="14">
        <v>25000</v>
      </c>
      <c r="J10" s="16">
        <v>10000</v>
      </c>
      <c r="K10" s="14"/>
      <c r="L10" s="14">
        <f t="shared" si="1"/>
        <v>131690</v>
      </c>
      <c r="M10" s="16">
        <v>41581</v>
      </c>
      <c r="N10" s="15">
        <v>96210</v>
      </c>
      <c r="O10" s="54"/>
      <c r="P10" s="20">
        <f>(L10)-M10-N10</f>
        <v>-6101</v>
      </c>
    </row>
    <row r="11" spans="1:17">
      <c r="A11" s="35">
        <v>9</v>
      </c>
      <c r="B11" s="45" t="s">
        <v>25</v>
      </c>
      <c r="C11" s="37" t="s">
        <v>26</v>
      </c>
      <c r="D11" s="38">
        <v>310</v>
      </c>
      <c r="E11" s="39">
        <v>310</v>
      </c>
      <c r="F11" s="14">
        <v>300</v>
      </c>
      <c r="G11" s="14">
        <f t="shared" si="0"/>
        <v>186000</v>
      </c>
      <c r="H11" s="16">
        <v>25000</v>
      </c>
      <c r="I11" s="14">
        <v>25000</v>
      </c>
      <c r="J11" s="16"/>
      <c r="K11" s="14"/>
      <c r="L11" s="14">
        <f t="shared" si="1"/>
        <v>136000</v>
      </c>
      <c r="M11" s="16">
        <v>43084</v>
      </c>
      <c r="N11" s="15">
        <v>114979</v>
      </c>
      <c r="O11" s="54"/>
      <c r="P11" s="20">
        <f>(L11)-M11-N11</f>
        <v>-22063</v>
      </c>
    </row>
    <row r="12" spans="1:17">
      <c r="A12" s="35">
        <v>10</v>
      </c>
      <c r="B12" s="45" t="s">
        <v>27</v>
      </c>
      <c r="C12" s="37" t="s">
        <v>28</v>
      </c>
      <c r="D12" s="38">
        <v>249</v>
      </c>
      <c r="E12" s="39">
        <v>115</v>
      </c>
      <c r="F12" s="14">
        <v>330</v>
      </c>
      <c r="G12" s="14">
        <f t="shared" si="0"/>
        <v>120120</v>
      </c>
      <c r="H12" s="16">
        <v>25000</v>
      </c>
      <c r="I12" s="14">
        <v>14132</v>
      </c>
      <c r="J12" s="16">
        <v>6000</v>
      </c>
      <c r="K12" s="14">
        <v>6000</v>
      </c>
      <c r="L12" s="14">
        <f t="shared" si="1"/>
        <v>68988</v>
      </c>
      <c r="M12" s="16">
        <v>39708</v>
      </c>
      <c r="N12" s="15">
        <v>73662</v>
      </c>
      <c r="O12" s="54"/>
      <c r="P12" s="20">
        <f>(L12)-M12-N12</f>
        <v>-44382</v>
      </c>
    </row>
    <row r="13" spans="1:17">
      <c r="A13" s="35">
        <v>11</v>
      </c>
      <c r="B13" s="45" t="s">
        <v>29</v>
      </c>
      <c r="C13" s="37" t="s">
        <v>30</v>
      </c>
      <c r="D13" s="38">
        <v>352</v>
      </c>
      <c r="E13" s="39">
        <v>316</v>
      </c>
      <c r="F13" s="14">
        <v>350</v>
      </c>
      <c r="G13" s="14">
        <f t="shared" si="0"/>
        <v>233800</v>
      </c>
      <c r="H13" s="16">
        <v>25000</v>
      </c>
      <c r="I13" s="14">
        <v>25000</v>
      </c>
      <c r="J13" s="16">
        <v>12000</v>
      </c>
      <c r="K13" s="14"/>
      <c r="L13" s="14">
        <f t="shared" si="1"/>
        <v>171800</v>
      </c>
      <c r="M13" s="16">
        <v>41581</v>
      </c>
      <c r="N13" s="15">
        <v>96404</v>
      </c>
      <c r="O13" s="18">
        <f t="shared" si="2"/>
        <v>33815</v>
      </c>
      <c r="P13" s="18"/>
    </row>
    <row r="14" spans="1:17">
      <c r="A14" s="35">
        <v>12</v>
      </c>
      <c r="B14" s="45" t="s">
        <v>31</v>
      </c>
      <c r="C14" s="37" t="s">
        <v>32</v>
      </c>
      <c r="D14" s="38">
        <v>344</v>
      </c>
      <c r="E14" s="39">
        <v>301</v>
      </c>
      <c r="F14" s="14">
        <v>300</v>
      </c>
      <c r="G14" s="14">
        <f t="shared" si="0"/>
        <v>193500</v>
      </c>
      <c r="H14" s="16">
        <v>25000</v>
      </c>
      <c r="I14" s="14">
        <v>25000</v>
      </c>
      <c r="J14" s="16"/>
      <c r="K14" s="14"/>
      <c r="L14" s="14">
        <f t="shared" si="1"/>
        <v>143500</v>
      </c>
      <c r="M14" s="16">
        <v>39956</v>
      </c>
      <c r="N14" s="15">
        <v>85760</v>
      </c>
      <c r="O14" s="18">
        <f t="shared" si="2"/>
        <v>17784</v>
      </c>
      <c r="P14" s="18"/>
    </row>
    <row r="15" spans="1:17" ht="15" thickBot="1">
      <c r="A15" s="35">
        <v>13</v>
      </c>
      <c r="B15" s="45">
        <v>114</v>
      </c>
      <c r="C15" s="37" t="s">
        <v>33</v>
      </c>
      <c r="D15" s="38">
        <v>329</v>
      </c>
      <c r="E15" s="39">
        <v>335</v>
      </c>
      <c r="F15" s="14">
        <v>340</v>
      </c>
      <c r="G15" s="14">
        <f t="shared" si="0"/>
        <v>225760</v>
      </c>
      <c r="H15" s="16">
        <v>25000</v>
      </c>
      <c r="I15" s="14">
        <v>25000</v>
      </c>
      <c r="J15" s="16"/>
      <c r="K15" s="14"/>
      <c r="L15" s="14">
        <f t="shared" si="1"/>
        <v>175760</v>
      </c>
      <c r="M15" s="16">
        <v>41581</v>
      </c>
      <c r="N15" s="15">
        <v>91612</v>
      </c>
      <c r="O15" s="18">
        <f t="shared" si="2"/>
        <v>42567</v>
      </c>
      <c r="P15" s="18"/>
    </row>
    <row r="16" spans="1:17" ht="15" thickBot="1">
      <c r="A16" s="35">
        <v>14</v>
      </c>
      <c r="B16" s="45">
        <v>116</v>
      </c>
      <c r="C16" s="37" t="s">
        <v>34</v>
      </c>
      <c r="D16" s="38">
        <v>293</v>
      </c>
      <c r="E16" s="39">
        <v>310</v>
      </c>
      <c r="F16" s="14">
        <v>300</v>
      </c>
      <c r="G16" s="14">
        <f t="shared" si="0"/>
        <v>180900</v>
      </c>
      <c r="H16" s="16">
        <v>25000</v>
      </c>
      <c r="I16" s="14">
        <v>25000</v>
      </c>
      <c r="J16" s="16"/>
      <c r="K16" s="14"/>
      <c r="L16" s="14">
        <f t="shared" si="1"/>
        <v>130900</v>
      </c>
      <c r="M16" s="16">
        <v>41582</v>
      </c>
      <c r="N16" s="15">
        <v>94039</v>
      </c>
      <c r="O16" s="54"/>
      <c r="P16" s="20">
        <f>(L16)-M16-N16</f>
        <v>-4721</v>
      </c>
      <c r="Q16" s="30" t="s">
        <v>35</v>
      </c>
    </row>
    <row r="17" spans="1:17">
      <c r="A17" s="35">
        <v>15</v>
      </c>
      <c r="B17" s="45">
        <v>118</v>
      </c>
      <c r="C17" s="37" t="s">
        <v>36</v>
      </c>
      <c r="D17" s="38">
        <v>321</v>
      </c>
      <c r="E17" s="39">
        <v>313</v>
      </c>
      <c r="F17" s="14">
        <v>370</v>
      </c>
      <c r="G17" s="14">
        <f t="shared" si="0"/>
        <v>234580</v>
      </c>
      <c r="H17" s="16">
        <v>25000</v>
      </c>
      <c r="I17" s="14">
        <v>25000</v>
      </c>
      <c r="J17" s="16"/>
      <c r="K17" s="14"/>
      <c r="L17" s="14">
        <f t="shared" si="1"/>
        <v>184580</v>
      </c>
      <c r="M17" s="16">
        <v>41581</v>
      </c>
      <c r="N17" s="15">
        <v>96404</v>
      </c>
      <c r="O17" s="18">
        <f t="shared" si="2"/>
        <v>46595</v>
      </c>
      <c r="P17" s="18"/>
    </row>
    <row r="18" spans="1:17">
      <c r="A18" s="35">
        <v>16</v>
      </c>
      <c r="B18" s="45">
        <v>123</v>
      </c>
      <c r="C18" s="37" t="s">
        <v>37</v>
      </c>
      <c r="D18" s="38">
        <v>290</v>
      </c>
      <c r="E18" s="39">
        <v>296</v>
      </c>
      <c r="F18" s="14">
        <v>380</v>
      </c>
      <c r="G18" s="14">
        <f t="shared" si="0"/>
        <v>222680</v>
      </c>
      <c r="H18" s="16">
        <v>25000</v>
      </c>
      <c r="I18" s="14">
        <v>25000</v>
      </c>
      <c r="J18" s="16"/>
      <c r="K18" s="14"/>
      <c r="L18" s="14">
        <f t="shared" si="1"/>
        <v>172680</v>
      </c>
      <c r="M18" s="16">
        <v>41581</v>
      </c>
      <c r="N18" s="15">
        <v>96404</v>
      </c>
      <c r="O18" s="18">
        <f t="shared" si="2"/>
        <v>34695</v>
      </c>
      <c r="P18" s="18"/>
    </row>
    <row r="19" spans="1:17">
      <c r="A19" s="35">
        <v>17</v>
      </c>
      <c r="B19" s="45">
        <v>124</v>
      </c>
      <c r="C19" s="37" t="s">
        <v>38</v>
      </c>
      <c r="D19" s="38">
        <v>319</v>
      </c>
      <c r="E19" s="39">
        <v>340</v>
      </c>
      <c r="F19" s="14">
        <v>300</v>
      </c>
      <c r="G19" s="14">
        <f t="shared" si="0"/>
        <v>197700</v>
      </c>
      <c r="H19" s="16">
        <v>25000</v>
      </c>
      <c r="I19" s="14">
        <v>25000</v>
      </c>
      <c r="J19" s="16"/>
      <c r="K19" s="14"/>
      <c r="L19" s="14">
        <f t="shared" si="1"/>
        <v>147700</v>
      </c>
      <c r="M19" s="16">
        <v>41581</v>
      </c>
      <c r="N19" s="15">
        <v>91612</v>
      </c>
      <c r="O19" s="18">
        <f t="shared" si="2"/>
        <v>14507</v>
      </c>
      <c r="P19" s="18"/>
    </row>
    <row r="20" spans="1:17">
      <c r="A20" s="35">
        <v>18</v>
      </c>
      <c r="B20" s="45">
        <v>129</v>
      </c>
      <c r="C20" s="37" t="s">
        <v>39</v>
      </c>
      <c r="D20" s="38">
        <v>329</v>
      </c>
      <c r="E20" s="39">
        <v>358</v>
      </c>
      <c r="F20" s="14">
        <v>380</v>
      </c>
      <c r="G20" s="14">
        <f t="shared" si="0"/>
        <v>261060</v>
      </c>
      <c r="H20" s="16"/>
      <c r="I20" s="14"/>
      <c r="J20" s="16"/>
      <c r="K20" s="14"/>
      <c r="L20" s="14">
        <f t="shared" si="1"/>
        <v>261060</v>
      </c>
      <c r="M20" s="16">
        <v>41581</v>
      </c>
      <c r="N20" s="15">
        <v>92720</v>
      </c>
      <c r="O20" s="18">
        <f t="shared" si="2"/>
        <v>126759</v>
      </c>
      <c r="P20" s="18"/>
    </row>
    <row r="21" spans="1:17">
      <c r="A21" s="35">
        <v>19</v>
      </c>
      <c r="B21" s="45">
        <v>130</v>
      </c>
      <c r="C21" s="37" t="s">
        <v>40</v>
      </c>
      <c r="D21" s="38">
        <v>292</v>
      </c>
      <c r="E21" s="39">
        <v>311</v>
      </c>
      <c r="F21" s="14">
        <v>330</v>
      </c>
      <c r="G21" s="14">
        <f t="shared" si="0"/>
        <v>198990</v>
      </c>
      <c r="H21" s="16">
        <v>25000</v>
      </c>
      <c r="I21" s="14">
        <v>25000</v>
      </c>
      <c r="J21" s="16"/>
      <c r="K21" s="14"/>
      <c r="L21" s="14">
        <f t="shared" si="1"/>
        <v>148990</v>
      </c>
      <c r="M21" s="16">
        <v>41856</v>
      </c>
      <c r="N21" s="15">
        <v>96403</v>
      </c>
      <c r="O21" s="18">
        <f t="shared" si="2"/>
        <v>10731</v>
      </c>
      <c r="P21" s="18"/>
    </row>
    <row r="22" spans="1:17">
      <c r="A22" s="35">
        <v>20</v>
      </c>
      <c r="B22" s="46">
        <v>133</v>
      </c>
      <c r="C22" s="40" t="s">
        <v>41</v>
      </c>
      <c r="D22" s="38">
        <v>302</v>
      </c>
      <c r="E22" s="39">
        <v>271</v>
      </c>
      <c r="F22" s="14">
        <v>310</v>
      </c>
      <c r="G22" s="14">
        <f t="shared" si="0"/>
        <v>177630</v>
      </c>
      <c r="H22" s="16">
        <v>25000</v>
      </c>
      <c r="I22" s="14">
        <v>25000</v>
      </c>
      <c r="J22" s="16"/>
      <c r="K22" s="14"/>
      <c r="L22" s="14">
        <f t="shared" si="1"/>
        <v>127630</v>
      </c>
      <c r="M22" s="16">
        <v>38840</v>
      </c>
      <c r="N22" s="15">
        <v>83791</v>
      </c>
      <c r="O22" s="18">
        <f t="shared" si="2"/>
        <v>4999</v>
      </c>
      <c r="P22" s="18"/>
    </row>
    <row r="23" spans="1:17" ht="13.8" customHeight="1">
      <c r="A23" s="35">
        <v>21</v>
      </c>
      <c r="B23" s="45">
        <v>142</v>
      </c>
      <c r="C23" s="37" t="s">
        <v>42</v>
      </c>
      <c r="D23" s="38">
        <v>305</v>
      </c>
      <c r="E23" s="39">
        <v>322</v>
      </c>
      <c r="F23" s="14">
        <v>310</v>
      </c>
      <c r="G23" s="14">
        <f t="shared" si="0"/>
        <v>194370</v>
      </c>
      <c r="H23" s="16">
        <v>25000</v>
      </c>
      <c r="I23" s="14">
        <v>25000</v>
      </c>
      <c r="J23" s="16"/>
      <c r="K23" s="14"/>
      <c r="L23" s="14">
        <f t="shared" si="1"/>
        <v>144370</v>
      </c>
      <c r="M23" s="16">
        <v>39956</v>
      </c>
      <c r="N23" s="15">
        <v>81771</v>
      </c>
      <c r="O23" s="18">
        <f t="shared" si="2"/>
        <v>22643</v>
      </c>
      <c r="P23" s="18"/>
    </row>
    <row r="24" spans="1:17">
      <c r="A24" s="35">
        <v>22</v>
      </c>
      <c r="B24" s="45">
        <v>144</v>
      </c>
      <c r="C24" s="37" t="s">
        <v>43</v>
      </c>
      <c r="D24" s="38">
        <v>299</v>
      </c>
      <c r="E24" s="39">
        <v>259</v>
      </c>
      <c r="F24" s="14">
        <v>290</v>
      </c>
      <c r="G24" s="14">
        <f t="shared" si="0"/>
        <v>161820</v>
      </c>
      <c r="H24" s="16">
        <v>25000</v>
      </c>
      <c r="I24" s="14">
        <v>25000</v>
      </c>
      <c r="J24" s="16"/>
      <c r="K24" s="14"/>
      <c r="L24" s="14">
        <f t="shared" si="1"/>
        <v>111820</v>
      </c>
      <c r="M24" s="16">
        <v>39956</v>
      </c>
      <c r="N24" s="15">
        <v>83792</v>
      </c>
      <c r="O24" s="54"/>
      <c r="P24" s="20">
        <f>(L24)-M24-N24</f>
        <v>-11928</v>
      </c>
    </row>
    <row r="25" spans="1:17">
      <c r="A25" s="35">
        <v>23</v>
      </c>
      <c r="B25" s="45">
        <v>148</v>
      </c>
      <c r="C25" s="37" t="s">
        <v>44</v>
      </c>
      <c r="D25" s="38">
        <v>315</v>
      </c>
      <c r="E25" s="39">
        <v>290</v>
      </c>
      <c r="F25" s="14">
        <v>320</v>
      </c>
      <c r="G25" s="14">
        <f t="shared" si="0"/>
        <v>193600</v>
      </c>
      <c r="H25" s="16">
        <v>25000</v>
      </c>
      <c r="I25" s="14">
        <v>25000</v>
      </c>
      <c r="J25" s="16"/>
      <c r="K25" s="14"/>
      <c r="L25" s="14">
        <f t="shared" si="1"/>
        <v>143600</v>
      </c>
      <c r="M25" s="16">
        <v>38829</v>
      </c>
      <c r="N25" s="15">
        <v>83791</v>
      </c>
      <c r="O25" s="18">
        <f t="shared" si="2"/>
        <v>20980</v>
      </c>
      <c r="P25" s="18"/>
    </row>
    <row r="26" spans="1:17">
      <c r="A26" s="35">
        <v>24</v>
      </c>
      <c r="B26" s="45">
        <v>152</v>
      </c>
      <c r="C26" s="37" t="s">
        <v>45</v>
      </c>
      <c r="D26" s="38">
        <v>156</v>
      </c>
      <c r="E26" s="39">
        <v>360</v>
      </c>
      <c r="F26" s="14">
        <v>380</v>
      </c>
      <c r="G26" s="14">
        <f t="shared" si="0"/>
        <v>196080</v>
      </c>
      <c r="H26" s="16">
        <v>25000</v>
      </c>
      <c r="I26" s="14">
        <v>25000</v>
      </c>
      <c r="J26" s="16"/>
      <c r="K26" s="14"/>
      <c r="L26" s="14">
        <f t="shared" si="1"/>
        <v>146080</v>
      </c>
      <c r="M26" s="16">
        <v>20932</v>
      </c>
      <c r="N26" s="15">
        <v>91612</v>
      </c>
      <c r="O26" s="18">
        <f t="shared" si="2"/>
        <v>33536</v>
      </c>
      <c r="P26" s="18"/>
    </row>
    <row r="27" spans="1:17">
      <c r="A27" s="35">
        <v>25</v>
      </c>
      <c r="B27" s="45">
        <v>156</v>
      </c>
      <c r="C27" s="37" t="s">
        <v>46</v>
      </c>
      <c r="D27" s="38">
        <v>264</v>
      </c>
      <c r="E27" s="39">
        <v>287</v>
      </c>
      <c r="F27" s="14">
        <v>300</v>
      </c>
      <c r="G27" s="14">
        <f t="shared" si="0"/>
        <v>165300</v>
      </c>
      <c r="H27" s="16">
        <v>25000</v>
      </c>
      <c r="I27" s="14">
        <v>25000</v>
      </c>
      <c r="J27" s="16"/>
      <c r="K27" s="14"/>
      <c r="L27" s="14">
        <f t="shared" si="1"/>
        <v>115300</v>
      </c>
      <c r="M27" s="16">
        <v>39956</v>
      </c>
      <c r="N27" s="15">
        <v>85760</v>
      </c>
      <c r="O27" s="54"/>
      <c r="P27" s="20">
        <f>(L27)-M27-N27</f>
        <v>-10416</v>
      </c>
      <c r="Q27" s="8"/>
    </row>
    <row r="28" spans="1:17">
      <c r="A28" s="35">
        <v>26</v>
      </c>
      <c r="B28" s="45">
        <v>158</v>
      </c>
      <c r="C28" s="37" t="s">
        <v>47</v>
      </c>
      <c r="D28" s="38">
        <v>326</v>
      </c>
      <c r="E28" s="39">
        <v>327</v>
      </c>
      <c r="F28" s="14">
        <v>300</v>
      </c>
      <c r="G28" s="14">
        <f t="shared" si="0"/>
        <v>195900</v>
      </c>
      <c r="H28" s="16">
        <v>25000</v>
      </c>
      <c r="I28" s="14">
        <v>25000</v>
      </c>
      <c r="J28" s="16"/>
      <c r="K28" s="14"/>
      <c r="L28" s="14">
        <f t="shared" si="1"/>
        <v>145900</v>
      </c>
      <c r="M28" s="16">
        <v>39956</v>
      </c>
      <c r="N28" s="15">
        <v>85760</v>
      </c>
      <c r="O28" s="18">
        <f t="shared" si="2"/>
        <v>20184</v>
      </c>
      <c r="P28" s="18"/>
    </row>
    <row r="29" spans="1:17">
      <c r="A29" s="35">
        <v>27</v>
      </c>
      <c r="B29" s="45">
        <v>159</v>
      </c>
      <c r="C29" s="37" t="s">
        <v>48</v>
      </c>
      <c r="D29" s="38">
        <v>311</v>
      </c>
      <c r="E29" s="39">
        <v>295</v>
      </c>
      <c r="F29" s="14">
        <v>310</v>
      </c>
      <c r="G29" s="14">
        <f t="shared" si="0"/>
        <v>187860</v>
      </c>
      <c r="H29" s="16">
        <v>25000</v>
      </c>
      <c r="I29" s="14">
        <v>25000</v>
      </c>
      <c r="J29" s="16"/>
      <c r="K29" s="14"/>
      <c r="L29" s="14">
        <f t="shared" si="1"/>
        <v>137860</v>
      </c>
      <c r="M29" s="16">
        <v>44903</v>
      </c>
      <c r="N29" s="15">
        <v>111719</v>
      </c>
      <c r="O29" s="54"/>
      <c r="P29" s="20">
        <f>(L29)-M29-N29</f>
        <v>-18762</v>
      </c>
    </row>
    <row r="30" spans="1:17">
      <c r="A30" s="35">
        <v>28</v>
      </c>
      <c r="B30" s="45">
        <v>160</v>
      </c>
      <c r="C30" s="37" t="s">
        <v>49</v>
      </c>
      <c r="D30" s="38">
        <v>255</v>
      </c>
      <c r="E30" s="39">
        <v>299</v>
      </c>
      <c r="F30" s="14">
        <v>320</v>
      </c>
      <c r="G30" s="14">
        <f t="shared" si="0"/>
        <v>177280</v>
      </c>
      <c r="H30" s="16">
        <v>25000</v>
      </c>
      <c r="I30" s="14">
        <v>25000</v>
      </c>
      <c r="J30" s="16"/>
      <c r="K30" s="14"/>
      <c r="L30" s="14">
        <f t="shared" si="1"/>
        <v>127280</v>
      </c>
      <c r="M30" s="16">
        <v>39956</v>
      </c>
      <c r="N30" s="15">
        <v>83792</v>
      </c>
      <c r="O30" s="18">
        <f t="shared" si="2"/>
        <v>3532</v>
      </c>
      <c r="P30" s="18"/>
    </row>
    <row r="31" spans="1:17">
      <c r="A31" s="35">
        <v>29</v>
      </c>
      <c r="B31" s="46">
        <v>165</v>
      </c>
      <c r="C31" s="40" t="s">
        <v>50</v>
      </c>
      <c r="D31" s="38">
        <v>308</v>
      </c>
      <c r="E31" s="39">
        <v>240</v>
      </c>
      <c r="F31" s="14">
        <v>300</v>
      </c>
      <c r="G31" s="14">
        <f t="shared" si="0"/>
        <v>164400</v>
      </c>
      <c r="H31" s="16">
        <v>25000</v>
      </c>
      <c r="I31" s="14">
        <v>25000</v>
      </c>
      <c r="J31" s="16"/>
      <c r="K31" s="14"/>
      <c r="L31" s="14">
        <f t="shared" si="1"/>
        <v>114400</v>
      </c>
      <c r="M31" s="16">
        <v>38840</v>
      </c>
      <c r="N31" s="15">
        <v>83791</v>
      </c>
      <c r="O31" s="54"/>
      <c r="P31" s="20">
        <f>(L31)-M31-N31</f>
        <v>-8231</v>
      </c>
    </row>
    <row r="32" spans="1:17">
      <c r="A32" s="35">
        <v>30</v>
      </c>
      <c r="B32" s="45">
        <v>173</v>
      </c>
      <c r="C32" s="37" t="s">
        <v>51</v>
      </c>
      <c r="D32" s="38">
        <v>316</v>
      </c>
      <c r="E32" s="39">
        <v>342</v>
      </c>
      <c r="F32" s="14">
        <v>380</v>
      </c>
      <c r="G32" s="14">
        <f t="shared" si="0"/>
        <v>250040</v>
      </c>
      <c r="H32" s="16">
        <v>25000</v>
      </c>
      <c r="I32" s="14">
        <v>25000</v>
      </c>
      <c r="J32" s="16"/>
      <c r="K32" s="14"/>
      <c r="L32" s="14">
        <f t="shared" si="1"/>
        <v>200040</v>
      </c>
      <c r="M32" s="16">
        <v>39956</v>
      </c>
      <c r="N32" s="15">
        <v>81771</v>
      </c>
      <c r="O32" s="18">
        <f t="shared" si="2"/>
        <v>78313</v>
      </c>
      <c r="P32" s="18"/>
    </row>
    <row r="33" spans="1:16">
      <c r="A33" s="35">
        <v>31</v>
      </c>
      <c r="B33" s="45">
        <v>174</v>
      </c>
      <c r="C33" s="37" t="s">
        <v>52</v>
      </c>
      <c r="D33" s="38">
        <v>297</v>
      </c>
      <c r="E33" s="39">
        <v>334</v>
      </c>
      <c r="F33" s="14">
        <v>320</v>
      </c>
      <c r="G33" s="14">
        <f t="shared" si="0"/>
        <v>201920</v>
      </c>
      <c r="H33" s="16">
        <v>25000</v>
      </c>
      <c r="I33" s="14">
        <v>25000</v>
      </c>
      <c r="J33" s="16"/>
      <c r="K33" s="14"/>
      <c r="L33" s="14">
        <f t="shared" si="1"/>
        <v>151920</v>
      </c>
      <c r="M33" s="16">
        <v>39956</v>
      </c>
      <c r="N33" s="15">
        <v>83791</v>
      </c>
      <c r="O33" s="18">
        <f t="shared" si="2"/>
        <v>28173</v>
      </c>
      <c r="P33" s="18"/>
    </row>
    <row r="34" spans="1:16" ht="15" thickBot="1">
      <c r="A34" s="36">
        <v>32</v>
      </c>
      <c r="B34" s="47">
        <v>184</v>
      </c>
      <c r="C34" s="48" t="s">
        <v>53</v>
      </c>
      <c r="D34" s="49">
        <v>348</v>
      </c>
      <c r="E34" s="50">
        <v>325</v>
      </c>
      <c r="F34" s="51">
        <v>330</v>
      </c>
      <c r="G34" s="51">
        <f t="shared" si="0"/>
        <v>222090</v>
      </c>
      <c r="H34" s="52">
        <v>25000</v>
      </c>
      <c r="I34" s="51">
        <v>25000</v>
      </c>
      <c r="J34" s="52"/>
      <c r="K34" s="51"/>
      <c r="L34" s="51">
        <f t="shared" si="1"/>
        <v>172090</v>
      </c>
      <c r="M34" s="52">
        <v>40185</v>
      </c>
      <c r="N34" s="53">
        <v>85759</v>
      </c>
      <c r="O34" s="55">
        <f t="shared" si="2"/>
        <v>46146</v>
      </c>
      <c r="P34" s="55"/>
    </row>
    <row r="35" spans="1:16" ht="15" thickBot="1">
      <c r="A35" s="1"/>
    </row>
    <row r="36" spans="1:16" ht="15" thickBot="1">
      <c r="A36" s="1"/>
      <c r="B36" s="1"/>
      <c r="L36" s="19">
        <f>SUM(L3:L35)</f>
        <v>5130738</v>
      </c>
      <c r="M36" s="11"/>
      <c r="O36" s="28">
        <f>SUM(O3:O35)</f>
        <v>1128334</v>
      </c>
      <c r="P36" s="29">
        <f>SUM(P3:P35)</f>
        <v>-176626</v>
      </c>
    </row>
    <row r="37" spans="1:16">
      <c r="A37" s="1"/>
      <c r="E37" s="10"/>
    </row>
    <row r="38" spans="1:16">
      <c r="C38" s="8"/>
      <c r="D38" s="8"/>
    </row>
  </sheetData>
  <mergeCells count="1">
    <mergeCell ref="A1:P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2023-09-20T09:27:01Z</dcterms:modified>
</cp:coreProperties>
</file>