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P80" i="1" l="1"/>
  <c r="Q26" i="1" l="1"/>
  <c r="N5" i="1" l="1"/>
  <c r="N16" i="1"/>
  <c r="N19" i="1"/>
  <c r="N20" i="1"/>
  <c r="N32" i="1"/>
  <c r="N49" i="1"/>
  <c r="N52" i="1"/>
  <c r="N53" i="1"/>
  <c r="N54" i="1"/>
  <c r="N64" i="1"/>
  <c r="N65" i="1"/>
  <c r="N66" i="1"/>
  <c r="N67" i="1"/>
  <c r="N68" i="1"/>
  <c r="N69" i="1"/>
  <c r="N70" i="1"/>
  <c r="M5" i="1"/>
  <c r="M7" i="1"/>
  <c r="M8" i="1"/>
  <c r="M9" i="1"/>
  <c r="M10" i="1"/>
  <c r="M20" i="1"/>
  <c r="M21" i="1"/>
  <c r="M22" i="1"/>
  <c r="M24" i="1"/>
  <c r="M25" i="1"/>
  <c r="M26" i="1"/>
  <c r="M40" i="1"/>
  <c r="M41" i="1"/>
  <c r="M43" i="1"/>
  <c r="M53" i="1"/>
  <c r="M54" i="1"/>
  <c r="M55" i="1"/>
  <c r="M58" i="1"/>
  <c r="M69" i="1"/>
  <c r="M70" i="1"/>
  <c r="M71" i="1"/>
  <c r="M72" i="1"/>
  <c r="M73" i="1"/>
  <c r="M75" i="1"/>
  <c r="I4" i="1"/>
  <c r="N4" i="1" s="1"/>
  <c r="I5" i="1"/>
  <c r="I6" i="1"/>
  <c r="N6" i="1" s="1"/>
  <c r="I7" i="1"/>
  <c r="N7" i="1" s="1"/>
  <c r="I8" i="1"/>
  <c r="N8" i="1" s="1"/>
  <c r="I9" i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I17" i="1"/>
  <c r="N17" i="1" s="1"/>
  <c r="I18" i="1"/>
  <c r="N18" i="1" s="1"/>
  <c r="I19" i="1"/>
  <c r="I20" i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I33" i="1"/>
  <c r="N33" i="1" s="1"/>
  <c r="I34" i="1"/>
  <c r="N34" i="1" s="1"/>
  <c r="I35" i="1"/>
  <c r="N35" i="1" s="1"/>
  <c r="I36" i="1"/>
  <c r="N36" i="1" s="1"/>
  <c r="I37" i="1"/>
  <c r="N37" i="1" s="1"/>
  <c r="I38" i="1"/>
  <c r="N38" i="1" s="1"/>
  <c r="I39" i="1"/>
  <c r="N39" i="1" s="1"/>
  <c r="I40" i="1"/>
  <c r="N40" i="1" s="1"/>
  <c r="I41" i="1"/>
  <c r="N41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N48" i="1" s="1"/>
  <c r="I49" i="1"/>
  <c r="I50" i="1"/>
  <c r="N50" i="1" s="1"/>
  <c r="I51" i="1"/>
  <c r="N51" i="1" s="1"/>
  <c r="I52" i="1"/>
  <c r="I53" i="1"/>
  <c r="I54" i="1"/>
  <c r="I55" i="1"/>
  <c r="N55" i="1" s="1"/>
  <c r="I56" i="1"/>
  <c r="N56" i="1" s="1"/>
  <c r="I57" i="1"/>
  <c r="N57" i="1" s="1"/>
  <c r="I58" i="1"/>
  <c r="N58" i="1" s="1"/>
  <c r="I59" i="1"/>
  <c r="N59" i="1" s="1"/>
  <c r="I60" i="1"/>
  <c r="N60" i="1" s="1"/>
  <c r="I61" i="1"/>
  <c r="N61" i="1" s="1"/>
  <c r="I62" i="1"/>
  <c r="N62" i="1" s="1"/>
  <c r="I63" i="1"/>
  <c r="N63" i="1" s="1"/>
  <c r="I64" i="1"/>
  <c r="I65" i="1"/>
  <c r="I66" i="1"/>
  <c r="I67" i="1"/>
  <c r="I68" i="1"/>
  <c r="I69" i="1"/>
  <c r="I70" i="1"/>
  <c r="I71" i="1"/>
  <c r="N71" i="1" s="1"/>
  <c r="I72" i="1"/>
  <c r="N72" i="1" s="1"/>
  <c r="I73" i="1"/>
  <c r="N73" i="1" s="1"/>
  <c r="I74" i="1"/>
  <c r="N74" i="1" s="1"/>
  <c r="I75" i="1"/>
  <c r="N75" i="1" s="1"/>
  <c r="I76" i="1"/>
  <c r="N76" i="1" s="1"/>
  <c r="I77" i="1"/>
  <c r="N77" i="1" s="1"/>
  <c r="I78" i="1"/>
  <c r="N78" i="1" s="1"/>
  <c r="I3" i="1"/>
  <c r="N3" i="1" s="1"/>
  <c r="H4" i="1"/>
  <c r="M4" i="1" s="1"/>
  <c r="H5" i="1"/>
  <c r="H6" i="1"/>
  <c r="M6" i="1" s="1"/>
  <c r="H7" i="1"/>
  <c r="H8" i="1"/>
  <c r="H9" i="1"/>
  <c r="H10" i="1"/>
  <c r="H11" i="1"/>
  <c r="M11" i="1" s="1"/>
  <c r="H12" i="1"/>
  <c r="M12" i="1" s="1"/>
  <c r="H13" i="1"/>
  <c r="M13" i="1" s="1"/>
  <c r="H14" i="1"/>
  <c r="M14" i="1" s="1"/>
  <c r="H15" i="1"/>
  <c r="M15" i="1" s="1"/>
  <c r="H16" i="1"/>
  <c r="M16" i="1" s="1"/>
  <c r="H17" i="1"/>
  <c r="M17" i="1" s="1"/>
  <c r="H18" i="1"/>
  <c r="M18" i="1" s="1"/>
  <c r="H19" i="1"/>
  <c r="M19" i="1" s="1"/>
  <c r="H20" i="1"/>
  <c r="H21" i="1"/>
  <c r="H22" i="1"/>
  <c r="H23" i="1"/>
  <c r="M23" i="1" s="1"/>
  <c r="H24" i="1"/>
  <c r="H25" i="1"/>
  <c r="H26" i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M37" i="1" s="1"/>
  <c r="H38" i="1"/>
  <c r="M38" i="1" s="1"/>
  <c r="H39" i="1"/>
  <c r="M39" i="1" s="1"/>
  <c r="H40" i="1"/>
  <c r="H41" i="1"/>
  <c r="H42" i="1"/>
  <c r="M42" i="1" s="1"/>
  <c r="H43" i="1"/>
  <c r="H44" i="1"/>
  <c r="M44" i="1" s="1"/>
  <c r="H45" i="1"/>
  <c r="M45" i="1" s="1"/>
  <c r="H46" i="1"/>
  <c r="M46" i="1" s="1"/>
  <c r="H47" i="1"/>
  <c r="M47" i="1" s="1"/>
  <c r="H48" i="1"/>
  <c r="M48" i="1" s="1"/>
  <c r="H49" i="1"/>
  <c r="M49" i="1" s="1"/>
  <c r="H50" i="1"/>
  <c r="M50" i="1" s="1"/>
  <c r="H51" i="1"/>
  <c r="M51" i="1" s="1"/>
  <c r="H52" i="1"/>
  <c r="M52" i="1" s="1"/>
  <c r="H53" i="1"/>
  <c r="H54" i="1"/>
  <c r="H55" i="1"/>
  <c r="H56" i="1"/>
  <c r="M56" i="1" s="1"/>
  <c r="H57" i="1"/>
  <c r="M57" i="1" s="1"/>
  <c r="H58" i="1"/>
  <c r="H59" i="1"/>
  <c r="M59" i="1" s="1"/>
  <c r="H60" i="1"/>
  <c r="M60" i="1" s="1"/>
  <c r="H61" i="1"/>
  <c r="M61" i="1" s="1"/>
  <c r="H62" i="1"/>
  <c r="M62" i="1" s="1"/>
  <c r="H63" i="1"/>
  <c r="M63" i="1" s="1"/>
  <c r="H64" i="1"/>
  <c r="M64" i="1" s="1"/>
  <c r="H65" i="1"/>
  <c r="M65" i="1" s="1"/>
  <c r="H66" i="1"/>
  <c r="M66" i="1" s="1"/>
  <c r="H67" i="1"/>
  <c r="M67" i="1" s="1"/>
  <c r="H68" i="1"/>
  <c r="M68" i="1" s="1"/>
  <c r="H69" i="1"/>
  <c r="H70" i="1"/>
  <c r="H71" i="1"/>
  <c r="H72" i="1"/>
  <c r="H73" i="1"/>
  <c r="H74" i="1"/>
  <c r="M74" i="1" s="1"/>
  <c r="H75" i="1"/>
  <c r="H76" i="1"/>
  <c r="M76" i="1" s="1"/>
  <c r="H77" i="1"/>
  <c r="M77" i="1" s="1"/>
  <c r="H78" i="1"/>
  <c r="M78" i="1" s="1"/>
  <c r="H3" i="1"/>
  <c r="M3" i="1" s="1"/>
  <c r="N80" i="1" l="1"/>
  <c r="M80" i="1"/>
</calcChain>
</file>

<file path=xl/comments1.xml><?xml version="1.0" encoding="utf-8"?>
<comments xmlns="http://schemas.openxmlformats.org/spreadsheetml/2006/main">
  <authors>
    <author>Yazar</author>
  </authors>
  <commentList>
    <comment ref="E56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SAATI DUZELTILDI
262 SAATTI
</t>
        </r>
      </text>
    </comment>
    <comment ref="P59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yanlis. 2 aylik hesap yapildi sonra tek ayliga dusuruldu ama yatan ellenmedi. O yuzden yanlis
</t>
        </r>
      </text>
    </comment>
    <comment ref="E63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48 SAAT EKLENDI
</t>
        </r>
      </text>
    </comment>
  </commentList>
</comments>
</file>

<file path=xl/sharedStrings.xml><?xml version="1.0" encoding="utf-8"?>
<sst xmlns="http://schemas.openxmlformats.org/spreadsheetml/2006/main" count="162" uniqueCount="146">
  <si>
    <t>№</t>
  </si>
  <si>
    <t>SICIL NO</t>
  </si>
  <si>
    <t>ADI SOYADI</t>
  </si>
  <si>
    <t>016</t>
  </si>
  <si>
    <t>RAHIMOV RAHIMCAN</t>
  </si>
  <si>
    <t>017</t>
  </si>
  <si>
    <t>MAMATKULOV NADIR</t>
  </si>
  <si>
    <t>018</t>
  </si>
  <si>
    <t>MEMEDALIYEV ZIYOVIDDIN</t>
  </si>
  <si>
    <t>047</t>
  </si>
  <si>
    <t>MEMETSAYEV LUTFULLAH</t>
  </si>
  <si>
    <t>050</t>
  </si>
  <si>
    <t>SULEYMANOV MANSURCAN</t>
  </si>
  <si>
    <t>051</t>
  </si>
  <si>
    <t>MEMETCANOV KEMALEDDIN</t>
  </si>
  <si>
    <t>055</t>
  </si>
  <si>
    <t>RAHMETULLAH MAHMUDOV</t>
  </si>
  <si>
    <t>060</t>
  </si>
  <si>
    <t>URAIMOV ISLAMCAN</t>
  </si>
  <si>
    <t>062</t>
  </si>
  <si>
    <t>ATACANOV DEVLETBEK</t>
  </si>
  <si>
    <t>066</t>
  </si>
  <si>
    <t>JURAYEV DANYAR</t>
  </si>
  <si>
    <t xml:space="preserve">067 </t>
  </si>
  <si>
    <t>KASIMOV SAIDALIM</t>
  </si>
  <si>
    <t>068</t>
  </si>
  <si>
    <t>YUNUSOV FERHAT</t>
  </si>
  <si>
    <t>069</t>
  </si>
  <si>
    <t xml:space="preserve">NIMETOV  ADIHAMCAN </t>
  </si>
  <si>
    <t>070</t>
  </si>
  <si>
    <t>ABDURASIDOV HATEMCAN</t>
  </si>
  <si>
    <t>073</t>
  </si>
  <si>
    <t>JURAYEV AZAMATCAN</t>
  </si>
  <si>
    <t>074</t>
  </si>
  <si>
    <t>RAIMOV MARUFCAN</t>
  </si>
  <si>
    <t>080</t>
  </si>
  <si>
    <t>MELIKUZIYEV AZIZBEK</t>
  </si>
  <si>
    <t>083</t>
  </si>
  <si>
    <t>MURATOV HUSAN</t>
  </si>
  <si>
    <t xml:space="preserve">086 </t>
  </si>
  <si>
    <t>ATACANOV SUHRATJAN</t>
  </si>
  <si>
    <t>088</t>
  </si>
  <si>
    <t>HAMRALIYEV DILSAT</t>
  </si>
  <si>
    <t>092</t>
  </si>
  <si>
    <t>ABDULLAYEV HAMIDULLAH</t>
  </si>
  <si>
    <t>097</t>
  </si>
  <si>
    <t xml:space="preserve">KONSTANTIN YAKIMOV </t>
  </si>
  <si>
    <t>099</t>
  </si>
  <si>
    <t>HALMATOV MUHAMMETCAN</t>
  </si>
  <si>
    <t>HALMATOV ERGESALI</t>
  </si>
  <si>
    <t>SADDAROV ENVERCAN</t>
  </si>
  <si>
    <t>TAHIROV HUSANBAY</t>
  </si>
  <si>
    <t xml:space="preserve">TASALIYEV  MESRADCAN </t>
  </si>
  <si>
    <t>MEDALIYEV AHUNCAN</t>
  </si>
  <si>
    <t>ADILOV SEYFULLAH</t>
  </si>
  <si>
    <t>HASANOV AVAZBEK</t>
  </si>
  <si>
    <t>KADIROV UMIDCAN</t>
  </si>
  <si>
    <t>ABDURAIMOV KAMALIDDIN</t>
  </si>
  <si>
    <t>MADAMINOV KAMALIDDIN</t>
  </si>
  <si>
    <t>HALMATOV CEMALETTIN</t>
  </si>
  <si>
    <t>HOLNAZAROV ATABEK</t>
  </si>
  <si>
    <t>SARIPOV FAYZULLAH</t>
  </si>
  <si>
    <t>NUMANCANOV KABILCAN</t>
  </si>
  <si>
    <t>ABDURAHMANOV YAHYA</t>
  </si>
  <si>
    <t>BEKBAEV ISLAMCAN</t>
  </si>
  <si>
    <t>YOLDASOV BAHTIYAR</t>
  </si>
  <si>
    <t>UMIRZAKOV ROZBAY</t>
  </si>
  <si>
    <t>KURBANOV ROZBAY</t>
  </si>
  <si>
    <t>KIRGIZBAEV AVAZCAN</t>
  </si>
  <si>
    <t>MAMAJANOV BILALEDDIN</t>
  </si>
  <si>
    <t>RAHIMOV IKBALCAN</t>
  </si>
  <si>
    <t>SAYDULLAYEV HUSNIDDIN</t>
  </si>
  <si>
    <t>ERGASOV ILHAMCAN</t>
  </si>
  <si>
    <t>ERMATOV AHMADALI</t>
  </si>
  <si>
    <t>MAMATKULOV SAMANDARBEK</t>
  </si>
  <si>
    <t>MEVLANKULOV MIRZAHIT</t>
  </si>
  <si>
    <t>ABDULLAYEV CIHANGIRMORZO</t>
  </si>
  <si>
    <t>KARIMOV UMITCAN</t>
  </si>
  <si>
    <t>MILLAJANOV ILYOSBEK</t>
  </si>
  <si>
    <t>RAHIMOV BABAMURAT</t>
  </si>
  <si>
    <t>MIRZAKARIMOV HUSANBAY</t>
  </si>
  <si>
    <t>TILLAVOLDIEV ISLAMBEK</t>
  </si>
  <si>
    <t>HALMATOV MARUFCAN</t>
  </si>
  <si>
    <t>MEVLANKULOV MIRADIL</t>
  </si>
  <si>
    <t>HUDABERGANOV ISMAIL</t>
  </si>
  <si>
    <t>ERGASOV ABDULGAFFAR</t>
  </si>
  <si>
    <t>ERGASOV ABDULCABBAR</t>
  </si>
  <si>
    <t>ABDULAZIZOV AZIZBEK</t>
  </si>
  <si>
    <t>ALIYEV DIYORCAN</t>
  </si>
  <si>
    <t>AHMADALIYEV ANVARCAN</t>
  </si>
  <si>
    <t>SAYDILLAYEV MUHIDDIN</t>
  </si>
  <si>
    <t>SAYDILLAYEV HAMIDULLO</t>
  </si>
  <si>
    <t>EGAMOV DILSODBEK</t>
  </si>
  <si>
    <t xml:space="preserve">IBROHIMOV  ILHOMJON </t>
  </si>
  <si>
    <t>ISMAILOV GAYRATJON</t>
  </si>
  <si>
    <t>MURADILOV ELMURODJON</t>
  </si>
  <si>
    <t>RAHMATOV ABDURASID</t>
  </si>
  <si>
    <t>RAHMATOV ABDUSAMIN</t>
  </si>
  <si>
    <t>BAHADIROV NAZIMCAN</t>
  </si>
  <si>
    <t>TURSUNALIYEV ALISER</t>
  </si>
  <si>
    <t>AHMADALIYEV ROHATALI</t>
  </si>
  <si>
    <t>NURMATOV ELYORBEK</t>
  </si>
  <si>
    <t>MAYIS AYININ NOTLARI COK; BU TABLOYA BAKARKEN MAYIS AYINA DA BAK!!</t>
  </si>
  <si>
    <t>SAAT UCRETI (eski)</t>
  </si>
  <si>
    <t>SAAT UCRETI (yeni)</t>
  </si>
  <si>
    <t>YANINDA CALISTIGI KISI</t>
  </si>
  <si>
    <t>LOKMAN</t>
  </si>
  <si>
    <t>ABDUHALIM</t>
  </si>
  <si>
    <t>HAMIDULLAH</t>
  </si>
  <si>
    <t>HAZIRAN SAATI</t>
  </si>
  <si>
    <t>HAKEDIS (eski)</t>
  </si>
  <si>
    <t>HAKEDIS (yeni)</t>
  </si>
  <si>
    <t>YYP HAZIRAN</t>
  </si>
  <si>
    <t>AVANS</t>
  </si>
  <si>
    <t>NET HAKEDIS (eski)</t>
  </si>
  <si>
    <t>NET HAKEDIS (yeni)</t>
  </si>
  <si>
    <t>MAYIS SAATI</t>
  </si>
  <si>
    <t>YYP MAYIS</t>
  </si>
  <si>
    <t>YATAN</t>
  </si>
  <si>
    <t>IADE</t>
  </si>
  <si>
    <t>83 958,97</t>
  </si>
  <si>
    <t>110 614,31</t>
  </si>
  <si>
    <t>CIKISA GIDECEK</t>
  </si>
  <si>
    <t>38272 RUBLE BORCLU</t>
  </si>
  <si>
    <t>10000 AVANS</t>
  </si>
  <si>
    <t>12000 AVANS</t>
  </si>
  <si>
    <t>38700 GECEN AYDAN VERECEGI VAR</t>
  </si>
  <si>
    <t>abduhalime yolladi 29474</t>
  </si>
  <si>
    <t>abduhalime 2929 verdi</t>
  </si>
  <si>
    <t>31180 abduhalime</t>
  </si>
  <si>
    <t>46000 abduhalime</t>
  </si>
  <si>
    <t>kazandaki saati verildi</t>
  </si>
  <si>
    <t>9564 ruble abduhalime</t>
  </si>
  <si>
    <t>abduhalime 10613 verdi</t>
  </si>
  <si>
    <t>maasi yukseltilecek, bir sonraki avansta ona gore hesap yailacak. 33300 abduhalim aldi</t>
  </si>
  <si>
    <t>16863 abduhalime atti</t>
  </si>
  <si>
    <t>7570 abduhalime atti</t>
  </si>
  <si>
    <t>19784 abduhalime atti</t>
  </si>
  <si>
    <t>eskiden kalan saat ucreti farklari ve eksik saatleri verildi</t>
  </si>
  <si>
    <t>12900 hamidullaha atti</t>
  </si>
  <si>
    <t>29000 hamidullaha atti</t>
  </si>
  <si>
    <t>25468 ziyaya verdi</t>
  </si>
  <si>
    <t>29671 ziyaya atti</t>
  </si>
  <si>
    <t>5647 ziyaya atti</t>
  </si>
  <si>
    <t>26647 ziyaya atti</t>
  </si>
  <si>
    <t>CIKIS(temmuz maasini aldi)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</si>
</sst>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3" borderId="0" xfId="0" applyFill="1"/>
    <xf numFmtId="0" fontId="0" fillId="0" borderId="0" xfId="0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2" borderId="3" xfId="1" applyBorder="1" applyAlignment="1">
      <alignment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2" borderId="0" xfId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0" xfId="1" applyFill="1" applyBorder="1" applyAlignment="1">
      <alignment wrapText="1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2" xfId="0" quotePrefix="1" applyFill="1" applyBorder="1" applyAlignment="1">
      <alignment horizontal="center" vertical="center"/>
    </xf>
    <xf numFmtId="0" fontId="0" fillId="0" borderId="23" xfId="0" quotePrefix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23" xfId="0" quotePrefix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left" vertical="center"/>
    </xf>
    <xf numFmtId="0" fontId="0" fillId="5" borderId="18" xfId="0" applyFill="1" applyBorder="1" applyAlignment="1">
      <alignment horizontal="center" vertical="center"/>
    </xf>
    <xf numFmtId="0" fontId="1" fillId="6" borderId="5" xfId="0" applyFont="1" applyFill="1" applyBorder="1"/>
    <xf numFmtId="0" fontId="0" fillId="7" borderId="0" xfId="0" applyFill="1"/>
    <xf numFmtId="0" fontId="0" fillId="6" borderId="24" xfId="0" quotePrefix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7" borderId="0" xfId="0" applyFill="1" applyAlignment="1">
      <alignment wrapText="1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7" borderId="5" xfId="0" applyFill="1" applyBorder="1" applyAlignment="1">
      <alignment horizontal="center" vertical="center"/>
    </xf>
  </cellXfs>
  <cellStyles count="2">
    <cellStyle name="Normal" xfId="0" builtinId="0"/>
    <cellStyle name="Vurgu2" xfId="1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1"/>
  <sheetViews>
    <sheetView tabSelected="1" zoomScaleNormal="100" workbookViewId="0">
      <pane ySplit="2" topLeftCell="A57" activePane="bottomLeft" state="frozen"/>
      <selection pane="bottomLeft" activeCell="E72" sqref="E72"/>
    </sheetView>
  </sheetViews>
  <sheetFormatPr defaultRowHeight="14.4"/>
  <cols>
    <col min="1" max="1" width="4" style="7" bestFit="1" customWidth="1"/>
    <col min="2" max="2" width="8.44140625" style="7" bestFit="1" customWidth="1"/>
    <col min="3" max="3" width="36.33203125" style="6" bestFit="1" customWidth="1"/>
    <col min="4" max="4" width="6.5546875" style="6" bestFit="1" customWidth="1"/>
    <col min="5" max="5" width="8.6640625" style="6" bestFit="1" customWidth="1"/>
    <col min="6" max="6" width="7.109375" bestFit="1" customWidth="1"/>
    <col min="7" max="7" width="7.109375" style="1" bestFit="1" customWidth="1"/>
    <col min="8" max="8" width="8.33203125" style="7" bestFit="1" customWidth="1"/>
    <col min="9" max="9" width="8.33203125" style="1" bestFit="1" customWidth="1"/>
    <col min="10" max="10" width="6.5546875" style="7" bestFit="1" customWidth="1"/>
    <col min="11" max="11" width="8.6640625" style="7" bestFit="1" customWidth="1"/>
    <col min="12" max="12" width="7" style="7" bestFit="1" customWidth="1"/>
    <col min="13" max="14" width="8.33203125" style="7" bestFit="1" customWidth="1"/>
    <col min="15" max="15" width="12.77734375" style="1" bestFit="1" customWidth="1"/>
    <col min="16" max="16" width="9.88671875" bestFit="1" customWidth="1"/>
    <col min="17" max="17" width="8.21875" bestFit="1" customWidth="1"/>
    <col min="18" max="18" width="53.6640625" bestFit="1" customWidth="1"/>
  </cols>
  <sheetData>
    <row r="1" spans="1:18" ht="15" thickBot="1">
      <c r="B1" s="10"/>
      <c r="C1"/>
      <c r="D1"/>
      <c r="E1"/>
    </row>
    <row r="2" spans="1:18" s="46" customFormat="1" ht="43.8" thickBot="1">
      <c r="A2" s="15" t="s">
        <v>0</v>
      </c>
      <c r="B2" s="11" t="s">
        <v>1</v>
      </c>
      <c r="C2" s="30" t="s">
        <v>2</v>
      </c>
      <c r="D2" s="13" t="s">
        <v>116</v>
      </c>
      <c r="E2" s="13" t="s">
        <v>109</v>
      </c>
      <c r="F2" s="14" t="s">
        <v>103</v>
      </c>
      <c r="G2" s="16" t="s">
        <v>104</v>
      </c>
      <c r="H2" s="17" t="s">
        <v>110</v>
      </c>
      <c r="I2" s="16" t="s">
        <v>111</v>
      </c>
      <c r="J2" s="17" t="s">
        <v>117</v>
      </c>
      <c r="K2" s="17" t="s">
        <v>112</v>
      </c>
      <c r="L2" s="17" t="s">
        <v>113</v>
      </c>
      <c r="M2" s="17" t="s">
        <v>114</v>
      </c>
      <c r="N2" s="16" t="s">
        <v>115</v>
      </c>
      <c r="O2" s="47" t="s">
        <v>105</v>
      </c>
      <c r="P2" s="51" t="s">
        <v>118</v>
      </c>
      <c r="Q2" s="51" t="s">
        <v>119</v>
      </c>
    </row>
    <row r="3" spans="1:18">
      <c r="A3" s="2">
        <v>1</v>
      </c>
      <c r="B3" s="57" t="s">
        <v>3</v>
      </c>
      <c r="C3" s="43" t="s">
        <v>4</v>
      </c>
      <c r="D3" s="32">
        <v>242</v>
      </c>
      <c r="E3" s="35">
        <v>291</v>
      </c>
      <c r="F3" s="23">
        <v>370</v>
      </c>
      <c r="G3" s="22">
        <v>370</v>
      </c>
      <c r="H3" s="23">
        <f>(D3+E3)*F3</f>
        <v>197210</v>
      </c>
      <c r="I3" s="22">
        <f>(D3+E3)*G3</f>
        <v>197210</v>
      </c>
      <c r="J3" s="21"/>
      <c r="K3" s="38"/>
      <c r="L3" s="23"/>
      <c r="M3" s="23">
        <f>(H3)-J3-K3-L3</f>
        <v>197210</v>
      </c>
      <c r="N3" s="27">
        <f>(I3)-J3-K3-L3</f>
        <v>197210</v>
      </c>
      <c r="O3" s="48"/>
      <c r="P3" s="52">
        <v>180817</v>
      </c>
      <c r="Q3" s="53"/>
      <c r="R3" t="s">
        <v>123</v>
      </c>
    </row>
    <row r="4" spans="1:18">
      <c r="A4" s="3">
        <v>2</v>
      </c>
      <c r="B4" s="58" t="s">
        <v>5</v>
      </c>
      <c r="C4" s="44" t="s">
        <v>6</v>
      </c>
      <c r="D4" s="33">
        <v>299</v>
      </c>
      <c r="E4" s="36">
        <v>255</v>
      </c>
      <c r="F4" s="20">
        <v>380</v>
      </c>
      <c r="G4" s="19">
        <v>380</v>
      </c>
      <c r="H4" s="20">
        <f t="shared" ref="H4:H66" si="0">(D4+E4)*F4</f>
        <v>210520</v>
      </c>
      <c r="I4" s="19">
        <f t="shared" ref="I4:I66" si="1">(D4+E4)*G4</f>
        <v>210520</v>
      </c>
      <c r="J4" s="18"/>
      <c r="K4" s="4"/>
      <c r="L4" s="20"/>
      <c r="M4" s="20">
        <f t="shared" ref="M4:M66" si="2">(H4)-J4-K4-L4</f>
        <v>210520</v>
      </c>
      <c r="N4" s="28">
        <f t="shared" ref="N4:N66" si="3">(I4)-J4-K4-L4</f>
        <v>210520</v>
      </c>
      <c r="O4" s="49"/>
      <c r="P4" s="33">
        <v>168123</v>
      </c>
      <c r="Q4" s="54"/>
    </row>
    <row r="5" spans="1:18">
      <c r="A5" s="3">
        <v>3</v>
      </c>
      <c r="B5" s="58" t="s">
        <v>7</v>
      </c>
      <c r="C5" s="44" t="s">
        <v>8</v>
      </c>
      <c r="D5" s="33">
        <v>297</v>
      </c>
      <c r="E5" s="36">
        <v>294</v>
      </c>
      <c r="F5" s="20">
        <v>380</v>
      </c>
      <c r="G5" s="70">
        <v>410</v>
      </c>
      <c r="H5" s="20">
        <f t="shared" si="0"/>
        <v>224580</v>
      </c>
      <c r="I5" s="19">
        <f t="shared" si="1"/>
        <v>242310</v>
      </c>
      <c r="J5" s="18"/>
      <c r="K5" s="4"/>
      <c r="L5" s="20"/>
      <c r="M5" s="20">
        <f t="shared" si="2"/>
        <v>224580</v>
      </c>
      <c r="N5" s="28">
        <f t="shared" si="3"/>
        <v>242310</v>
      </c>
      <c r="O5" s="49"/>
      <c r="P5" s="33">
        <v>168122</v>
      </c>
      <c r="Q5" s="54"/>
      <c r="R5" s="71">
        <v>13245</v>
      </c>
    </row>
    <row r="6" spans="1:18">
      <c r="A6" s="3">
        <v>4</v>
      </c>
      <c r="B6" s="58" t="s">
        <v>9</v>
      </c>
      <c r="C6" s="44" t="s">
        <v>10</v>
      </c>
      <c r="D6" s="33"/>
      <c r="E6" s="36">
        <v>290</v>
      </c>
      <c r="F6" s="20">
        <v>270</v>
      </c>
      <c r="G6" s="19">
        <v>270</v>
      </c>
      <c r="H6" s="20">
        <f t="shared" si="0"/>
        <v>78300</v>
      </c>
      <c r="I6" s="19">
        <f t="shared" si="1"/>
        <v>78300</v>
      </c>
      <c r="J6" s="18"/>
      <c r="K6" s="4">
        <v>25000</v>
      </c>
      <c r="L6" s="20"/>
      <c r="M6" s="20">
        <f t="shared" si="2"/>
        <v>53300</v>
      </c>
      <c r="N6" s="28">
        <f t="shared" si="3"/>
        <v>53300</v>
      </c>
      <c r="O6" s="49"/>
      <c r="P6" s="33"/>
      <c r="Q6" s="54"/>
    </row>
    <row r="7" spans="1:18">
      <c r="A7" s="69">
        <v>5</v>
      </c>
      <c r="B7" s="60" t="s">
        <v>11</v>
      </c>
      <c r="C7" s="62" t="s">
        <v>12</v>
      </c>
      <c r="D7" s="33"/>
      <c r="E7" s="36">
        <v>304</v>
      </c>
      <c r="F7" s="20">
        <v>360</v>
      </c>
      <c r="G7" s="70">
        <v>390</v>
      </c>
      <c r="H7" s="20">
        <f t="shared" si="0"/>
        <v>109440</v>
      </c>
      <c r="I7" s="19">
        <f t="shared" si="1"/>
        <v>118560</v>
      </c>
      <c r="J7" s="18"/>
      <c r="K7" s="4"/>
      <c r="L7" s="20"/>
      <c r="M7" s="20">
        <f t="shared" si="2"/>
        <v>109440</v>
      </c>
      <c r="N7" s="28">
        <f t="shared" si="3"/>
        <v>118560</v>
      </c>
      <c r="O7" s="49"/>
      <c r="P7" s="33">
        <v>74029.45</v>
      </c>
      <c r="Q7" s="54"/>
    </row>
    <row r="8" spans="1:18">
      <c r="A8" s="3">
        <v>6</v>
      </c>
      <c r="B8" s="60" t="s">
        <v>13</v>
      </c>
      <c r="C8" s="62" t="s">
        <v>14</v>
      </c>
      <c r="D8" s="33"/>
      <c r="E8" s="36">
        <v>375</v>
      </c>
      <c r="F8" s="20">
        <v>350</v>
      </c>
      <c r="G8" s="19">
        <v>350</v>
      </c>
      <c r="H8" s="20">
        <f t="shared" si="0"/>
        <v>131250</v>
      </c>
      <c r="I8" s="19">
        <f t="shared" si="1"/>
        <v>131250</v>
      </c>
      <c r="J8" s="18"/>
      <c r="K8" s="4">
        <v>25000</v>
      </c>
      <c r="L8" s="20"/>
      <c r="M8" s="20">
        <f t="shared" si="2"/>
        <v>106250</v>
      </c>
      <c r="N8" s="28">
        <f t="shared" si="3"/>
        <v>106250</v>
      </c>
      <c r="O8" s="49"/>
      <c r="P8" s="33">
        <v>76813.67</v>
      </c>
      <c r="Q8" s="54"/>
    </row>
    <row r="9" spans="1:18">
      <c r="A9" s="3">
        <v>7</v>
      </c>
      <c r="B9" s="60" t="s">
        <v>15</v>
      </c>
      <c r="C9" s="62" t="s">
        <v>16</v>
      </c>
      <c r="D9" s="33"/>
      <c r="E9" s="36">
        <v>376</v>
      </c>
      <c r="F9" s="20">
        <v>350</v>
      </c>
      <c r="G9" s="19">
        <v>350</v>
      </c>
      <c r="H9" s="20">
        <f t="shared" si="0"/>
        <v>131600</v>
      </c>
      <c r="I9" s="19">
        <f t="shared" si="1"/>
        <v>131600</v>
      </c>
      <c r="J9" s="18"/>
      <c r="K9" s="4">
        <v>25000</v>
      </c>
      <c r="L9" s="20"/>
      <c r="M9" s="20">
        <f t="shared" si="2"/>
        <v>106600</v>
      </c>
      <c r="N9" s="28">
        <f t="shared" si="3"/>
        <v>106600</v>
      </c>
      <c r="O9" s="49"/>
      <c r="P9" s="33">
        <v>105068.78</v>
      </c>
      <c r="Q9" s="54"/>
    </row>
    <row r="10" spans="1:18">
      <c r="A10" s="69">
        <v>8</v>
      </c>
      <c r="B10" s="60" t="s">
        <v>17</v>
      </c>
      <c r="C10" s="64" t="s">
        <v>18</v>
      </c>
      <c r="D10" s="33"/>
      <c r="E10" s="36">
        <v>253</v>
      </c>
      <c r="F10" s="20">
        <v>300</v>
      </c>
      <c r="G10" s="70">
        <v>330</v>
      </c>
      <c r="H10" s="20">
        <f t="shared" si="0"/>
        <v>75900</v>
      </c>
      <c r="I10" s="19">
        <f t="shared" si="1"/>
        <v>83490</v>
      </c>
      <c r="J10" s="18"/>
      <c r="K10" s="4">
        <v>25000</v>
      </c>
      <c r="L10" s="20"/>
      <c r="M10" s="20">
        <f t="shared" si="2"/>
        <v>50900</v>
      </c>
      <c r="N10" s="28">
        <f t="shared" si="3"/>
        <v>58490</v>
      </c>
      <c r="O10" s="49"/>
      <c r="P10" s="33" t="s">
        <v>120</v>
      </c>
      <c r="Q10" s="54"/>
      <c r="R10" t="s">
        <v>141</v>
      </c>
    </row>
    <row r="11" spans="1:18">
      <c r="A11" s="3">
        <v>9</v>
      </c>
      <c r="B11" s="60" t="s">
        <v>19</v>
      </c>
      <c r="C11" s="62" t="s">
        <v>20</v>
      </c>
      <c r="D11" s="33"/>
      <c r="E11" s="36">
        <v>309</v>
      </c>
      <c r="F11" s="20">
        <v>300</v>
      </c>
      <c r="G11" s="19">
        <v>330</v>
      </c>
      <c r="H11" s="20">
        <f t="shared" si="0"/>
        <v>92700</v>
      </c>
      <c r="I11" s="19">
        <f t="shared" si="1"/>
        <v>101970</v>
      </c>
      <c r="J11" s="18"/>
      <c r="K11" s="4">
        <v>25000</v>
      </c>
      <c r="L11" s="20"/>
      <c r="M11" s="20">
        <f t="shared" si="2"/>
        <v>67700</v>
      </c>
      <c r="N11" s="28">
        <f t="shared" si="3"/>
        <v>76970</v>
      </c>
      <c r="O11" s="49" t="s">
        <v>108</v>
      </c>
      <c r="P11" s="33">
        <v>76813.67</v>
      </c>
      <c r="Q11" s="54"/>
    </row>
    <row r="12" spans="1:18">
      <c r="A12" s="69">
        <v>10</v>
      </c>
      <c r="B12" s="60" t="s">
        <v>21</v>
      </c>
      <c r="C12" s="62" t="s">
        <v>22</v>
      </c>
      <c r="D12" s="33"/>
      <c r="E12" s="36">
        <v>267</v>
      </c>
      <c r="F12" s="20">
        <v>350</v>
      </c>
      <c r="G12" s="70">
        <v>380</v>
      </c>
      <c r="H12" s="20">
        <f t="shared" si="0"/>
        <v>93450</v>
      </c>
      <c r="I12" s="19">
        <f t="shared" si="1"/>
        <v>101460</v>
      </c>
      <c r="J12" s="18"/>
      <c r="K12" s="4">
        <v>25000</v>
      </c>
      <c r="L12" s="20"/>
      <c r="M12" s="20">
        <f t="shared" si="2"/>
        <v>68450</v>
      </c>
      <c r="N12" s="28">
        <f t="shared" si="3"/>
        <v>76460</v>
      </c>
      <c r="O12" s="49"/>
      <c r="P12" s="33">
        <v>86098.39</v>
      </c>
      <c r="Q12" s="54"/>
    </row>
    <row r="13" spans="1:18">
      <c r="A13" s="3">
        <v>11</v>
      </c>
      <c r="B13" s="60" t="s">
        <v>23</v>
      </c>
      <c r="C13" s="62" t="s">
        <v>24</v>
      </c>
      <c r="D13" s="33"/>
      <c r="E13" s="36">
        <v>263</v>
      </c>
      <c r="F13" s="20">
        <v>290</v>
      </c>
      <c r="G13" s="19">
        <v>290</v>
      </c>
      <c r="H13" s="20">
        <f t="shared" si="0"/>
        <v>76270</v>
      </c>
      <c r="I13" s="19">
        <f t="shared" si="1"/>
        <v>76270</v>
      </c>
      <c r="J13" s="18"/>
      <c r="K13" s="4">
        <v>25000</v>
      </c>
      <c r="L13" s="20"/>
      <c r="M13" s="20">
        <f t="shared" si="2"/>
        <v>51270</v>
      </c>
      <c r="N13" s="28">
        <f t="shared" si="3"/>
        <v>51270</v>
      </c>
      <c r="O13" s="49"/>
      <c r="P13" s="33">
        <v>86097.39</v>
      </c>
      <c r="Q13" s="54"/>
      <c r="R13" t="s">
        <v>124</v>
      </c>
    </row>
    <row r="14" spans="1:18">
      <c r="A14" s="3">
        <v>12</v>
      </c>
      <c r="B14" s="58" t="s">
        <v>25</v>
      </c>
      <c r="C14" s="44" t="s">
        <v>26</v>
      </c>
      <c r="D14" s="33">
        <v>308</v>
      </c>
      <c r="E14" s="36">
        <v>270</v>
      </c>
      <c r="F14" s="20">
        <v>300</v>
      </c>
      <c r="G14" s="19">
        <v>300</v>
      </c>
      <c r="H14" s="20">
        <f t="shared" si="0"/>
        <v>173400</v>
      </c>
      <c r="I14" s="19">
        <f t="shared" si="1"/>
        <v>173400</v>
      </c>
      <c r="J14" s="18">
        <v>25000</v>
      </c>
      <c r="K14" s="4">
        <v>25000</v>
      </c>
      <c r="L14" s="20"/>
      <c r="M14" s="20">
        <f t="shared" si="2"/>
        <v>123400</v>
      </c>
      <c r="N14" s="28">
        <f t="shared" si="3"/>
        <v>123400</v>
      </c>
      <c r="O14" s="49"/>
      <c r="P14" s="33" t="s">
        <v>121</v>
      </c>
      <c r="Q14" s="54"/>
    </row>
    <row r="15" spans="1:18">
      <c r="A15" s="3">
        <v>13</v>
      </c>
      <c r="B15" s="60" t="s">
        <v>27</v>
      </c>
      <c r="C15" s="62" t="s">
        <v>28</v>
      </c>
      <c r="D15" s="33"/>
      <c r="E15" s="36">
        <v>388</v>
      </c>
      <c r="F15" s="20">
        <v>330</v>
      </c>
      <c r="G15" s="19">
        <v>330</v>
      </c>
      <c r="H15" s="20">
        <f t="shared" si="0"/>
        <v>128040</v>
      </c>
      <c r="I15" s="19">
        <f t="shared" si="1"/>
        <v>128040</v>
      </c>
      <c r="J15" s="18"/>
      <c r="K15" s="4">
        <v>25000</v>
      </c>
      <c r="L15" s="20"/>
      <c r="M15" s="20">
        <f t="shared" si="2"/>
        <v>103040</v>
      </c>
      <c r="N15" s="28">
        <f t="shared" si="3"/>
        <v>103040</v>
      </c>
      <c r="O15" s="49"/>
      <c r="P15" s="33">
        <v>105067.78</v>
      </c>
      <c r="Q15" s="54"/>
    </row>
    <row r="16" spans="1:18">
      <c r="A16" s="3">
        <v>14</v>
      </c>
      <c r="B16" s="60" t="s">
        <v>29</v>
      </c>
      <c r="C16" s="62" t="s">
        <v>30</v>
      </c>
      <c r="D16" s="33"/>
      <c r="E16" s="36">
        <v>315</v>
      </c>
      <c r="F16" s="20">
        <v>300</v>
      </c>
      <c r="G16" s="19">
        <v>320</v>
      </c>
      <c r="H16" s="20">
        <f t="shared" si="0"/>
        <v>94500</v>
      </c>
      <c r="I16" s="19">
        <f t="shared" si="1"/>
        <v>100800</v>
      </c>
      <c r="J16" s="18"/>
      <c r="K16" s="4">
        <v>25000</v>
      </c>
      <c r="L16" s="20"/>
      <c r="M16" s="20">
        <f t="shared" si="2"/>
        <v>69500</v>
      </c>
      <c r="N16" s="28">
        <f t="shared" si="3"/>
        <v>75800</v>
      </c>
      <c r="O16" s="49" t="s">
        <v>108</v>
      </c>
      <c r="P16" s="33">
        <v>80921.05</v>
      </c>
      <c r="Q16" s="54"/>
    </row>
    <row r="17" spans="1:18">
      <c r="A17" s="3">
        <v>15</v>
      </c>
      <c r="B17" s="60" t="s">
        <v>31</v>
      </c>
      <c r="C17" s="62" t="s">
        <v>32</v>
      </c>
      <c r="D17" s="33"/>
      <c r="E17" s="36">
        <v>262</v>
      </c>
      <c r="F17" s="20">
        <v>350</v>
      </c>
      <c r="G17" s="19">
        <v>350</v>
      </c>
      <c r="H17" s="20">
        <f t="shared" si="0"/>
        <v>91700</v>
      </c>
      <c r="I17" s="19">
        <f t="shared" si="1"/>
        <v>91700</v>
      </c>
      <c r="J17" s="18"/>
      <c r="K17" s="4">
        <v>25000</v>
      </c>
      <c r="L17" s="20"/>
      <c r="M17" s="20">
        <f t="shared" si="2"/>
        <v>66700</v>
      </c>
      <c r="N17" s="28">
        <f t="shared" si="3"/>
        <v>66700</v>
      </c>
      <c r="O17" s="49"/>
      <c r="P17" s="33">
        <v>86097.39</v>
      </c>
      <c r="Q17" s="54"/>
      <c r="R17" t="s">
        <v>125</v>
      </c>
    </row>
    <row r="18" spans="1:18">
      <c r="A18" s="69">
        <v>16</v>
      </c>
      <c r="B18" s="60" t="s">
        <v>33</v>
      </c>
      <c r="C18" s="62" t="s">
        <v>34</v>
      </c>
      <c r="D18" s="33"/>
      <c r="E18" s="36">
        <v>244</v>
      </c>
      <c r="F18" s="20">
        <v>290</v>
      </c>
      <c r="G18" s="70">
        <v>320</v>
      </c>
      <c r="H18" s="20">
        <f t="shared" si="0"/>
        <v>70760</v>
      </c>
      <c r="I18" s="19">
        <f t="shared" si="1"/>
        <v>78080</v>
      </c>
      <c r="J18" s="18"/>
      <c r="K18" s="4">
        <v>25000</v>
      </c>
      <c r="L18" s="20"/>
      <c r="M18" s="20">
        <f t="shared" si="2"/>
        <v>45760</v>
      </c>
      <c r="N18" s="28">
        <f t="shared" si="3"/>
        <v>53080</v>
      </c>
      <c r="O18" s="49"/>
      <c r="P18" s="33">
        <v>82751.520000000004</v>
      </c>
      <c r="Q18" s="54"/>
      <c r="R18" t="s">
        <v>142</v>
      </c>
    </row>
    <row r="19" spans="1:18">
      <c r="A19" s="3">
        <v>17</v>
      </c>
      <c r="B19" s="60" t="s">
        <v>35</v>
      </c>
      <c r="C19" s="62" t="s">
        <v>36</v>
      </c>
      <c r="D19" s="33"/>
      <c r="E19" s="36">
        <v>313</v>
      </c>
      <c r="F19" s="20">
        <v>350</v>
      </c>
      <c r="G19" s="19">
        <v>350</v>
      </c>
      <c r="H19" s="20">
        <f t="shared" si="0"/>
        <v>109550</v>
      </c>
      <c r="I19" s="19">
        <f t="shared" si="1"/>
        <v>109550</v>
      </c>
      <c r="J19" s="18"/>
      <c r="K19" s="4">
        <v>25000</v>
      </c>
      <c r="L19" s="20"/>
      <c r="M19" s="20">
        <f t="shared" si="2"/>
        <v>84550</v>
      </c>
      <c r="N19" s="28">
        <f t="shared" si="3"/>
        <v>84550</v>
      </c>
      <c r="O19" s="49"/>
      <c r="P19" s="33">
        <v>105067.78</v>
      </c>
      <c r="Q19" s="54"/>
    </row>
    <row r="20" spans="1:18">
      <c r="A20" s="3">
        <v>18</v>
      </c>
      <c r="B20" s="58" t="s">
        <v>37</v>
      </c>
      <c r="C20" s="44" t="s">
        <v>38</v>
      </c>
      <c r="D20" s="33">
        <v>283</v>
      </c>
      <c r="E20" s="36">
        <v>0</v>
      </c>
      <c r="F20" s="20">
        <v>270</v>
      </c>
      <c r="G20" s="19">
        <v>270</v>
      </c>
      <c r="H20" s="20">
        <f t="shared" si="0"/>
        <v>76410</v>
      </c>
      <c r="I20" s="19">
        <f t="shared" si="1"/>
        <v>76410</v>
      </c>
      <c r="J20" s="18">
        <v>25000</v>
      </c>
      <c r="K20" s="4">
        <v>25000</v>
      </c>
      <c r="L20" s="20"/>
      <c r="M20" s="20">
        <f t="shared" si="2"/>
        <v>26410</v>
      </c>
      <c r="N20" s="28">
        <f t="shared" si="3"/>
        <v>26410</v>
      </c>
      <c r="O20" s="49"/>
      <c r="P20" s="33">
        <v>0</v>
      </c>
      <c r="Q20" s="54"/>
    </row>
    <row r="21" spans="1:18">
      <c r="A21" s="3">
        <v>19</v>
      </c>
      <c r="B21" s="60" t="s">
        <v>39</v>
      </c>
      <c r="C21" s="62" t="s">
        <v>40</v>
      </c>
      <c r="D21" s="33"/>
      <c r="E21" s="36">
        <v>285</v>
      </c>
      <c r="F21" s="20">
        <v>300</v>
      </c>
      <c r="G21" s="19">
        <v>320</v>
      </c>
      <c r="H21" s="20">
        <f t="shared" si="0"/>
        <v>85500</v>
      </c>
      <c r="I21" s="19">
        <f t="shared" si="1"/>
        <v>91200</v>
      </c>
      <c r="J21" s="18"/>
      <c r="K21" s="4">
        <v>25000</v>
      </c>
      <c r="L21" s="20"/>
      <c r="M21" s="20">
        <f t="shared" si="2"/>
        <v>60500</v>
      </c>
      <c r="N21" s="28">
        <f t="shared" si="3"/>
        <v>66200</v>
      </c>
      <c r="O21" s="49"/>
      <c r="P21" s="33">
        <v>76813.67</v>
      </c>
      <c r="Q21" s="54"/>
      <c r="R21" s="65" t="s">
        <v>133</v>
      </c>
    </row>
    <row r="22" spans="1:18">
      <c r="A22" s="3">
        <v>20</v>
      </c>
      <c r="B22" s="60" t="s">
        <v>41</v>
      </c>
      <c r="C22" s="64" t="s">
        <v>42</v>
      </c>
      <c r="D22" s="33">
        <v>214</v>
      </c>
      <c r="E22" s="36">
        <v>316</v>
      </c>
      <c r="F22" s="20">
        <v>290</v>
      </c>
      <c r="G22" s="19">
        <v>300</v>
      </c>
      <c r="H22" s="20">
        <f t="shared" si="0"/>
        <v>153700</v>
      </c>
      <c r="I22" s="19">
        <f t="shared" si="1"/>
        <v>159000</v>
      </c>
      <c r="J22" s="18">
        <v>25000</v>
      </c>
      <c r="K22" s="4">
        <v>25000</v>
      </c>
      <c r="L22" s="20"/>
      <c r="M22" s="20">
        <f t="shared" si="2"/>
        <v>103700</v>
      </c>
      <c r="N22" s="28">
        <f t="shared" si="3"/>
        <v>109000</v>
      </c>
      <c r="O22" s="49"/>
      <c r="P22" s="33">
        <v>182438</v>
      </c>
      <c r="Q22" s="54"/>
    </row>
    <row r="23" spans="1:18">
      <c r="A23" s="3">
        <v>21</v>
      </c>
      <c r="B23" s="60" t="s">
        <v>43</v>
      </c>
      <c r="C23" s="62" t="s">
        <v>44</v>
      </c>
      <c r="D23" s="33"/>
      <c r="E23" s="36">
        <v>305</v>
      </c>
      <c r="F23" s="20">
        <v>270</v>
      </c>
      <c r="G23" s="19">
        <v>300</v>
      </c>
      <c r="H23" s="20">
        <f t="shared" si="0"/>
        <v>82350</v>
      </c>
      <c r="I23" s="19">
        <f t="shared" si="1"/>
        <v>91500</v>
      </c>
      <c r="J23" s="18"/>
      <c r="K23" s="4">
        <v>25000</v>
      </c>
      <c r="L23" s="20"/>
      <c r="M23" s="20">
        <f t="shared" si="2"/>
        <v>57350</v>
      </c>
      <c r="N23" s="28">
        <f t="shared" si="3"/>
        <v>66500</v>
      </c>
      <c r="O23" s="49" t="s">
        <v>106</v>
      </c>
      <c r="P23" s="33">
        <v>83363.98</v>
      </c>
      <c r="Q23" s="54"/>
      <c r="R23" s="65" t="s">
        <v>135</v>
      </c>
    </row>
    <row r="24" spans="1:18">
      <c r="A24" s="3">
        <v>22</v>
      </c>
      <c r="B24" s="60" t="s">
        <v>45</v>
      </c>
      <c r="C24" s="62" t="s">
        <v>46</v>
      </c>
      <c r="D24" s="34">
        <v>194</v>
      </c>
      <c r="E24" s="37">
        <v>196</v>
      </c>
      <c r="F24" s="20"/>
      <c r="G24" s="19"/>
      <c r="H24" s="20">
        <f t="shared" si="0"/>
        <v>0</v>
      </c>
      <c r="I24" s="19">
        <f t="shared" si="1"/>
        <v>0</v>
      </c>
      <c r="J24" s="20"/>
      <c r="K24" s="5"/>
      <c r="L24" s="20"/>
      <c r="M24" s="20">
        <f t="shared" si="2"/>
        <v>0</v>
      </c>
      <c r="N24" s="28">
        <f t="shared" si="3"/>
        <v>0</v>
      </c>
      <c r="O24" s="49"/>
      <c r="P24" s="33">
        <v>110615.31</v>
      </c>
      <c r="Q24" s="54"/>
    </row>
    <row r="25" spans="1:18">
      <c r="A25" s="3">
        <v>23</v>
      </c>
      <c r="B25" s="60" t="s">
        <v>47</v>
      </c>
      <c r="C25" s="64" t="s">
        <v>48</v>
      </c>
      <c r="D25" s="33"/>
      <c r="E25" s="36">
        <v>330</v>
      </c>
      <c r="F25" s="20">
        <v>350</v>
      </c>
      <c r="G25" s="19">
        <v>350</v>
      </c>
      <c r="H25" s="20">
        <f t="shared" si="0"/>
        <v>115500</v>
      </c>
      <c r="I25" s="19">
        <f t="shared" si="1"/>
        <v>115500</v>
      </c>
      <c r="J25" s="18"/>
      <c r="K25" s="4">
        <v>25000</v>
      </c>
      <c r="L25" s="20"/>
      <c r="M25" s="20">
        <f t="shared" si="2"/>
        <v>90500</v>
      </c>
      <c r="N25" s="28">
        <f t="shared" si="3"/>
        <v>90500</v>
      </c>
      <c r="O25" s="49" t="s">
        <v>106</v>
      </c>
      <c r="P25" s="33">
        <v>75033.98</v>
      </c>
      <c r="Q25" s="59">
        <v>15466</v>
      </c>
      <c r="R25" t="s">
        <v>122</v>
      </c>
    </row>
    <row r="26" spans="1:18" ht="13.8" customHeight="1">
      <c r="A26" s="3">
        <v>24</v>
      </c>
      <c r="B26" s="60">
        <v>108</v>
      </c>
      <c r="C26" s="64" t="s">
        <v>49</v>
      </c>
      <c r="D26" s="33"/>
      <c r="E26" s="36">
        <v>303</v>
      </c>
      <c r="F26" s="20">
        <v>270</v>
      </c>
      <c r="G26" s="19">
        <v>270</v>
      </c>
      <c r="H26" s="20">
        <f t="shared" si="0"/>
        <v>81810</v>
      </c>
      <c r="I26" s="19">
        <f t="shared" si="1"/>
        <v>81810</v>
      </c>
      <c r="J26" s="18"/>
      <c r="K26" s="4">
        <v>25000</v>
      </c>
      <c r="L26" s="20"/>
      <c r="M26" s="20">
        <f t="shared" si="2"/>
        <v>56810</v>
      </c>
      <c r="N26" s="28">
        <f t="shared" si="3"/>
        <v>56810</v>
      </c>
      <c r="O26" s="49"/>
      <c r="P26" s="33">
        <v>102195.96</v>
      </c>
      <c r="Q26" s="54">
        <f>N26-P26</f>
        <v>-45385.960000000006</v>
      </c>
    </row>
    <row r="27" spans="1:18">
      <c r="A27" s="3">
        <v>25</v>
      </c>
      <c r="B27" s="58">
        <v>109</v>
      </c>
      <c r="C27" s="44" t="s">
        <v>50</v>
      </c>
      <c r="D27" s="33"/>
      <c r="E27" s="36">
        <v>138</v>
      </c>
      <c r="F27" s="20">
        <v>280</v>
      </c>
      <c r="G27" s="19">
        <v>280</v>
      </c>
      <c r="H27" s="20">
        <f t="shared" si="0"/>
        <v>38640</v>
      </c>
      <c r="I27" s="19">
        <f t="shared" si="1"/>
        <v>38640</v>
      </c>
      <c r="J27" s="18"/>
      <c r="K27" s="4">
        <v>25000</v>
      </c>
      <c r="L27" s="20"/>
      <c r="M27" s="20">
        <f t="shared" si="2"/>
        <v>13640</v>
      </c>
      <c r="N27" s="28">
        <f t="shared" si="3"/>
        <v>13640</v>
      </c>
      <c r="O27" s="49"/>
      <c r="P27" s="33"/>
      <c r="Q27" s="54"/>
    </row>
    <row r="28" spans="1:18">
      <c r="A28" s="3">
        <v>26</v>
      </c>
      <c r="B28" s="61">
        <v>110</v>
      </c>
      <c r="C28" s="62" t="s">
        <v>51</v>
      </c>
      <c r="D28" s="33"/>
      <c r="E28" s="36">
        <v>275</v>
      </c>
      <c r="F28" s="20">
        <v>270</v>
      </c>
      <c r="G28" s="19">
        <v>270</v>
      </c>
      <c r="H28" s="20">
        <f t="shared" si="0"/>
        <v>74250</v>
      </c>
      <c r="I28" s="19">
        <f t="shared" si="1"/>
        <v>74250</v>
      </c>
      <c r="J28" s="18"/>
      <c r="K28" s="4">
        <v>25000</v>
      </c>
      <c r="L28" s="20"/>
      <c r="M28" s="20">
        <f t="shared" si="2"/>
        <v>49250</v>
      </c>
      <c r="N28" s="28">
        <f t="shared" si="3"/>
        <v>49250</v>
      </c>
      <c r="O28" s="49"/>
      <c r="P28" s="33">
        <v>100574.52</v>
      </c>
      <c r="Q28" s="54"/>
    </row>
    <row r="29" spans="1:18">
      <c r="A29" s="3">
        <v>27</v>
      </c>
      <c r="B29" s="56">
        <v>111</v>
      </c>
      <c r="C29" s="44" t="s">
        <v>52</v>
      </c>
      <c r="D29" s="33"/>
      <c r="E29" s="36">
        <v>159</v>
      </c>
      <c r="F29" s="20">
        <v>270</v>
      </c>
      <c r="G29" s="19">
        <v>270</v>
      </c>
      <c r="H29" s="20">
        <f t="shared" si="0"/>
        <v>42930</v>
      </c>
      <c r="I29" s="19">
        <f t="shared" si="1"/>
        <v>42930</v>
      </c>
      <c r="J29" s="18"/>
      <c r="K29" s="4">
        <v>25000</v>
      </c>
      <c r="L29" s="20"/>
      <c r="M29" s="20">
        <f t="shared" si="2"/>
        <v>17930</v>
      </c>
      <c r="N29" s="28">
        <f t="shared" si="3"/>
        <v>17930</v>
      </c>
      <c r="O29" s="49"/>
      <c r="P29" s="33">
        <v>0</v>
      </c>
      <c r="Q29" s="54"/>
    </row>
    <row r="30" spans="1:18">
      <c r="A30" s="69">
        <v>28</v>
      </c>
      <c r="B30" s="60">
        <v>114</v>
      </c>
      <c r="C30" s="62" t="s">
        <v>53</v>
      </c>
      <c r="D30" s="33"/>
      <c r="E30" s="36">
        <v>272</v>
      </c>
      <c r="F30" s="20">
        <v>310</v>
      </c>
      <c r="G30" s="70">
        <v>340</v>
      </c>
      <c r="H30" s="20">
        <f t="shared" si="0"/>
        <v>84320</v>
      </c>
      <c r="I30" s="19">
        <f t="shared" si="1"/>
        <v>92480</v>
      </c>
      <c r="J30" s="18"/>
      <c r="K30" s="4">
        <v>25000</v>
      </c>
      <c r="L30" s="20"/>
      <c r="M30" s="20">
        <f t="shared" si="2"/>
        <v>59320</v>
      </c>
      <c r="N30" s="28">
        <f t="shared" si="3"/>
        <v>67480</v>
      </c>
      <c r="O30" s="49"/>
      <c r="P30" s="33">
        <v>86097.39</v>
      </c>
      <c r="Q30" s="54"/>
    </row>
    <row r="31" spans="1:18">
      <c r="A31" s="69">
        <v>29</v>
      </c>
      <c r="B31" s="60">
        <v>116</v>
      </c>
      <c r="C31" s="62" t="s">
        <v>54</v>
      </c>
      <c r="D31" s="33"/>
      <c r="E31" s="36">
        <v>274</v>
      </c>
      <c r="F31" s="20">
        <v>270</v>
      </c>
      <c r="G31" s="70">
        <v>300</v>
      </c>
      <c r="H31" s="20">
        <f t="shared" si="0"/>
        <v>73980</v>
      </c>
      <c r="I31" s="19">
        <f t="shared" si="1"/>
        <v>82200</v>
      </c>
      <c r="J31" s="18"/>
      <c r="K31" s="4">
        <v>25000</v>
      </c>
      <c r="L31" s="20"/>
      <c r="M31" s="20">
        <f t="shared" si="2"/>
        <v>48980</v>
      </c>
      <c r="N31" s="28">
        <f t="shared" si="3"/>
        <v>57200</v>
      </c>
      <c r="O31" s="49"/>
      <c r="P31" s="33">
        <v>86097.39</v>
      </c>
      <c r="Q31" s="54"/>
      <c r="R31" t="s">
        <v>126</v>
      </c>
    </row>
    <row r="32" spans="1:18">
      <c r="A32" s="3">
        <v>30</v>
      </c>
      <c r="B32" s="56">
        <v>117</v>
      </c>
      <c r="C32" s="45" t="s">
        <v>55</v>
      </c>
      <c r="D32" s="33"/>
      <c r="E32" s="36">
        <v>148</v>
      </c>
      <c r="F32" s="20">
        <v>270</v>
      </c>
      <c r="G32" s="19">
        <v>270</v>
      </c>
      <c r="H32" s="20">
        <f t="shared" si="0"/>
        <v>39960</v>
      </c>
      <c r="I32" s="19">
        <f t="shared" si="1"/>
        <v>39960</v>
      </c>
      <c r="J32" s="18"/>
      <c r="K32" s="4">
        <v>25000</v>
      </c>
      <c r="L32" s="20"/>
      <c r="M32" s="20">
        <f t="shared" si="2"/>
        <v>14960</v>
      </c>
      <c r="N32" s="28">
        <f t="shared" si="3"/>
        <v>14960</v>
      </c>
      <c r="O32" s="49"/>
      <c r="P32" s="33">
        <v>0</v>
      </c>
      <c r="Q32" s="54"/>
    </row>
    <row r="33" spans="1:18">
      <c r="A33" s="69">
        <v>31</v>
      </c>
      <c r="B33" s="60">
        <v>118</v>
      </c>
      <c r="C33" s="62" t="s">
        <v>56</v>
      </c>
      <c r="D33" s="33"/>
      <c r="E33" s="36">
        <v>285</v>
      </c>
      <c r="F33" s="20">
        <v>350</v>
      </c>
      <c r="G33" s="70">
        <v>370</v>
      </c>
      <c r="H33" s="20">
        <f t="shared" si="0"/>
        <v>99750</v>
      </c>
      <c r="I33" s="19">
        <f t="shared" si="1"/>
        <v>105450</v>
      </c>
      <c r="J33" s="18"/>
      <c r="K33" s="4">
        <v>25000</v>
      </c>
      <c r="L33" s="20"/>
      <c r="M33" s="20">
        <f t="shared" si="2"/>
        <v>74750</v>
      </c>
      <c r="N33" s="28">
        <f t="shared" si="3"/>
        <v>80450</v>
      </c>
      <c r="O33" s="49"/>
      <c r="P33" s="33">
        <v>86097.39</v>
      </c>
      <c r="Q33" s="54"/>
      <c r="R33" t="s">
        <v>143</v>
      </c>
    </row>
    <row r="34" spans="1:18">
      <c r="A34" s="69">
        <v>32</v>
      </c>
      <c r="B34" s="60">
        <v>123</v>
      </c>
      <c r="C34" s="62" t="s">
        <v>57</v>
      </c>
      <c r="D34" s="33"/>
      <c r="E34" s="36">
        <v>256</v>
      </c>
      <c r="F34" s="20">
        <v>350</v>
      </c>
      <c r="G34" s="70">
        <v>380</v>
      </c>
      <c r="H34" s="20">
        <f t="shared" si="0"/>
        <v>89600</v>
      </c>
      <c r="I34" s="19">
        <f t="shared" si="1"/>
        <v>97280</v>
      </c>
      <c r="J34" s="18"/>
      <c r="K34" s="4">
        <v>25000</v>
      </c>
      <c r="L34" s="20"/>
      <c r="M34" s="20">
        <f t="shared" si="2"/>
        <v>64600</v>
      </c>
      <c r="N34" s="28">
        <f t="shared" si="3"/>
        <v>72280</v>
      </c>
      <c r="O34" s="49"/>
      <c r="P34" s="33">
        <v>91032.13</v>
      </c>
      <c r="Q34" s="54"/>
    </row>
    <row r="35" spans="1:18">
      <c r="A35" s="69">
        <v>33</v>
      </c>
      <c r="B35" s="60">
        <v>124</v>
      </c>
      <c r="C35" s="62" t="s">
        <v>58</v>
      </c>
      <c r="D35" s="33"/>
      <c r="E35" s="36">
        <v>253</v>
      </c>
      <c r="F35" s="20">
        <v>270</v>
      </c>
      <c r="G35" s="70">
        <v>300</v>
      </c>
      <c r="H35" s="20">
        <f t="shared" si="0"/>
        <v>68310</v>
      </c>
      <c r="I35" s="19">
        <f t="shared" si="1"/>
        <v>75900</v>
      </c>
      <c r="J35" s="18"/>
      <c r="K35" s="4">
        <v>25000</v>
      </c>
      <c r="L35" s="20"/>
      <c r="M35" s="20">
        <f t="shared" si="2"/>
        <v>43310</v>
      </c>
      <c r="N35" s="28">
        <f t="shared" si="3"/>
        <v>50900</v>
      </c>
      <c r="O35" s="49"/>
      <c r="P35" s="33">
        <v>86097.39</v>
      </c>
      <c r="Q35" s="54"/>
    </row>
    <row r="36" spans="1:18">
      <c r="A36" s="69">
        <v>34</v>
      </c>
      <c r="B36" s="61">
        <v>125</v>
      </c>
      <c r="C36" s="64" t="s">
        <v>59</v>
      </c>
      <c r="D36" s="33"/>
      <c r="E36" s="36">
        <v>248</v>
      </c>
      <c r="F36" s="20">
        <v>280</v>
      </c>
      <c r="G36" s="70">
        <v>310</v>
      </c>
      <c r="H36" s="20">
        <f t="shared" si="0"/>
        <v>69440</v>
      </c>
      <c r="I36" s="19">
        <f t="shared" si="1"/>
        <v>76880</v>
      </c>
      <c r="J36" s="18"/>
      <c r="K36" s="4">
        <v>25000</v>
      </c>
      <c r="L36" s="20"/>
      <c r="M36" s="20">
        <f t="shared" si="2"/>
        <v>44440</v>
      </c>
      <c r="N36" s="28">
        <f t="shared" si="3"/>
        <v>51880</v>
      </c>
      <c r="O36" s="49"/>
      <c r="P36" s="33">
        <v>83958.97</v>
      </c>
      <c r="Q36" s="54"/>
    </row>
    <row r="37" spans="1:18">
      <c r="A37" s="69">
        <v>35</v>
      </c>
      <c r="B37" s="60">
        <v>126</v>
      </c>
      <c r="C37" s="62" t="s">
        <v>60</v>
      </c>
      <c r="D37" s="33"/>
      <c r="E37" s="36">
        <v>277</v>
      </c>
      <c r="F37" s="20">
        <v>270</v>
      </c>
      <c r="G37" s="70">
        <v>300</v>
      </c>
      <c r="H37" s="20">
        <f t="shared" si="0"/>
        <v>74790</v>
      </c>
      <c r="I37" s="19">
        <f t="shared" si="1"/>
        <v>83100</v>
      </c>
      <c r="J37" s="18"/>
      <c r="K37" s="4">
        <v>25000</v>
      </c>
      <c r="L37" s="20"/>
      <c r="M37" s="20">
        <f t="shared" si="2"/>
        <v>49790</v>
      </c>
      <c r="N37" s="28">
        <f t="shared" si="3"/>
        <v>58100</v>
      </c>
      <c r="O37" s="49"/>
      <c r="P37" s="33">
        <v>84747.31</v>
      </c>
      <c r="Q37" s="54"/>
      <c r="R37" t="s">
        <v>144</v>
      </c>
    </row>
    <row r="38" spans="1:18">
      <c r="A38" s="72">
        <v>36</v>
      </c>
      <c r="B38" s="60">
        <v>127</v>
      </c>
      <c r="C38" s="62" t="s">
        <v>61</v>
      </c>
      <c r="D38" s="33"/>
      <c r="E38" s="36">
        <v>254</v>
      </c>
      <c r="F38" s="20">
        <v>270</v>
      </c>
      <c r="G38" s="70">
        <v>300</v>
      </c>
      <c r="H38" s="20">
        <f t="shared" si="0"/>
        <v>68580</v>
      </c>
      <c r="I38" s="19">
        <f t="shared" si="1"/>
        <v>76200</v>
      </c>
      <c r="J38" s="18"/>
      <c r="K38" s="4">
        <v>25000</v>
      </c>
      <c r="L38" s="20"/>
      <c r="M38" s="20">
        <f t="shared" si="2"/>
        <v>43580</v>
      </c>
      <c r="N38" s="28">
        <f t="shared" si="3"/>
        <v>51200</v>
      </c>
      <c r="O38" s="49"/>
      <c r="P38" s="33">
        <v>90227.39</v>
      </c>
      <c r="Q38" s="54"/>
      <c r="R38" s="65" t="s">
        <v>145</v>
      </c>
    </row>
    <row r="39" spans="1:18">
      <c r="A39" s="69">
        <v>37</v>
      </c>
      <c r="B39" s="60">
        <v>129</v>
      </c>
      <c r="C39" s="62" t="s">
        <v>62</v>
      </c>
      <c r="D39" s="34"/>
      <c r="E39" s="37">
        <v>263</v>
      </c>
      <c r="F39" s="20">
        <v>350</v>
      </c>
      <c r="G39" s="70">
        <v>380</v>
      </c>
      <c r="H39" s="20">
        <f t="shared" si="0"/>
        <v>92050</v>
      </c>
      <c r="I39" s="19">
        <f t="shared" si="1"/>
        <v>99940</v>
      </c>
      <c r="J39" s="20"/>
      <c r="K39" s="5"/>
      <c r="L39" s="20"/>
      <c r="M39" s="20">
        <f t="shared" si="2"/>
        <v>92050</v>
      </c>
      <c r="N39" s="28">
        <f t="shared" si="3"/>
        <v>99940</v>
      </c>
      <c r="O39" s="56"/>
      <c r="P39" s="33">
        <v>86097.39</v>
      </c>
      <c r="Q39" s="54"/>
    </row>
    <row r="40" spans="1:18">
      <c r="A40" s="69">
        <v>38</v>
      </c>
      <c r="B40" s="60">
        <v>130</v>
      </c>
      <c r="C40" s="62" t="s">
        <v>63</v>
      </c>
      <c r="D40" s="33"/>
      <c r="E40" s="36">
        <v>260</v>
      </c>
      <c r="F40" s="20">
        <v>300</v>
      </c>
      <c r="G40" s="70">
        <v>330</v>
      </c>
      <c r="H40" s="20">
        <f t="shared" si="0"/>
        <v>78000</v>
      </c>
      <c r="I40" s="19">
        <f t="shared" si="1"/>
        <v>85800</v>
      </c>
      <c r="J40" s="18"/>
      <c r="K40" s="4">
        <v>25000</v>
      </c>
      <c r="L40" s="20"/>
      <c r="M40" s="20">
        <f t="shared" si="2"/>
        <v>53000</v>
      </c>
      <c r="N40" s="28">
        <f t="shared" si="3"/>
        <v>60800</v>
      </c>
      <c r="O40" s="49"/>
      <c r="P40" s="33">
        <v>93968.79</v>
      </c>
      <c r="Q40" s="54"/>
    </row>
    <row r="41" spans="1:18">
      <c r="A41" s="69">
        <v>39</v>
      </c>
      <c r="B41" s="60">
        <v>131</v>
      </c>
      <c r="C41" s="62" t="s">
        <v>64</v>
      </c>
      <c r="D41" s="33"/>
      <c r="E41" s="36">
        <v>300</v>
      </c>
      <c r="F41" s="20">
        <v>310</v>
      </c>
      <c r="G41" s="70">
        <v>340</v>
      </c>
      <c r="H41" s="20">
        <f t="shared" si="0"/>
        <v>93000</v>
      </c>
      <c r="I41" s="19">
        <f t="shared" si="1"/>
        <v>102000</v>
      </c>
      <c r="J41" s="18"/>
      <c r="K41" s="4">
        <v>25000</v>
      </c>
      <c r="L41" s="20"/>
      <c r="M41" s="20">
        <f t="shared" si="2"/>
        <v>68000</v>
      </c>
      <c r="N41" s="28">
        <f t="shared" si="3"/>
        <v>77000</v>
      </c>
      <c r="O41" s="49"/>
      <c r="P41" s="33">
        <v>105067.85</v>
      </c>
      <c r="Q41" s="54"/>
    </row>
    <row r="42" spans="1:18">
      <c r="A42" s="69">
        <v>40</v>
      </c>
      <c r="B42" s="60">
        <v>132</v>
      </c>
      <c r="C42" s="62" t="s">
        <v>65</v>
      </c>
      <c r="D42" s="33"/>
      <c r="E42" s="36">
        <v>271</v>
      </c>
      <c r="F42" s="20">
        <v>310</v>
      </c>
      <c r="G42" s="70">
        <v>340</v>
      </c>
      <c r="H42" s="20">
        <f t="shared" si="0"/>
        <v>84010</v>
      </c>
      <c r="I42" s="19">
        <f t="shared" si="1"/>
        <v>92140</v>
      </c>
      <c r="J42" s="18"/>
      <c r="K42" s="4">
        <v>25000</v>
      </c>
      <c r="L42" s="20"/>
      <c r="M42" s="20">
        <f t="shared" si="2"/>
        <v>59010</v>
      </c>
      <c r="N42" s="28">
        <f t="shared" si="3"/>
        <v>67140</v>
      </c>
      <c r="O42" s="49"/>
      <c r="P42" s="33">
        <v>90227.39</v>
      </c>
      <c r="Q42" s="54"/>
    </row>
    <row r="43" spans="1:18">
      <c r="A43" s="3">
        <v>41</v>
      </c>
      <c r="B43" s="61">
        <v>133</v>
      </c>
      <c r="C43" s="64" t="s">
        <v>66</v>
      </c>
      <c r="D43" s="33"/>
      <c r="E43" s="36">
        <v>312</v>
      </c>
      <c r="F43" s="20">
        <v>310</v>
      </c>
      <c r="G43" s="19">
        <v>310</v>
      </c>
      <c r="H43" s="20">
        <f t="shared" si="0"/>
        <v>96720</v>
      </c>
      <c r="I43" s="19">
        <f t="shared" si="1"/>
        <v>96720</v>
      </c>
      <c r="J43" s="18"/>
      <c r="K43" s="4">
        <v>25000</v>
      </c>
      <c r="L43" s="20"/>
      <c r="M43" s="20">
        <f t="shared" si="2"/>
        <v>71720</v>
      </c>
      <c r="N43" s="28">
        <f t="shared" si="3"/>
        <v>71720</v>
      </c>
      <c r="O43" s="49"/>
      <c r="P43" s="33">
        <v>75033.98</v>
      </c>
      <c r="Q43" s="54"/>
    </row>
    <row r="44" spans="1:18">
      <c r="A44" s="3">
        <v>42</v>
      </c>
      <c r="B44" s="58">
        <v>134</v>
      </c>
      <c r="C44" s="44" t="s">
        <v>67</v>
      </c>
      <c r="D44" s="33"/>
      <c r="E44" s="36">
        <v>174</v>
      </c>
      <c r="F44" s="20">
        <v>290</v>
      </c>
      <c r="G44" s="19">
        <v>290</v>
      </c>
      <c r="H44" s="20">
        <f t="shared" si="0"/>
        <v>50460</v>
      </c>
      <c r="I44" s="19">
        <f t="shared" si="1"/>
        <v>50460</v>
      </c>
      <c r="J44" s="18"/>
      <c r="K44" s="4">
        <v>25000</v>
      </c>
      <c r="L44" s="20"/>
      <c r="M44" s="20">
        <f t="shared" si="2"/>
        <v>25460</v>
      </c>
      <c r="N44" s="28">
        <f t="shared" si="3"/>
        <v>25460</v>
      </c>
      <c r="O44" s="49"/>
      <c r="P44" s="33">
        <v>0</v>
      </c>
      <c r="Q44" s="54"/>
    </row>
    <row r="45" spans="1:18">
      <c r="A45" s="3">
        <v>43</v>
      </c>
      <c r="B45" s="60">
        <v>141</v>
      </c>
      <c r="C45" s="62" t="s">
        <v>68</v>
      </c>
      <c r="D45" s="33"/>
      <c r="E45" s="36">
        <v>300</v>
      </c>
      <c r="F45" s="20">
        <v>270</v>
      </c>
      <c r="G45" s="19">
        <v>270</v>
      </c>
      <c r="H45" s="20">
        <f t="shared" si="0"/>
        <v>81000</v>
      </c>
      <c r="I45" s="19">
        <f t="shared" si="1"/>
        <v>81000</v>
      </c>
      <c r="J45" s="18"/>
      <c r="K45" s="4">
        <v>25000</v>
      </c>
      <c r="L45" s="20"/>
      <c r="M45" s="20">
        <f t="shared" si="2"/>
        <v>56000</v>
      </c>
      <c r="N45" s="28">
        <f t="shared" si="3"/>
        <v>56000</v>
      </c>
      <c r="O45" s="49"/>
      <c r="P45" s="33">
        <v>76813.67</v>
      </c>
      <c r="Q45" s="54"/>
    </row>
    <row r="46" spans="1:18" ht="13.8" customHeight="1">
      <c r="A46" s="3">
        <v>44</v>
      </c>
      <c r="B46" s="60">
        <v>142</v>
      </c>
      <c r="C46" s="62" t="s">
        <v>69</v>
      </c>
      <c r="D46" s="33"/>
      <c r="E46" s="36">
        <v>317</v>
      </c>
      <c r="F46" s="20">
        <v>290</v>
      </c>
      <c r="G46" s="19">
        <v>310</v>
      </c>
      <c r="H46" s="20">
        <f t="shared" si="0"/>
        <v>91930</v>
      </c>
      <c r="I46" s="19">
        <f t="shared" si="1"/>
        <v>98270</v>
      </c>
      <c r="J46" s="18"/>
      <c r="K46" s="4">
        <v>25000</v>
      </c>
      <c r="L46" s="20"/>
      <c r="M46" s="20">
        <f t="shared" si="2"/>
        <v>66930</v>
      </c>
      <c r="N46" s="28">
        <f t="shared" si="3"/>
        <v>73270</v>
      </c>
      <c r="O46" s="49" t="s">
        <v>106</v>
      </c>
      <c r="P46" s="33">
        <v>76813.67</v>
      </c>
      <c r="Q46" s="54"/>
    </row>
    <row r="47" spans="1:18">
      <c r="A47" s="3">
        <v>45</v>
      </c>
      <c r="B47" s="60">
        <v>144</v>
      </c>
      <c r="C47" s="62" t="s">
        <v>70</v>
      </c>
      <c r="D47" s="33">
        <v>315</v>
      </c>
      <c r="E47" s="36">
        <v>341</v>
      </c>
      <c r="F47" s="20">
        <v>270</v>
      </c>
      <c r="G47" s="19">
        <v>290</v>
      </c>
      <c r="H47" s="20">
        <f t="shared" si="0"/>
        <v>177120</v>
      </c>
      <c r="I47" s="19">
        <f t="shared" si="1"/>
        <v>190240</v>
      </c>
      <c r="J47" s="18">
        <v>25000</v>
      </c>
      <c r="K47" s="4">
        <v>25000</v>
      </c>
      <c r="L47" s="20"/>
      <c r="M47" s="20">
        <f t="shared" si="2"/>
        <v>127120</v>
      </c>
      <c r="N47" s="28">
        <f t="shared" si="3"/>
        <v>140240</v>
      </c>
      <c r="O47" s="49" t="s">
        <v>106</v>
      </c>
      <c r="P47" s="33">
        <v>146912</v>
      </c>
      <c r="Q47" s="54"/>
      <c r="R47" t="s">
        <v>139</v>
      </c>
    </row>
    <row r="48" spans="1:18">
      <c r="A48" s="3">
        <v>46</v>
      </c>
      <c r="B48" s="60">
        <v>146</v>
      </c>
      <c r="C48" s="62" t="s">
        <v>71</v>
      </c>
      <c r="D48" s="33">
        <v>312</v>
      </c>
      <c r="E48" s="36">
        <v>316</v>
      </c>
      <c r="F48" s="20">
        <v>310</v>
      </c>
      <c r="G48" s="19">
        <v>320</v>
      </c>
      <c r="H48" s="20">
        <f t="shared" si="0"/>
        <v>194680</v>
      </c>
      <c r="I48" s="19">
        <f t="shared" si="1"/>
        <v>200960</v>
      </c>
      <c r="J48" s="18">
        <v>25000</v>
      </c>
      <c r="K48" s="4">
        <v>25000</v>
      </c>
      <c r="L48" s="20"/>
      <c r="M48" s="20">
        <f t="shared" si="2"/>
        <v>144680</v>
      </c>
      <c r="N48" s="28">
        <f t="shared" si="3"/>
        <v>150960</v>
      </c>
      <c r="O48" s="49"/>
      <c r="P48" s="33">
        <v>197271</v>
      </c>
      <c r="Q48" s="54"/>
    </row>
    <row r="49" spans="1:18">
      <c r="A49" s="3">
        <v>47</v>
      </c>
      <c r="B49" s="58">
        <v>147</v>
      </c>
      <c r="C49" s="44" t="s">
        <v>72</v>
      </c>
      <c r="D49" s="33"/>
      <c r="E49" s="36">
        <v>172</v>
      </c>
      <c r="F49" s="20">
        <v>310</v>
      </c>
      <c r="G49" s="19">
        <v>310</v>
      </c>
      <c r="H49" s="20">
        <f t="shared" si="0"/>
        <v>53320</v>
      </c>
      <c r="I49" s="19">
        <f t="shared" si="1"/>
        <v>53320</v>
      </c>
      <c r="J49" s="18"/>
      <c r="K49" s="4">
        <v>25000</v>
      </c>
      <c r="L49" s="20"/>
      <c r="M49" s="20">
        <f t="shared" si="2"/>
        <v>28320</v>
      </c>
      <c r="N49" s="28">
        <f t="shared" si="3"/>
        <v>28320</v>
      </c>
      <c r="O49" s="49"/>
      <c r="P49" s="33">
        <v>0</v>
      </c>
      <c r="Q49" s="54"/>
    </row>
    <row r="50" spans="1:18">
      <c r="A50" s="3">
        <v>48</v>
      </c>
      <c r="B50" s="60">
        <v>148</v>
      </c>
      <c r="C50" s="62" t="s">
        <v>73</v>
      </c>
      <c r="D50" s="33"/>
      <c r="E50" s="36">
        <v>341</v>
      </c>
      <c r="F50" s="20">
        <v>270</v>
      </c>
      <c r="G50" s="19">
        <v>320</v>
      </c>
      <c r="H50" s="20">
        <f t="shared" si="0"/>
        <v>92070</v>
      </c>
      <c r="I50" s="19">
        <f t="shared" si="1"/>
        <v>109120</v>
      </c>
      <c r="J50" s="18"/>
      <c r="K50" s="4">
        <v>25000</v>
      </c>
      <c r="L50" s="20"/>
      <c r="M50" s="20">
        <f t="shared" si="2"/>
        <v>67070</v>
      </c>
      <c r="N50" s="28">
        <f t="shared" si="3"/>
        <v>84120</v>
      </c>
      <c r="O50" s="49" t="s">
        <v>106</v>
      </c>
      <c r="P50" s="33">
        <v>80250.720000000001</v>
      </c>
      <c r="Q50" s="54"/>
      <c r="R50" t="s">
        <v>138</v>
      </c>
    </row>
    <row r="51" spans="1:18">
      <c r="A51" s="69">
        <v>49</v>
      </c>
      <c r="B51" s="60">
        <v>152</v>
      </c>
      <c r="C51" s="62" t="s">
        <v>74</v>
      </c>
      <c r="D51" s="33"/>
      <c r="E51" s="36">
        <v>271</v>
      </c>
      <c r="F51" s="20">
        <v>350</v>
      </c>
      <c r="G51" s="70">
        <v>380</v>
      </c>
      <c r="H51" s="20">
        <f t="shared" si="0"/>
        <v>94850</v>
      </c>
      <c r="I51" s="19">
        <f t="shared" si="1"/>
        <v>102980</v>
      </c>
      <c r="J51" s="18"/>
      <c r="K51" s="4">
        <v>25000</v>
      </c>
      <c r="L51" s="20"/>
      <c r="M51" s="20">
        <f t="shared" si="2"/>
        <v>69850</v>
      </c>
      <c r="N51" s="28">
        <f t="shared" si="3"/>
        <v>77980</v>
      </c>
      <c r="O51" s="49"/>
      <c r="P51" s="33">
        <v>86097.39</v>
      </c>
      <c r="Q51" s="54"/>
    </row>
    <row r="52" spans="1:18">
      <c r="A52" s="3">
        <v>50</v>
      </c>
      <c r="B52" s="58">
        <v>155</v>
      </c>
      <c r="C52" s="44" t="s">
        <v>75</v>
      </c>
      <c r="D52" s="33"/>
      <c r="E52" s="36">
        <v>104</v>
      </c>
      <c r="F52" s="20">
        <v>280</v>
      </c>
      <c r="G52" s="19">
        <v>280</v>
      </c>
      <c r="H52" s="20">
        <f t="shared" si="0"/>
        <v>29120</v>
      </c>
      <c r="I52" s="19">
        <f t="shared" si="1"/>
        <v>29120</v>
      </c>
      <c r="J52" s="18"/>
      <c r="K52" s="4">
        <v>25000</v>
      </c>
      <c r="L52" s="20"/>
      <c r="M52" s="20">
        <f t="shared" si="2"/>
        <v>4120</v>
      </c>
      <c r="N52" s="28">
        <f t="shared" si="3"/>
        <v>4120</v>
      </c>
      <c r="O52" s="49"/>
      <c r="P52" s="33">
        <v>0</v>
      </c>
      <c r="Q52" s="54"/>
    </row>
    <row r="53" spans="1:18" ht="28.8">
      <c r="A53" s="3">
        <v>51</v>
      </c>
      <c r="B53" s="60">
        <v>156</v>
      </c>
      <c r="C53" s="62" t="s">
        <v>76</v>
      </c>
      <c r="D53" s="33"/>
      <c r="E53" s="36">
        <v>278</v>
      </c>
      <c r="F53" s="20">
        <v>270</v>
      </c>
      <c r="G53" s="19">
        <v>270</v>
      </c>
      <c r="H53" s="20">
        <f t="shared" si="0"/>
        <v>75060</v>
      </c>
      <c r="I53" s="19">
        <f t="shared" si="1"/>
        <v>75060</v>
      </c>
      <c r="J53" s="18"/>
      <c r="K53" s="4">
        <v>25000</v>
      </c>
      <c r="L53" s="20"/>
      <c r="M53" s="20">
        <f t="shared" si="2"/>
        <v>50060</v>
      </c>
      <c r="N53" s="28">
        <f t="shared" si="3"/>
        <v>50060</v>
      </c>
      <c r="O53" s="49"/>
      <c r="P53" s="33">
        <v>83363.98</v>
      </c>
      <c r="Q53" s="54"/>
      <c r="R53" s="68" t="s">
        <v>134</v>
      </c>
    </row>
    <row r="54" spans="1:18">
      <c r="A54" s="3">
        <v>52</v>
      </c>
      <c r="B54" s="60">
        <v>158</v>
      </c>
      <c r="C54" s="62" t="s">
        <v>77</v>
      </c>
      <c r="D54" s="33"/>
      <c r="E54" s="36">
        <v>281</v>
      </c>
      <c r="F54" s="20">
        <v>300</v>
      </c>
      <c r="G54" s="19">
        <v>300</v>
      </c>
      <c r="H54" s="20">
        <f t="shared" si="0"/>
        <v>84300</v>
      </c>
      <c r="I54" s="19">
        <f t="shared" si="1"/>
        <v>84300</v>
      </c>
      <c r="J54" s="18"/>
      <c r="K54" s="4">
        <v>25000</v>
      </c>
      <c r="L54" s="20"/>
      <c r="M54" s="20">
        <f t="shared" si="2"/>
        <v>59300</v>
      </c>
      <c r="N54" s="28">
        <f t="shared" si="3"/>
        <v>59300</v>
      </c>
      <c r="O54" s="49"/>
      <c r="P54" s="33">
        <v>76813.67</v>
      </c>
      <c r="Q54" s="54"/>
    </row>
    <row r="55" spans="1:18">
      <c r="A55" s="3">
        <v>53</v>
      </c>
      <c r="B55" s="60">
        <v>159</v>
      </c>
      <c r="C55" s="62" t="s">
        <v>78</v>
      </c>
      <c r="D55" s="33"/>
      <c r="E55" s="36">
        <v>276</v>
      </c>
      <c r="F55" s="20">
        <v>290</v>
      </c>
      <c r="G55" s="19">
        <v>310</v>
      </c>
      <c r="H55" s="20">
        <f t="shared" si="0"/>
        <v>80040</v>
      </c>
      <c r="I55" s="19">
        <f t="shared" si="1"/>
        <v>85560</v>
      </c>
      <c r="J55" s="18"/>
      <c r="K55" s="4">
        <v>25000</v>
      </c>
      <c r="L55" s="20"/>
      <c r="M55" s="20">
        <f t="shared" si="2"/>
        <v>55040</v>
      </c>
      <c r="N55" s="28">
        <f t="shared" si="3"/>
        <v>60560</v>
      </c>
      <c r="O55" s="49" t="s">
        <v>108</v>
      </c>
      <c r="P55" s="33">
        <v>105067.78</v>
      </c>
      <c r="Q55" s="54"/>
    </row>
    <row r="56" spans="1:18">
      <c r="A56" s="3">
        <v>54</v>
      </c>
      <c r="B56" s="60">
        <v>160</v>
      </c>
      <c r="C56" s="62" t="s">
        <v>79</v>
      </c>
      <c r="D56" s="33"/>
      <c r="E56" s="36">
        <v>274</v>
      </c>
      <c r="F56" s="20">
        <v>320</v>
      </c>
      <c r="G56" s="19">
        <v>320</v>
      </c>
      <c r="H56" s="20">
        <f t="shared" si="0"/>
        <v>87680</v>
      </c>
      <c r="I56" s="19">
        <f t="shared" si="1"/>
        <v>87680</v>
      </c>
      <c r="J56" s="18"/>
      <c r="K56" s="4">
        <v>25000</v>
      </c>
      <c r="L56" s="20"/>
      <c r="M56" s="20">
        <f t="shared" si="2"/>
        <v>62680</v>
      </c>
      <c r="N56" s="28">
        <f t="shared" si="3"/>
        <v>62680</v>
      </c>
      <c r="O56" s="49"/>
      <c r="P56" s="33">
        <v>74029.45</v>
      </c>
      <c r="Q56" s="54"/>
    </row>
    <row r="57" spans="1:18">
      <c r="A57" s="3">
        <v>55</v>
      </c>
      <c r="B57" s="60">
        <v>163</v>
      </c>
      <c r="C57" s="62" t="s">
        <v>80</v>
      </c>
      <c r="D57" s="33"/>
      <c r="E57" s="36">
        <v>367</v>
      </c>
      <c r="F57" s="20">
        <v>270</v>
      </c>
      <c r="G57" s="19">
        <v>310</v>
      </c>
      <c r="H57" s="20">
        <f t="shared" si="0"/>
        <v>99090</v>
      </c>
      <c r="I57" s="19">
        <f t="shared" si="1"/>
        <v>113770</v>
      </c>
      <c r="J57" s="18"/>
      <c r="K57" s="4">
        <v>25000</v>
      </c>
      <c r="L57" s="20"/>
      <c r="M57" s="20">
        <f t="shared" si="2"/>
        <v>74090</v>
      </c>
      <c r="N57" s="28">
        <f t="shared" si="3"/>
        <v>88770</v>
      </c>
      <c r="O57" s="49" t="s">
        <v>106</v>
      </c>
      <c r="P57" s="33">
        <v>76813.67</v>
      </c>
      <c r="Q57" s="54"/>
    </row>
    <row r="58" spans="1:18">
      <c r="A58" s="3">
        <v>56</v>
      </c>
      <c r="B58" s="60">
        <v>164</v>
      </c>
      <c r="C58" s="62" t="s">
        <v>81</v>
      </c>
      <c r="D58" s="33"/>
      <c r="E58" s="36">
        <v>306</v>
      </c>
      <c r="F58" s="20">
        <v>290</v>
      </c>
      <c r="G58" s="19">
        <v>340</v>
      </c>
      <c r="H58" s="20">
        <f t="shared" si="0"/>
        <v>88740</v>
      </c>
      <c r="I58" s="19">
        <f t="shared" si="1"/>
        <v>104040</v>
      </c>
      <c r="J58" s="18"/>
      <c r="K58" s="4">
        <v>25000</v>
      </c>
      <c r="L58" s="20"/>
      <c r="M58" s="20">
        <f t="shared" si="2"/>
        <v>63740</v>
      </c>
      <c r="N58" s="28">
        <f t="shared" si="3"/>
        <v>79040</v>
      </c>
      <c r="O58" s="49" t="s">
        <v>108</v>
      </c>
      <c r="P58" s="33">
        <v>74029.45</v>
      </c>
      <c r="Q58" s="54"/>
      <c r="R58" t="s">
        <v>131</v>
      </c>
    </row>
    <row r="59" spans="1:18">
      <c r="A59" s="3">
        <v>57</v>
      </c>
      <c r="B59" s="61">
        <v>165</v>
      </c>
      <c r="C59" s="64" t="s">
        <v>82</v>
      </c>
      <c r="D59" s="33"/>
      <c r="E59" s="36">
        <v>316</v>
      </c>
      <c r="F59" s="20">
        <v>270</v>
      </c>
      <c r="G59" s="19">
        <v>300</v>
      </c>
      <c r="H59" s="20">
        <f t="shared" si="0"/>
        <v>85320</v>
      </c>
      <c r="I59" s="19">
        <f t="shared" si="1"/>
        <v>94800</v>
      </c>
      <c r="J59" s="18"/>
      <c r="K59" s="4">
        <v>25000</v>
      </c>
      <c r="L59" s="20"/>
      <c r="M59" s="20">
        <f t="shared" si="2"/>
        <v>60320</v>
      </c>
      <c r="N59" s="28">
        <f t="shared" si="3"/>
        <v>69800</v>
      </c>
      <c r="O59" s="49"/>
      <c r="P59" s="33">
        <v>147916</v>
      </c>
      <c r="Q59" s="54"/>
      <c r="R59" t="s">
        <v>140</v>
      </c>
    </row>
    <row r="60" spans="1:18">
      <c r="A60" s="69">
        <v>58</v>
      </c>
      <c r="B60" s="60">
        <v>173</v>
      </c>
      <c r="C60" s="62" t="s">
        <v>83</v>
      </c>
      <c r="D60" s="33"/>
      <c r="E60" s="36">
        <v>275</v>
      </c>
      <c r="F60" s="20">
        <v>350</v>
      </c>
      <c r="G60" s="70">
        <v>380</v>
      </c>
      <c r="H60" s="20">
        <f t="shared" si="0"/>
        <v>96250</v>
      </c>
      <c r="I60" s="19">
        <f t="shared" si="1"/>
        <v>104500</v>
      </c>
      <c r="J60" s="18"/>
      <c r="K60" s="4">
        <v>25000</v>
      </c>
      <c r="L60" s="20"/>
      <c r="M60" s="20">
        <f t="shared" si="2"/>
        <v>71250</v>
      </c>
      <c r="N60" s="28">
        <f t="shared" si="3"/>
        <v>79500</v>
      </c>
      <c r="O60" s="49"/>
      <c r="P60" s="33">
        <v>76813.67</v>
      </c>
      <c r="Q60" s="54"/>
    </row>
    <row r="61" spans="1:18">
      <c r="A61" s="3">
        <v>59</v>
      </c>
      <c r="B61" s="60">
        <v>174</v>
      </c>
      <c r="C61" s="62" t="s">
        <v>84</v>
      </c>
      <c r="D61" s="33"/>
      <c r="E61" s="36">
        <v>309</v>
      </c>
      <c r="F61" s="20">
        <v>320</v>
      </c>
      <c r="G61" s="19">
        <v>320</v>
      </c>
      <c r="H61" s="20">
        <f t="shared" si="0"/>
        <v>98880</v>
      </c>
      <c r="I61" s="19">
        <f t="shared" si="1"/>
        <v>98880</v>
      </c>
      <c r="J61" s="18"/>
      <c r="K61" s="4">
        <v>25000</v>
      </c>
      <c r="L61" s="20"/>
      <c r="M61" s="20">
        <f t="shared" si="2"/>
        <v>73880</v>
      </c>
      <c r="N61" s="28">
        <f t="shared" si="3"/>
        <v>73880</v>
      </c>
      <c r="O61" s="49"/>
      <c r="P61" s="33">
        <v>80250.720000000001</v>
      </c>
      <c r="Q61" s="54"/>
    </row>
    <row r="62" spans="1:18">
      <c r="A62" s="3">
        <v>60</v>
      </c>
      <c r="B62" s="60">
        <v>178</v>
      </c>
      <c r="C62" s="62" t="s">
        <v>85</v>
      </c>
      <c r="D62" s="33"/>
      <c r="E62" s="36">
        <v>301</v>
      </c>
      <c r="F62" s="20">
        <v>270</v>
      </c>
      <c r="G62" s="19">
        <v>270</v>
      </c>
      <c r="H62" s="20">
        <f t="shared" si="0"/>
        <v>81270</v>
      </c>
      <c r="I62" s="19">
        <f t="shared" si="1"/>
        <v>81270</v>
      </c>
      <c r="J62" s="18"/>
      <c r="K62" s="4">
        <v>25000</v>
      </c>
      <c r="L62" s="20"/>
      <c r="M62" s="20">
        <f t="shared" si="2"/>
        <v>56270</v>
      </c>
      <c r="N62" s="28">
        <f t="shared" si="3"/>
        <v>56270</v>
      </c>
      <c r="O62" s="49"/>
      <c r="P62" s="33">
        <v>110615.32</v>
      </c>
      <c r="Q62" s="54"/>
    </row>
    <row r="63" spans="1:18">
      <c r="A63" s="3">
        <v>61</v>
      </c>
      <c r="B63" s="60">
        <v>179</v>
      </c>
      <c r="C63" s="62" t="s">
        <v>86</v>
      </c>
      <c r="D63" s="33"/>
      <c r="E63" s="63">
        <v>360</v>
      </c>
      <c r="F63" s="20">
        <v>270</v>
      </c>
      <c r="G63" s="19">
        <v>270</v>
      </c>
      <c r="H63" s="20">
        <f t="shared" si="0"/>
        <v>97200</v>
      </c>
      <c r="I63" s="19">
        <f t="shared" si="1"/>
        <v>97200</v>
      </c>
      <c r="J63" s="18"/>
      <c r="K63" s="4">
        <v>25000</v>
      </c>
      <c r="L63" s="20"/>
      <c r="M63" s="20">
        <f t="shared" si="2"/>
        <v>72200</v>
      </c>
      <c r="N63" s="28">
        <f t="shared" si="3"/>
        <v>72200</v>
      </c>
      <c r="O63" s="49"/>
      <c r="P63" s="33">
        <v>80250.720000000001</v>
      </c>
      <c r="Q63" s="54"/>
    </row>
    <row r="64" spans="1:18">
      <c r="A64" s="3">
        <v>62</v>
      </c>
      <c r="B64" s="60">
        <v>184</v>
      </c>
      <c r="C64" s="62" t="s">
        <v>87</v>
      </c>
      <c r="D64" s="33"/>
      <c r="E64" s="36">
        <v>304</v>
      </c>
      <c r="F64" s="20">
        <v>300</v>
      </c>
      <c r="G64" s="19">
        <v>330</v>
      </c>
      <c r="H64" s="20">
        <f t="shared" si="0"/>
        <v>91200</v>
      </c>
      <c r="I64" s="19">
        <f t="shared" si="1"/>
        <v>100320</v>
      </c>
      <c r="J64" s="18"/>
      <c r="K64" s="4">
        <v>25000</v>
      </c>
      <c r="L64" s="20"/>
      <c r="M64" s="20">
        <f t="shared" si="2"/>
        <v>66200</v>
      </c>
      <c r="N64" s="28">
        <f t="shared" si="3"/>
        <v>75320</v>
      </c>
      <c r="O64" s="49" t="s">
        <v>108</v>
      </c>
      <c r="P64" s="33">
        <v>83363.98</v>
      </c>
      <c r="Q64" s="54"/>
    </row>
    <row r="65" spans="1:18">
      <c r="A65" s="3">
        <v>63</v>
      </c>
      <c r="B65" s="60">
        <v>185</v>
      </c>
      <c r="C65" s="62" t="s">
        <v>88</v>
      </c>
      <c r="D65" s="33"/>
      <c r="E65" s="36">
        <v>348</v>
      </c>
      <c r="F65" s="20">
        <v>290</v>
      </c>
      <c r="G65" s="19">
        <v>290</v>
      </c>
      <c r="H65" s="20">
        <f t="shared" si="0"/>
        <v>100920</v>
      </c>
      <c r="I65" s="19">
        <f t="shared" si="1"/>
        <v>100920</v>
      </c>
      <c r="J65" s="18"/>
      <c r="K65" s="4">
        <v>25000</v>
      </c>
      <c r="L65" s="20"/>
      <c r="M65" s="20">
        <f t="shared" si="2"/>
        <v>75920</v>
      </c>
      <c r="N65" s="28">
        <f t="shared" si="3"/>
        <v>75920</v>
      </c>
      <c r="O65" s="49"/>
      <c r="P65" s="33">
        <v>85924.01</v>
      </c>
      <c r="Q65" s="54"/>
    </row>
    <row r="66" spans="1:18">
      <c r="A66" s="3">
        <v>64</v>
      </c>
      <c r="B66" s="60">
        <v>186</v>
      </c>
      <c r="C66" s="62" t="s">
        <v>89</v>
      </c>
      <c r="D66" s="33"/>
      <c r="E66" s="36">
        <v>294</v>
      </c>
      <c r="F66" s="20">
        <v>300</v>
      </c>
      <c r="G66" s="19">
        <v>310</v>
      </c>
      <c r="H66" s="20">
        <f t="shared" si="0"/>
        <v>88200</v>
      </c>
      <c r="I66" s="19">
        <f t="shared" si="1"/>
        <v>91140</v>
      </c>
      <c r="J66" s="18"/>
      <c r="K66" s="4">
        <v>25000</v>
      </c>
      <c r="L66" s="20"/>
      <c r="M66" s="20">
        <f t="shared" si="2"/>
        <v>63200</v>
      </c>
      <c r="N66" s="28">
        <f t="shared" si="3"/>
        <v>66140</v>
      </c>
      <c r="O66" s="49" t="s">
        <v>108</v>
      </c>
      <c r="P66" s="33">
        <v>85924.01</v>
      </c>
      <c r="Q66" s="54"/>
      <c r="R66" s="65" t="s">
        <v>137</v>
      </c>
    </row>
    <row r="67" spans="1:18">
      <c r="A67" s="3">
        <v>65</v>
      </c>
      <c r="B67" s="60">
        <v>189</v>
      </c>
      <c r="C67" s="62" t="s">
        <v>90</v>
      </c>
      <c r="D67" s="33"/>
      <c r="E67" s="36">
        <v>322</v>
      </c>
      <c r="F67" s="20">
        <v>350</v>
      </c>
      <c r="G67" s="19">
        <v>350</v>
      </c>
      <c r="H67" s="20">
        <f t="shared" ref="H67:H78" si="4">(D67+E67)*F67</f>
        <v>112700</v>
      </c>
      <c r="I67" s="19">
        <f t="shared" ref="I67:I78" si="5">(D67+E67)*G67</f>
        <v>112700</v>
      </c>
      <c r="J67" s="18"/>
      <c r="K67" s="4">
        <v>25000</v>
      </c>
      <c r="L67" s="20"/>
      <c r="M67" s="20">
        <f t="shared" ref="M67:M78" si="6">(H67)-J67-K67-L67</f>
        <v>87700</v>
      </c>
      <c r="N67" s="28">
        <f t="shared" ref="N67:N78" si="7">(I67)-J67-K67-L67</f>
        <v>87700</v>
      </c>
      <c r="O67" s="49" t="s">
        <v>106</v>
      </c>
      <c r="P67" s="33">
        <v>100574.52</v>
      </c>
      <c r="Q67" s="54"/>
    </row>
    <row r="68" spans="1:18">
      <c r="A68" s="3">
        <v>66</v>
      </c>
      <c r="B68" s="60">
        <v>190</v>
      </c>
      <c r="C68" s="62" t="s">
        <v>91</v>
      </c>
      <c r="D68" s="33"/>
      <c r="E68" s="36">
        <v>333</v>
      </c>
      <c r="F68" s="20">
        <v>360</v>
      </c>
      <c r="G68" s="70">
        <v>390</v>
      </c>
      <c r="H68" s="20">
        <f t="shared" si="4"/>
        <v>119880</v>
      </c>
      <c r="I68" s="19">
        <f t="shared" si="5"/>
        <v>129870</v>
      </c>
      <c r="J68" s="18"/>
      <c r="K68" s="4"/>
      <c r="L68" s="20"/>
      <c r="M68" s="20">
        <f t="shared" si="6"/>
        <v>119880</v>
      </c>
      <c r="N68" s="28">
        <f t="shared" si="7"/>
        <v>129870</v>
      </c>
      <c r="O68" s="49"/>
      <c r="P68" s="33">
        <v>74029.45</v>
      </c>
      <c r="Q68" s="54"/>
    </row>
    <row r="69" spans="1:18">
      <c r="A69" s="3">
        <v>67</v>
      </c>
      <c r="B69" s="60">
        <v>191</v>
      </c>
      <c r="C69" s="62" t="s">
        <v>92</v>
      </c>
      <c r="D69" s="33"/>
      <c r="E69" s="36">
        <v>296</v>
      </c>
      <c r="F69" s="20">
        <v>300</v>
      </c>
      <c r="G69" s="19">
        <v>330</v>
      </c>
      <c r="H69" s="20">
        <f t="shared" si="4"/>
        <v>88800</v>
      </c>
      <c r="I69" s="19">
        <f t="shared" si="5"/>
        <v>97680</v>
      </c>
      <c r="J69" s="18"/>
      <c r="K69" s="4">
        <v>25000</v>
      </c>
      <c r="L69" s="20"/>
      <c r="M69" s="20">
        <f t="shared" si="6"/>
        <v>63800</v>
      </c>
      <c r="N69" s="28">
        <f t="shared" si="7"/>
        <v>72680</v>
      </c>
      <c r="O69" s="49" t="s">
        <v>108</v>
      </c>
      <c r="P69" s="33">
        <v>80250.720000000001</v>
      </c>
      <c r="Q69" s="54"/>
      <c r="R69" s="65" t="s">
        <v>136</v>
      </c>
    </row>
    <row r="70" spans="1:18">
      <c r="A70" s="3">
        <v>68</v>
      </c>
      <c r="B70" s="58">
        <v>194</v>
      </c>
      <c r="C70" s="44" t="s">
        <v>93</v>
      </c>
      <c r="D70" s="33"/>
      <c r="E70" s="36">
        <v>296</v>
      </c>
      <c r="F70" s="20">
        <v>290</v>
      </c>
      <c r="G70" s="19">
        <v>290</v>
      </c>
      <c r="H70" s="20">
        <f t="shared" si="4"/>
        <v>85840</v>
      </c>
      <c r="I70" s="19">
        <f t="shared" si="5"/>
        <v>85840</v>
      </c>
      <c r="J70" s="18"/>
      <c r="K70" s="4">
        <v>25000</v>
      </c>
      <c r="L70" s="20"/>
      <c r="M70" s="20">
        <f t="shared" si="6"/>
        <v>60840</v>
      </c>
      <c r="N70" s="28">
        <f t="shared" si="7"/>
        <v>60840</v>
      </c>
      <c r="O70" s="49"/>
      <c r="P70" s="33">
        <v>47200.04</v>
      </c>
      <c r="Q70" s="54"/>
    </row>
    <row r="71" spans="1:18">
      <c r="A71" s="3">
        <v>69</v>
      </c>
      <c r="B71" s="58">
        <v>195</v>
      </c>
      <c r="C71" s="44" t="s">
        <v>94</v>
      </c>
      <c r="D71" s="33"/>
      <c r="E71" s="36">
        <v>181</v>
      </c>
      <c r="F71" s="20">
        <v>270</v>
      </c>
      <c r="G71" s="19">
        <v>270</v>
      </c>
      <c r="H71" s="20">
        <f t="shared" si="4"/>
        <v>48870</v>
      </c>
      <c r="I71" s="19">
        <f t="shared" si="5"/>
        <v>48870</v>
      </c>
      <c r="J71" s="18"/>
      <c r="K71" s="4">
        <v>25000</v>
      </c>
      <c r="L71" s="20"/>
      <c r="M71" s="20">
        <f t="shared" si="6"/>
        <v>23870</v>
      </c>
      <c r="N71" s="28">
        <f t="shared" si="7"/>
        <v>23870</v>
      </c>
      <c r="O71" s="49"/>
      <c r="P71" s="33">
        <v>0</v>
      </c>
      <c r="Q71" s="54"/>
    </row>
    <row r="72" spans="1:18">
      <c r="A72" s="3">
        <v>70</v>
      </c>
      <c r="B72" s="58">
        <v>197</v>
      </c>
      <c r="C72" s="44" t="s">
        <v>95</v>
      </c>
      <c r="D72" s="33"/>
      <c r="E72" s="36">
        <v>310</v>
      </c>
      <c r="F72" s="20">
        <v>350</v>
      </c>
      <c r="G72" s="19">
        <v>350</v>
      </c>
      <c r="H72" s="20">
        <f t="shared" si="4"/>
        <v>108500</v>
      </c>
      <c r="I72" s="19">
        <f t="shared" si="5"/>
        <v>108500</v>
      </c>
      <c r="J72" s="18"/>
      <c r="K72" s="4">
        <v>25000</v>
      </c>
      <c r="L72" s="20"/>
      <c r="M72" s="20">
        <f t="shared" si="6"/>
        <v>83500</v>
      </c>
      <c r="N72" s="28">
        <f t="shared" si="7"/>
        <v>83500</v>
      </c>
      <c r="O72" s="49"/>
      <c r="P72" s="33">
        <v>15518.8</v>
      </c>
      <c r="Q72" s="54"/>
    </row>
    <row r="73" spans="1:18">
      <c r="A73" s="3">
        <v>71</v>
      </c>
      <c r="B73" s="60">
        <v>198</v>
      </c>
      <c r="C73" s="62" t="s">
        <v>96</v>
      </c>
      <c r="D73" s="33"/>
      <c r="E73" s="36">
        <v>311</v>
      </c>
      <c r="F73" s="20">
        <v>270</v>
      </c>
      <c r="G73" s="19">
        <v>310</v>
      </c>
      <c r="H73" s="20">
        <f t="shared" si="4"/>
        <v>83970</v>
      </c>
      <c r="I73" s="19">
        <f t="shared" si="5"/>
        <v>96410</v>
      </c>
      <c r="J73" s="18"/>
      <c r="K73" s="4">
        <v>25000</v>
      </c>
      <c r="L73" s="20"/>
      <c r="M73" s="20">
        <f t="shared" si="6"/>
        <v>58970</v>
      </c>
      <c r="N73" s="28">
        <f t="shared" si="7"/>
        <v>71410</v>
      </c>
      <c r="O73" s="49" t="s">
        <v>107</v>
      </c>
      <c r="P73" s="33">
        <v>74029.45</v>
      </c>
      <c r="Q73" s="54"/>
      <c r="R73" s="65" t="s">
        <v>128</v>
      </c>
    </row>
    <row r="74" spans="1:18">
      <c r="A74" s="3">
        <v>72</v>
      </c>
      <c r="B74" s="60">
        <v>199</v>
      </c>
      <c r="C74" s="62" t="s">
        <v>97</v>
      </c>
      <c r="D74" s="33"/>
      <c r="E74" s="36">
        <v>310</v>
      </c>
      <c r="F74" s="20">
        <v>270</v>
      </c>
      <c r="G74" s="19">
        <v>310</v>
      </c>
      <c r="H74" s="20">
        <f t="shared" si="4"/>
        <v>83700</v>
      </c>
      <c r="I74" s="19">
        <f t="shared" si="5"/>
        <v>96100</v>
      </c>
      <c r="J74" s="18"/>
      <c r="K74" s="4">
        <v>25000</v>
      </c>
      <c r="L74" s="20"/>
      <c r="M74" s="20">
        <f t="shared" si="6"/>
        <v>58700</v>
      </c>
      <c r="N74" s="28">
        <f t="shared" si="7"/>
        <v>71100</v>
      </c>
      <c r="O74" s="49" t="s">
        <v>107</v>
      </c>
      <c r="P74" s="33">
        <v>100574.52</v>
      </c>
      <c r="Q74" s="54"/>
      <c r="R74" s="65" t="s">
        <v>127</v>
      </c>
    </row>
    <row r="75" spans="1:18">
      <c r="A75" s="3">
        <v>73</v>
      </c>
      <c r="B75" s="60">
        <v>206</v>
      </c>
      <c r="C75" s="62" t="s">
        <v>98</v>
      </c>
      <c r="D75" s="33">
        <v>298</v>
      </c>
      <c r="E75" s="36">
        <v>217</v>
      </c>
      <c r="F75" s="20">
        <v>290</v>
      </c>
      <c r="G75" s="19">
        <v>290</v>
      </c>
      <c r="H75" s="20">
        <f t="shared" si="4"/>
        <v>149350</v>
      </c>
      <c r="I75" s="19">
        <f t="shared" si="5"/>
        <v>149350</v>
      </c>
      <c r="J75" s="18">
        <v>25000</v>
      </c>
      <c r="K75" s="4">
        <v>25000</v>
      </c>
      <c r="L75" s="20"/>
      <c r="M75" s="20">
        <f t="shared" si="6"/>
        <v>99350</v>
      </c>
      <c r="N75" s="28">
        <f t="shared" si="7"/>
        <v>99350</v>
      </c>
      <c r="O75" s="49"/>
      <c r="P75" s="33">
        <v>78303</v>
      </c>
      <c r="Q75" s="54"/>
    </row>
    <row r="76" spans="1:18">
      <c r="A76" s="3">
        <v>74</v>
      </c>
      <c r="B76" s="61">
        <v>210</v>
      </c>
      <c r="C76" s="64" t="s">
        <v>99</v>
      </c>
      <c r="D76" s="33"/>
      <c r="E76" s="36">
        <v>268</v>
      </c>
      <c r="F76" s="20">
        <v>270</v>
      </c>
      <c r="G76" s="19">
        <v>300</v>
      </c>
      <c r="H76" s="20">
        <f t="shared" si="4"/>
        <v>72360</v>
      </c>
      <c r="I76" s="19">
        <f t="shared" si="5"/>
        <v>80400</v>
      </c>
      <c r="J76" s="18"/>
      <c r="K76" s="4">
        <v>25000</v>
      </c>
      <c r="L76" s="20"/>
      <c r="M76" s="20">
        <f t="shared" si="6"/>
        <v>47360</v>
      </c>
      <c r="N76" s="28">
        <f t="shared" si="7"/>
        <v>55400</v>
      </c>
      <c r="O76" s="49" t="s">
        <v>107</v>
      </c>
      <c r="P76" s="33">
        <v>101451.42</v>
      </c>
      <c r="Q76" s="54"/>
      <c r="R76" s="65" t="s">
        <v>130</v>
      </c>
    </row>
    <row r="77" spans="1:18">
      <c r="A77" s="3">
        <v>75</v>
      </c>
      <c r="B77" s="60">
        <v>215</v>
      </c>
      <c r="C77" s="62" t="s">
        <v>100</v>
      </c>
      <c r="D77" s="33"/>
      <c r="E77" s="36">
        <v>326</v>
      </c>
      <c r="F77" s="20">
        <v>270</v>
      </c>
      <c r="G77" s="19">
        <v>310</v>
      </c>
      <c r="H77" s="20">
        <f t="shared" si="4"/>
        <v>88020</v>
      </c>
      <c r="I77" s="19">
        <f t="shared" si="5"/>
        <v>101060</v>
      </c>
      <c r="J77" s="18"/>
      <c r="K77" s="4">
        <v>25000</v>
      </c>
      <c r="L77" s="20"/>
      <c r="M77" s="20">
        <f t="shared" si="6"/>
        <v>63020</v>
      </c>
      <c r="N77" s="28">
        <f t="shared" si="7"/>
        <v>76060</v>
      </c>
      <c r="O77" s="49" t="s">
        <v>107</v>
      </c>
      <c r="P77" s="33">
        <v>85624.01</v>
      </c>
      <c r="Q77" s="54"/>
      <c r="R77" s="65" t="s">
        <v>132</v>
      </c>
    </row>
    <row r="78" spans="1:18" ht="15" thickBot="1">
      <c r="A78" s="8">
        <v>76</v>
      </c>
      <c r="B78" s="66">
        <v>221</v>
      </c>
      <c r="C78" s="67" t="s">
        <v>101</v>
      </c>
      <c r="D78" s="39"/>
      <c r="E78" s="40">
        <v>309</v>
      </c>
      <c r="F78" s="26">
        <v>290</v>
      </c>
      <c r="G78" s="25">
        <v>320</v>
      </c>
      <c r="H78" s="26">
        <f t="shared" si="4"/>
        <v>89610</v>
      </c>
      <c r="I78" s="25">
        <f t="shared" si="5"/>
        <v>98880</v>
      </c>
      <c r="J78" s="24"/>
      <c r="K78" s="41">
        <v>25000</v>
      </c>
      <c r="L78" s="26"/>
      <c r="M78" s="26">
        <f t="shared" si="6"/>
        <v>64610</v>
      </c>
      <c r="N78" s="29">
        <f t="shared" si="7"/>
        <v>73880</v>
      </c>
      <c r="O78" s="50" t="s">
        <v>107</v>
      </c>
      <c r="P78" s="39">
        <v>105067.78</v>
      </c>
      <c r="Q78" s="55"/>
      <c r="R78" s="65" t="s">
        <v>129</v>
      </c>
    </row>
    <row r="79" spans="1:18" ht="15" thickBot="1">
      <c r="A79"/>
    </row>
    <row r="80" spans="1:18" ht="15" thickBot="1">
      <c r="A80"/>
      <c r="B80" s="10"/>
      <c r="M80" s="42">
        <f>SUM(M3:M79)</f>
        <v>5328070</v>
      </c>
      <c r="N80" s="42">
        <f>SUM(N3:N79)</f>
        <v>5697370</v>
      </c>
      <c r="P80">
        <f>SUM(P4:P79)</f>
        <v>5944816.6400000006</v>
      </c>
    </row>
    <row r="81" spans="1:5" ht="29.4" thickBot="1">
      <c r="A81"/>
      <c r="C81" s="9" t="s">
        <v>102</v>
      </c>
      <c r="D81" s="12"/>
      <c r="E81" s="3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2023-07-17T12:44:36Z</dcterms:modified>
</cp:coreProperties>
</file>