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ayfa1" sheetId="1" r:id="rId1"/>
  </sheets>
  <calcPr calcId="152511"/>
</workbook>
</file>

<file path=xl/calcChain.xml><?xml version="1.0" encoding="utf-8"?>
<calcChain xmlns="http://schemas.openxmlformats.org/spreadsheetml/2006/main">
  <c r="R13" i="1" l="1"/>
  <c r="P13" i="1"/>
  <c r="F6" i="1" l="1"/>
  <c r="I6" i="1" s="1"/>
  <c r="P10" i="1" l="1"/>
  <c r="R10" i="1" s="1"/>
  <c r="P9" i="1"/>
  <c r="R9" i="1" s="1"/>
  <c r="P16" i="1" l="1"/>
  <c r="R16" i="1" s="1"/>
  <c r="R15" i="1"/>
  <c r="P14" i="1"/>
  <c r="R14" i="1" s="1"/>
  <c r="P12" i="1"/>
  <c r="R12" i="1" s="1"/>
  <c r="P11" i="1"/>
  <c r="R11" i="1" s="1"/>
  <c r="P8" i="1"/>
  <c r="R8" i="1" s="1"/>
  <c r="P7" i="1"/>
  <c r="R7" i="1" s="1"/>
  <c r="R6" i="1"/>
  <c r="R5" i="1"/>
  <c r="R4" i="1"/>
  <c r="R3" i="1"/>
  <c r="R20" i="1" l="1"/>
  <c r="F3" i="1"/>
  <c r="I3" i="1" s="1"/>
  <c r="F4" i="1"/>
  <c r="I4" i="1" s="1"/>
  <c r="F5" i="1"/>
  <c r="I5" i="1" s="1"/>
  <c r="F7" i="1"/>
  <c r="I7" i="1" s="1"/>
  <c r="F8" i="1"/>
  <c r="I8" i="1" s="1"/>
  <c r="F9" i="1"/>
  <c r="I9" i="1" s="1"/>
  <c r="F10" i="1"/>
  <c r="I10" i="1" s="1"/>
  <c r="F11" i="1"/>
  <c r="I11" i="1" s="1"/>
  <c r="F12" i="1"/>
  <c r="I12" i="1" s="1"/>
  <c r="F13" i="1"/>
  <c r="I13" i="1" s="1"/>
  <c r="F14" i="1"/>
  <c r="I14" i="1" s="1"/>
  <c r="I18" i="1" l="1"/>
</calcChain>
</file>

<file path=xl/comments1.xml><?xml version="1.0" encoding="utf-8"?>
<comments xmlns="http://schemas.openxmlformats.org/spreadsheetml/2006/main">
  <authors>
    <author>Yazar</author>
  </authors>
  <commentList>
    <comment ref="D3" authorId="0" shapeId="0">
      <text>
        <r>
          <rPr>
            <b/>
            <sz val="9"/>
            <color indexed="81"/>
            <rFont val="Tahoma"/>
            <charset val="1"/>
          </rPr>
          <t>Yazar:</t>
        </r>
        <r>
          <rPr>
            <sz val="9"/>
            <color indexed="81"/>
            <rFont val="Tahoma"/>
            <charset val="1"/>
          </rPr>
          <t xml:space="preserve">
40 saat eklendi (eksik saat)</t>
        </r>
      </text>
    </comment>
    <comment ref="N8" authorId="0" shapeId="0">
      <text>
        <r>
          <rPr>
            <b/>
            <sz val="9"/>
            <color indexed="81"/>
            <rFont val="Tahoma"/>
            <family val="2"/>
            <charset val="204"/>
          </rPr>
          <t>Yazar:</t>
        </r>
        <r>
          <rPr>
            <sz val="9"/>
            <color indexed="81"/>
            <rFont val="Tahoma"/>
            <family val="2"/>
            <charset val="204"/>
          </rPr>
          <t xml:space="preserve">
12 SAAT EKSIGI USTUNE KONDU
</t>
        </r>
      </text>
    </comment>
    <comment ref="Q9" authorId="0" shapeId="0">
      <text>
        <r>
          <rPr>
            <b/>
            <sz val="9"/>
            <color indexed="81"/>
            <rFont val="Tahoma"/>
            <charset val="1"/>
          </rPr>
          <t xml:space="preserve">samil guven
TURKIYEYE GIDERKEN VERILDI
</t>
        </r>
      </text>
    </comment>
    <comment ref="Q10" authorId="0" shapeId="0">
      <text>
        <r>
          <rPr>
            <b/>
            <sz val="9"/>
            <color indexed="81"/>
            <rFont val="Tahoma"/>
            <charset val="1"/>
          </rPr>
          <t>Yazar:</t>
        </r>
        <r>
          <rPr>
            <sz val="9"/>
            <color indexed="81"/>
            <rFont val="Tahoma"/>
            <charset val="1"/>
          </rPr>
          <t xml:space="preserve">
370 DOLAR TURKIYEDEN VERDIKLERI EV KIRASI
1000 DOLAR GIDERKEN VERILEN PARA
</t>
        </r>
      </text>
    </comment>
    <comment ref="Q16" authorId="0" shapeId="0">
      <text>
        <r>
          <rPr>
            <b/>
            <sz val="9"/>
            <color indexed="81"/>
            <rFont val="Tahoma"/>
            <charset val="1"/>
          </rPr>
          <t>Yazar:</t>
        </r>
        <r>
          <rPr>
            <sz val="9"/>
            <color indexed="81"/>
            <rFont val="Tahoma"/>
            <charset val="1"/>
          </rPr>
          <t xml:space="preserve">
19,000 - KUR 93
30,000 - KUR 97
</t>
        </r>
      </text>
    </comment>
  </commentList>
</comments>
</file>

<file path=xl/sharedStrings.xml><?xml version="1.0" encoding="utf-8"?>
<sst xmlns="http://schemas.openxmlformats.org/spreadsheetml/2006/main" count="70" uniqueCount="57">
  <si>
    <t>№</t>
  </si>
  <si>
    <t>SICIL NO</t>
  </si>
  <si>
    <t>ADI SOYADI</t>
  </si>
  <si>
    <t>AVANS</t>
  </si>
  <si>
    <t>054</t>
  </si>
  <si>
    <t xml:space="preserve">IKBALCAN NIMETZADE </t>
  </si>
  <si>
    <t>071</t>
  </si>
  <si>
    <t xml:space="preserve">RAHIMOV DILSATBEK </t>
  </si>
  <si>
    <t>072</t>
  </si>
  <si>
    <t xml:space="preserve">UBEYDULLAH SABIROV </t>
  </si>
  <si>
    <t xml:space="preserve">BUNYOD MIRZAYEV </t>
  </si>
  <si>
    <t xml:space="preserve">MAHMUDJON MAMASIDIKOV </t>
  </si>
  <si>
    <t xml:space="preserve">MUHAMMADSOLI SOLIJONOV </t>
  </si>
  <si>
    <t xml:space="preserve">TAHIRJAN MIRZAYEV </t>
  </si>
  <si>
    <t>MADAMIN BALTABAYEV</t>
  </si>
  <si>
    <t>ALIMCAN MUHAMMEDCANOV</t>
  </si>
  <si>
    <t>ZOKIRJON MAHMUDOV</t>
  </si>
  <si>
    <t>ABDUHAYOT SOBIROV</t>
  </si>
  <si>
    <t>TEMMUZ SAATI</t>
  </si>
  <si>
    <t>SAAT UCRETI</t>
  </si>
  <si>
    <t>HAKEDIS</t>
  </si>
  <si>
    <t>YYP TEMMUZ</t>
  </si>
  <si>
    <t>NET HAKEDIS</t>
  </si>
  <si>
    <t>2023 TEMMUZ - AGREGA KAYBITS CALISANLARI</t>
  </si>
  <si>
    <t>010</t>
  </si>
  <si>
    <t xml:space="preserve">SADIK ACAR </t>
  </si>
  <si>
    <t>011</t>
  </si>
  <si>
    <t xml:space="preserve">IHSAN GOL </t>
  </si>
  <si>
    <t>013</t>
  </si>
  <si>
    <t xml:space="preserve">ADEM GUVEN </t>
  </si>
  <si>
    <t>NET HAKEDIS (USD)</t>
  </si>
  <si>
    <t>HAKEDIS (USD)</t>
  </si>
  <si>
    <t>NET HAKEDIS (RUBLE)</t>
  </si>
  <si>
    <t>014</t>
  </si>
  <si>
    <t xml:space="preserve">LOKMAN KALELI </t>
  </si>
  <si>
    <t>022</t>
  </si>
  <si>
    <t xml:space="preserve">YUSUF TOMAK </t>
  </si>
  <si>
    <t>5,5</t>
  </si>
  <si>
    <t>023</t>
  </si>
  <si>
    <t xml:space="preserve">KADIR MISIRLI </t>
  </si>
  <si>
    <t>032</t>
  </si>
  <si>
    <t xml:space="preserve">YUSUF AKKOYUN </t>
  </si>
  <si>
    <t>036</t>
  </si>
  <si>
    <t xml:space="preserve">OZKAN LEVENT </t>
  </si>
  <si>
    <t>KAZIM KELES</t>
  </si>
  <si>
    <t>SEVKET OZLU</t>
  </si>
  <si>
    <t>FATIH GUNER</t>
  </si>
  <si>
    <t>ELEKTRIKCI LOHA</t>
  </si>
  <si>
    <t>024</t>
  </si>
  <si>
    <t xml:space="preserve">IDRIS OZER </t>
  </si>
  <si>
    <t>025</t>
  </si>
  <si>
    <t xml:space="preserve">AHMET RECBER </t>
  </si>
  <si>
    <t>YOLDASOV RAVSANBEKE 5300 AVANS VERILDI</t>
  </si>
  <si>
    <t>078</t>
  </si>
  <si>
    <t>ZUHRIDDIN KADIROV</t>
  </si>
  <si>
    <t>042</t>
  </si>
  <si>
    <t>CEVAT ERIZ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</si>
</sst>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\ _₽_-;\-* #,##0.00\ _₽_-;_-* &quot;-&quot;??\ _₽_-;_-@_-"/>
    <numFmt numFmtId="164" formatCode="_-* #,##0\ _₽_-;\-* #,##0\ _₽_-;_-* &quot;-&quot;??\ _₽_-;_-@_-"/>
    <numFmt numFmtId="165" formatCode="_-[$$-409]* #,##0.00_ ;_-[$$-409]* \-#,##0.00\ ;_-[$$-409]* &quot;-&quot;??_ ;_-@_ "/>
    <numFmt numFmtId="166" formatCode="_-* #,##0.00\ [$₽-419]_-;\-* #,##0.00\ [$₽-419]_-;_-* &quot;-&quot;??\ [$₽-419]_-;_-@_-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Arial Tur"/>
      <charset val="204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theme="1"/>
      <name val="Calibri"/>
      <family val="2"/>
      <scheme val="minor"/>
    </font>
    <font>
      <b/>
      <sz val="9"/>
      <color indexed="81"/>
      <name val="Tahoma"/>
      <family val="2"/>
      <charset val="204"/>
    </font>
    <font>
      <sz val="9"/>
      <color indexed="81"/>
      <name val="Tahoma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69">
    <xf numFmtId="0" fontId="0" fillId="0" borderId="0" xfId="0"/>
    <xf numFmtId="0" fontId="0" fillId="0" borderId="0" xfId="0" applyFill="1"/>
    <xf numFmtId="0" fontId="0" fillId="0" borderId="0" xfId="0" applyFill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center" vertical="center" wrapText="1"/>
    </xf>
    <xf numFmtId="0" fontId="0" fillId="0" borderId="4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1" fillId="0" borderId="0" xfId="0" applyFont="1" applyFill="1"/>
    <xf numFmtId="0" fontId="1" fillId="0" borderId="3" xfId="0" applyFont="1" applyFill="1" applyBorder="1" applyAlignment="1">
      <alignment horizontal="left" vertical="center"/>
    </xf>
    <xf numFmtId="0" fontId="1" fillId="0" borderId="8" xfId="0" applyFont="1" applyFill="1" applyBorder="1" applyAlignment="1">
      <alignment horizontal="left" vertical="center"/>
    </xf>
    <xf numFmtId="0" fontId="1" fillId="0" borderId="11" xfId="0" applyFont="1" applyFill="1" applyBorder="1" applyAlignment="1">
      <alignment horizontal="left" vertical="center"/>
    </xf>
    <xf numFmtId="0" fontId="0" fillId="0" borderId="7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7" xfId="0" quotePrefix="1" applyFill="1" applyBorder="1" applyAlignment="1">
      <alignment horizontal="center" vertical="center"/>
    </xf>
    <xf numFmtId="0" fontId="0" fillId="0" borderId="18" xfId="0" quotePrefix="1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164" fontId="0" fillId="0" borderId="4" xfId="1" applyNumberFormat="1" applyFont="1" applyBorder="1" applyAlignment="1">
      <alignment horizontal="center" vertical="center"/>
    </xf>
    <xf numFmtId="164" fontId="0" fillId="0" borderId="5" xfId="1" quotePrefix="1" applyNumberFormat="1" applyFont="1" applyBorder="1" applyAlignment="1">
      <alignment horizontal="center" vertical="center"/>
    </xf>
    <xf numFmtId="164" fontId="0" fillId="0" borderId="5" xfId="1" applyNumberFormat="1" applyFont="1" applyBorder="1" applyAlignment="1">
      <alignment horizontal="center" vertical="center"/>
    </xf>
    <xf numFmtId="164" fontId="0" fillId="0" borderId="9" xfId="1" applyNumberFormat="1" applyFont="1" applyBorder="1" applyAlignment="1">
      <alignment horizontal="center" vertical="center"/>
    </xf>
    <xf numFmtId="164" fontId="0" fillId="0" borderId="6" xfId="1" quotePrefix="1" applyNumberFormat="1" applyFont="1" applyBorder="1" applyAlignment="1">
      <alignment horizontal="center" vertical="center"/>
    </xf>
    <xf numFmtId="164" fontId="0" fillId="0" borderId="6" xfId="1" applyNumberFormat="1" applyFont="1" applyBorder="1" applyAlignment="1">
      <alignment horizontal="center" vertical="center"/>
    </xf>
    <xf numFmtId="0" fontId="3" fillId="0" borderId="19" xfId="0" applyFont="1" applyFill="1" applyBorder="1" applyAlignment="1">
      <alignment horizontal="center" vertical="center" wrapText="1"/>
    </xf>
    <xf numFmtId="164" fontId="0" fillId="2" borderId="9" xfId="1" applyNumberFormat="1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1" xfId="0" applyFill="1" applyBorder="1" applyAlignment="1">
      <alignment horizontal="center" vertical="center"/>
    </xf>
    <xf numFmtId="0" fontId="0" fillId="0" borderId="22" xfId="0" applyFill="1" applyBorder="1" applyAlignment="1">
      <alignment horizontal="center" vertical="center"/>
    </xf>
    <xf numFmtId="0" fontId="0" fillId="0" borderId="23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0" fillId="0" borderId="24" xfId="0" applyFill="1" applyBorder="1"/>
    <xf numFmtId="164" fontId="0" fillId="0" borderId="21" xfId="1" applyNumberFormat="1" applyFont="1" applyBorder="1" applyAlignment="1">
      <alignment horizontal="center" vertical="center"/>
    </xf>
    <xf numFmtId="164" fontId="0" fillId="0" borderId="22" xfId="1" applyNumberFormat="1" applyFont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164" fontId="0" fillId="0" borderId="17" xfId="1" applyNumberFormat="1" applyFont="1" applyBorder="1" applyAlignment="1">
      <alignment horizontal="center" vertical="center"/>
    </xf>
    <xf numFmtId="164" fontId="0" fillId="0" borderId="18" xfId="1" applyNumberFormat="1" applyFon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164" fontId="0" fillId="0" borderId="2" xfId="1" applyNumberFormat="1" applyFont="1" applyBorder="1" applyAlignment="1">
      <alignment horizontal="center" vertical="center"/>
    </xf>
    <xf numFmtId="164" fontId="0" fillId="0" borderId="7" xfId="1" applyNumberFormat="1" applyFont="1" applyBorder="1" applyAlignment="1">
      <alignment horizontal="center" vertical="center"/>
    </xf>
    <xf numFmtId="164" fontId="0" fillId="0" borderId="10" xfId="1" applyNumberFormat="1" applyFont="1" applyBorder="1" applyAlignment="1">
      <alignment horizontal="center" vertical="center"/>
    </xf>
    <xf numFmtId="164" fontId="0" fillId="0" borderId="24" xfId="1" applyNumberFormat="1" applyFont="1" applyBorder="1" applyAlignment="1">
      <alignment horizontal="center" vertical="center"/>
    </xf>
    <xf numFmtId="166" fontId="0" fillId="0" borderId="19" xfId="0" applyNumberFormat="1" applyFill="1" applyBorder="1" applyAlignment="1">
      <alignment horizontal="center" vertical="center"/>
    </xf>
    <xf numFmtId="165" fontId="0" fillId="0" borderId="19" xfId="0" applyNumberFormat="1" applyFill="1" applyBorder="1"/>
    <xf numFmtId="0" fontId="1" fillId="3" borderId="3" xfId="0" applyFont="1" applyFill="1" applyBorder="1" applyAlignment="1">
      <alignment horizontal="left" vertical="center"/>
    </xf>
    <xf numFmtId="0" fontId="1" fillId="3" borderId="8" xfId="0" applyFont="1" applyFill="1" applyBorder="1" applyAlignment="1">
      <alignment horizontal="left" vertical="center"/>
    </xf>
    <xf numFmtId="0" fontId="0" fillId="3" borderId="17" xfId="0" quotePrefix="1" applyFill="1" applyBorder="1" applyAlignment="1">
      <alignment horizontal="center" vertical="center"/>
    </xf>
    <xf numFmtId="0" fontId="0" fillId="3" borderId="18" xfId="0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0" fillId="3" borderId="18" xfId="0" quotePrefix="1" applyFill="1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0" fontId="1" fillId="3" borderId="11" xfId="0" applyFont="1" applyFill="1" applyBorder="1" applyAlignment="1">
      <alignment horizontal="left" vertical="center"/>
    </xf>
    <xf numFmtId="0" fontId="1" fillId="3" borderId="8" xfId="0" applyFont="1" applyFill="1" applyBorder="1"/>
    <xf numFmtId="0" fontId="1" fillId="4" borderId="0" xfId="0" applyFont="1" applyFill="1"/>
    <xf numFmtId="0" fontId="0" fillId="0" borderId="14" xfId="0" applyFill="1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0" fillId="0" borderId="16" xfId="0" applyFill="1" applyBorder="1" applyAlignment="1">
      <alignment horizontal="center"/>
    </xf>
  </cellXfs>
  <cellStyles count="2">
    <cellStyle name="Normal" xfId="0" builtinId="0"/>
    <cellStyle name="Virgül" xfId="1" builtin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21"/>
  <sheetViews>
    <sheetView tabSelected="1" workbookViewId="0">
      <pane ySplit="2" topLeftCell="A3" activePane="bottomLeft" state="frozen"/>
      <selection pane="bottomLeft" activeCell="B12" sqref="B12:C12"/>
    </sheetView>
  </sheetViews>
  <sheetFormatPr defaultColWidth="9.109375" defaultRowHeight="14.4"/>
  <cols>
    <col min="1" max="1" width="5.88671875" style="1" customWidth="1"/>
    <col min="2" max="2" width="8.44140625" style="2" bestFit="1" customWidth="1"/>
    <col min="3" max="3" width="40.6640625" style="1" bestFit="1" customWidth="1"/>
    <col min="4" max="4" width="8.6640625" style="2" bestFit="1" customWidth="1"/>
    <col min="5" max="5" width="7.109375" style="1" bestFit="1" customWidth="1"/>
    <col min="6" max="6" width="8.33203125" style="1" bestFit="1" customWidth="1"/>
    <col min="7" max="7" width="8.77734375" style="1" customWidth="1"/>
    <col min="8" max="8" width="7" style="1" bestFit="1" customWidth="1"/>
    <col min="9" max="9" width="12.6640625" style="1" bestFit="1" customWidth="1"/>
    <col min="10" max="10" width="2.88671875" style="1" customWidth="1"/>
    <col min="11" max="11" width="3" style="1" customWidth="1"/>
    <col min="12" max="12" width="5.77734375" style="1" customWidth="1"/>
    <col min="13" max="13" width="15.33203125" style="1" bestFit="1" customWidth="1"/>
    <col min="14" max="17" width="9.109375" style="1"/>
    <col min="18" max="18" width="11" style="1" bestFit="1" customWidth="1"/>
    <col min="19" max="19" width="8.33203125" style="1" bestFit="1" customWidth="1"/>
    <col min="20" max="16384" width="9.109375" style="1"/>
  </cols>
  <sheetData>
    <row r="1" spans="1:19" ht="15" thickBot="1">
      <c r="A1" s="66" t="s">
        <v>23</v>
      </c>
      <c r="B1" s="67"/>
      <c r="C1" s="67"/>
      <c r="D1" s="67"/>
      <c r="E1" s="67"/>
      <c r="F1" s="67"/>
      <c r="G1" s="67"/>
      <c r="H1" s="67"/>
      <c r="I1" s="68"/>
    </row>
    <row r="2" spans="1:19" s="5" customFormat="1" ht="43.8" thickBot="1">
      <c r="A2" s="3" t="s">
        <v>0</v>
      </c>
      <c r="B2" s="4" t="s">
        <v>1</v>
      </c>
      <c r="C2" s="4" t="s">
        <v>2</v>
      </c>
      <c r="D2" s="4" t="s">
        <v>18</v>
      </c>
      <c r="E2" s="4" t="s">
        <v>19</v>
      </c>
      <c r="F2" s="4" t="s">
        <v>20</v>
      </c>
      <c r="G2" s="4" t="s">
        <v>21</v>
      </c>
      <c r="H2" s="4" t="s">
        <v>3</v>
      </c>
      <c r="I2" s="4" t="s">
        <v>22</v>
      </c>
      <c r="K2" s="3" t="s">
        <v>0</v>
      </c>
      <c r="L2" s="4" t="s">
        <v>1</v>
      </c>
      <c r="M2" s="4" t="s">
        <v>2</v>
      </c>
      <c r="N2" s="4" t="s">
        <v>18</v>
      </c>
      <c r="O2" s="4" t="s">
        <v>19</v>
      </c>
      <c r="P2" s="4" t="s">
        <v>31</v>
      </c>
      <c r="Q2" s="4" t="s">
        <v>3</v>
      </c>
      <c r="R2" s="4" t="s">
        <v>30</v>
      </c>
      <c r="S2" s="28" t="s">
        <v>32</v>
      </c>
    </row>
    <row r="3" spans="1:19">
      <c r="A3" s="60">
        <v>1</v>
      </c>
      <c r="B3" s="58" t="s">
        <v>4</v>
      </c>
      <c r="C3" s="56" t="s">
        <v>5</v>
      </c>
      <c r="D3" s="6">
        <v>276</v>
      </c>
      <c r="E3" s="7">
        <v>360</v>
      </c>
      <c r="F3" s="7">
        <f t="shared" ref="F3:F14" si="0">D3*E3</f>
        <v>99360</v>
      </c>
      <c r="G3" s="7">
        <v>25000</v>
      </c>
      <c r="H3" s="38"/>
      <c r="I3" s="41">
        <f t="shared" ref="I3:I14" si="1">F3-G3-H3</f>
        <v>74360</v>
      </c>
      <c r="K3" s="35">
        <v>1</v>
      </c>
      <c r="L3" s="18" t="s">
        <v>24</v>
      </c>
      <c r="M3" s="13" t="s">
        <v>25</v>
      </c>
      <c r="N3" s="22"/>
      <c r="O3" s="23"/>
      <c r="P3" s="24">
        <v>2000</v>
      </c>
      <c r="Q3" s="44"/>
      <c r="R3" s="50">
        <f>P3-Q3</f>
        <v>2000</v>
      </c>
      <c r="S3" s="47"/>
    </row>
    <row r="4" spans="1:19">
      <c r="A4" s="60">
        <v>2</v>
      </c>
      <c r="B4" s="61" t="s">
        <v>6</v>
      </c>
      <c r="C4" s="57" t="s">
        <v>7</v>
      </c>
      <c r="D4" s="8">
        <v>285</v>
      </c>
      <c r="E4" s="9">
        <v>350</v>
      </c>
      <c r="F4" s="9">
        <f t="shared" si="0"/>
        <v>99750</v>
      </c>
      <c r="G4" s="9">
        <v>25000</v>
      </c>
      <c r="H4" s="39"/>
      <c r="I4" s="16">
        <f t="shared" si="1"/>
        <v>74750</v>
      </c>
      <c r="K4" s="36">
        <v>2</v>
      </c>
      <c r="L4" s="19" t="s">
        <v>26</v>
      </c>
      <c r="M4" s="14" t="s">
        <v>27</v>
      </c>
      <c r="N4" s="25"/>
      <c r="O4" s="26"/>
      <c r="P4" s="27">
        <v>2000</v>
      </c>
      <c r="Q4" s="45"/>
      <c r="R4" s="51">
        <f t="shared" ref="R4:R16" si="2">P4-Q4</f>
        <v>2000</v>
      </c>
      <c r="S4" s="48"/>
    </row>
    <row r="5" spans="1:19">
      <c r="A5" s="60">
        <v>3</v>
      </c>
      <c r="B5" s="61" t="s">
        <v>8</v>
      </c>
      <c r="C5" s="57" t="s">
        <v>9</v>
      </c>
      <c r="D5" s="8">
        <v>277</v>
      </c>
      <c r="E5" s="9">
        <v>320</v>
      </c>
      <c r="F5" s="9">
        <f t="shared" si="0"/>
        <v>88640</v>
      </c>
      <c r="G5" s="9">
        <v>25000</v>
      </c>
      <c r="H5" s="39"/>
      <c r="I5" s="16">
        <f t="shared" si="1"/>
        <v>63640</v>
      </c>
      <c r="K5" s="36">
        <v>3</v>
      </c>
      <c r="L5" s="19" t="s">
        <v>28</v>
      </c>
      <c r="M5" s="14" t="s">
        <v>29</v>
      </c>
      <c r="N5" s="25"/>
      <c r="O5" s="26"/>
      <c r="P5" s="27">
        <v>2000</v>
      </c>
      <c r="Q5" s="45"/>
      <c r="R5" s="51">
        <f t="shared" si="2"/>
        <v>2000</v>
      </c>
      <c r="S5" s="48"/>
    </row>
    <row r="6" spans="1:19">
      <c r="A6" s="60">
        <v>4</v>
      </c>
      <c r="B6" s="61" t="s">
        <v>53</v>
      </c>
      <c r="C6" s="57" t="s">
        <v>54</v>
      </c>
      <c r="D6" s="8">
        <v>360</v>
      </c>
      <c r="E6" s="9">
        <v>300</v>
      </c>
      <c r="F6" s="9">
        <f t="shared" si="0"/>
        <v>108000</v>
      </c>
      <c r="G6" s="9">
        <v>25000</v>
      </c>
      <c r="H6" s="39"/>
      <c r="I6" s="16">
        <f t="shared" si="1"/>
        <v>83000</v>
      </c>
      <c r="K6" s="36">
        <v>4</v>
      </c>
      <c r="L6" s="19" t="s">
        <v>33</v>
      </c>
      <c r="M6" s="14" t="s">
        <v>34</v>
      </c>
      <c r="N6" s="25"/>
      <c r="O6" s="26"/>
      <c r="P6" s="27">
        <v>2000</v>
      </c>
      <c r="Q6" s="45"/>
      <c r="R6" s="51">
        <f t="shared" si="2"/>
        <v>2000</v>
      </c>
      <c r="S6" s="48"/>
    </row>
    <row r="7" spans="1:19">
      <c r="A7" s="60">
        <v>5</v>
      </c>
      <c r="B7" s="61">
        <v>207</v>
      </c>
      <c r="C7" s="57" t="s">
        <v>10</v>
      </c>
      <c r="D7" s="8">
        <v>292</v>
      </c>
      <c r="E7" s="9">
        <v>320</v>
      </c>
      <c r="F7" s="9">
        <f t="shared" si="0"/>
        <v>93440</v>
      </c>
      <c r="G7" s="9">
        <v>25000</v>
      </c>
      <c r="H7" s="39"/>
      <c r="I7" s="16">
        <f t="shared" si="1"/>
        <v>68440</v>
      </c>
      <c r="K7" s="36">
        <v>5</v>
      </c>
      <c r="L7" s="19" t="s">
        <v>35</v>
      </c>
      <c r="M7" s="14" t="s">
        <v>36</v>
      </c>
      <c r="N7" s="25">
        <v>359</v>
      </c>
      <c r="O7" s="26" t="s">
        <v>37</v>
      </c>
      <c r="P7" s="27">
        <f>N7*O7</f>
        <v>1974.5</v>
      </c>
      <c r="Q7" s="45"/>
      <c r="R7" s="51">
        <f t="shared" si="2"/>
        <v>1974.5</v>
      </c>
      <c r="S7" s="48"/>
    </row>
    <row r="8" spans="1:19">
      <c r="A8" s="60">
        <v>6</v>
      </c>
      <c r="B8" s="59">
        <v>219</v>
      </c>
      <c r="C8" s="57" t="s">
        <v>11</v>
      </c>
      <c r="D8" s="8">
        <v>290</v>
      </c>
      <c r="E8" s="9">
        <v>300</v>
      </c>
      <c r="F8" s="9">
        <f t="shared" si="0"/>
        <v>87000</v>
      </c>
      <c r="G8" s="9">
        <v>25000</v>
      </c>
      <c r="H8" s="39"/>
      <c r="I8" s="16">
        <f t="shared" si="1"/>
        <v>62000</v>
      </c>
      <c r="K8" s="36">
        <v>6</v>
      </c>
      <c r="L8" s="19" t="s">
        <v>38</v>
      </c>
      <c r="M8" s="14" t="s">
        <v>39</v>
      </c>
      <c r="N8" s="29">
        <v>407</v>
      </c>
      <c r="O8" s="26" t="s">
        <v>37</v>
      </c>
      <c r="P8" s="27">
        <f t="shared" ref="P8:P14" si="3">N8*O8</f>
        <v>2238.5</v>
      </c>
      <c r="Q8" s="45"/>
      <c r="R8" s="51">
        <f t="shared" si="2"/>
        <v>2238.5</v>
      </c>
      <c r="S8" s="48"/>
    </row>
    <row r="9" spans="1:19">
      <c r="A9" s="60">
        <v>7</v>
      </c>
      <c r="B9" s="59">
        <v>224</v>
      </c>
      <c r="C9" s="57" t="s">
        <v>12</v>
      </c>
      <c r="D9" s="8">
        <v>284</v>
      </c>
      <c r="E9" s="9">
        <v>300</v>
      </c>
      <c r="F9" s="9">
        <f t="shared" si="0"/>
        <v>85200</v>
      </c>
      <c r="G9" s="9">
        <v>25000</v>
      </c>
      <c r="H9" s="39"/>
      <c r="I9" s="16">
        <f t="shared" si="1"/>
        <v>60200</v>
      </c>
      <c r="K9" s="36">
        <v>7</v>
      </c>
      <c r="L9" s="19" t="s">
        <v>48</v>
      </c>
      <c r="M9" s="14" t="s">
        <v>49</v>
      </c>
      <c r="N9" s="25">
        <v>370</v>
      </c>
      <c r="O9" s="26" t="s">
        <v>37</v>
      </c>
      <c r="P9" s="27">
        <f t="shared" si="3"/>
        <v>2035</v>
      </c>
      <c r="Q9" s="45">
        <v>1000</v>
      </c>
      <c r="R9" s="51">
        <f t="shared" si="2"/>
        <v>1035</v>
      </c>
      <c r="S9" s="48"/>
    </row>
    <row r="10" spans="1:19">
      <c r="A10" s="60">
        <v>8</v>
      </c>
      <c r="B10" s="20">
        <v>231</v>
      </c>
      <c r="C10" s="14" t="s">
        <v>13</v>
      </c>
      <c r="D10" s="8">
        <v>319</v>
      </c>
      <c r="E10" s="9">
        <v>320</v>
      </c>
      <c r="F10" s="9">
        <f t="shared" si="0"/>
        <v>102080</v>
      </c>
      <c r="G10" s="9">
        <v>25000</v>
      </c>
      <c r="H10" s="39"/>
      <c r="I10" s="16">
        <f t="shared" si="1"/>
        <v>77080</v>
      </c>
      <c r="K10" s="36">
        <v>8</v>
      </c>
      <c r="L10" s="19" t="s">
        <v>50</v>
      </c>
      <c r="M10" s="14" t="s">
        <v>51</v>
      </c>
      <c r="N10" s="25">
        <v>367</v>
      </c>
      <c r="O10" s="26" t="s">
        <v>37</v>
      </c>
      <c r="P10" s="27">
        <f t="shared" si="3"/>
        <v>2018.5</v>
      </c>
      <c r="Q10" s="45">
        <v>1370</v>
      </c>
      <c r="R10" s="51">
        <f t="shared" si="2"/>
        <v>648.5</v>
      </c>
      <c r="S10" s="48"/>
    </row>
    <row r="11" spans="1:19">
      <c r="A11" s="60">
        <v>9</v>
      </c>
      <c r="B11" s="20">
        <v>240</v>
      </c>
      <c r="C11" s="14" t="s">
        <v>14</v>
      </c>
      <c r="D11" s="8">
        <v>296</v>
      </c>
      <c r="E11" s="9">
        <v>300</v>
      </c>
      <c r="F11" s="9">
        <f t="shared" si="0"/>
        <v>88800</v>
      </c>
      <c r="G11" s="9">
        <v>25000</v>
      </c>
      <c r="H11" s="39"/>
      <c r="I11" s="16">
        <f t="shared" si="1"/>
        <v>63800</v>
      </c>
      <c r="K11" s="36">
        <v>9</v>
      </c>
      <c r="L11" s="19" t="s">
        <v>40</v>
      </c>
      <c r="M11" s="14" t="s">
        <v>41</v>
      </c>
      <c r="N11" s="25">
        <v>379</v>
      </c>
      <c r="O11" s="26" t="s">
        <v>37</v>
      </c>
      <c r="P11" s="27">
        <f t="shared" si="3"/>
        <v>2084.5</v>
      </c>
      <c r="Q11" s="45">
        <v>10000</v>
      </c>
      <c r="R11" s="51">
        <f t="shared" si="2"/>
        <v>-7915.5</v>
      </c>
      <c r="S11" s="48"/>
    </row>
    <row r="12" spans="1:19">
      <c r="A12" s="60">
        <v>10</v>
      </c>
      <c r="B12" s="59">
        <v>241</v>
      </c>
      <c r="C12" s="57" t="s">
        <v>15</v>
      </c>
      <c r="D12" s="8">
        <v>301</v>
      </c>
      <c r="E12" s="9">
        <v>320</v>
      </c>
      <c r="F12" s="9">
        <f t="shared" si="0"/>
        <v>96320</v>
      </c>
      <c r="G12" s="9">
        <v>25000</v>
      </c>
      <c r="H12" s="39"/>
      <c r="I12" s="16">
        <f t="shared" si="1"/>
        <v>71320</v>
      </c>
      <c r="K12" s="36">
        <v>10</v>
      </c>
      <c r="L12" s="19" t="s">
        <v>42</v>
      </c>
      <c r="M12" s="14" t="s">
        <v>43</v>
      </c>
      <c r="N12" s="25">
        <v>387</v>
      </c>
      <c r="O12" s="26" t="s">
        <v>37</v>
      </c>
      <c r="P12" s="27">
        <f t="shared" si="3"/>
        <v>2128.5</v>
      </c>
      <c r="Q12" s="45"/>
      <c r="R12" s="51">
        <f t="shared" si="2"/>
        <v>2128.5</v>
      </c>
      <c r="S12" s="48"/>
    </row>
    <row r="13" spans="1:19">
      <c r="A13" s="60">
        <v>11</v>
      </c>
      <c r="B13" s="59">
        <v>257</v>
      </c>
      <c r="C13" s="64" t="s">
        <v>16</v>
      </c>
      <c r="D13" s="8">
        <v>292</v>
      </c>
      <c r="E13" s="9">
        <v>310</v>
      </c>
      <c r="F13" s="9">
        <f t="shared" si="0"/>
        <v>90520</v>
      </c>
      <c r="G13" s="9">
        <v>25000</v>
      </c>
      <c r="H13" s="39"/>
      <c r="I13" s="16">
        <f t="shared" si="1"/>
        <v>65520</v>
      </c>
      <c r="K13" s="36">
        <v>11</v>
      </c>
      <c r="L13" s="19" t="s">
        <v>55</v>
      </c>
      <c r="M13" s="14" t="s">
        <v>56</v>
      </c>
      <c r="N13" s="25">
        <v>32</v>
      </c>
      <c r="O13" s="26" t="s">
        <v>37</v>
      </c>
      <c r="P13" s="27">
        <f t="shared" si="3"/>
        <v>176</v>
      </c>
      <c r="Q13" s="45">
        <v>10000</v>
      </c>
      <c r="R13" s="51">
        <f t="shared" si="2"/>
        <v>-9824</v>
      </c>
      <c r="S13" s="48"/>
    </row>
    <row r="14" spans="1:19">
      <c r="A14" s="60">
        <v>12</v>
      </c>
      <c r="B14" s="59">
        <v>260</v>
      </c>
      <c r="C14" s="57" t="s">
        <v>17</v>
      </c>
      <c r="D14" s="8">
        <v>300</v>
      </c>
      <c r="E14" s="9">
        <v>310</v>
      </c>
      <c r="F14" s="9">
        <f t="shared" si="0"/>
        <v>93000</v>
      </c>
      <c r="G14" s="9">
        <v>25000</v>
      </c>
      <c r="H14" s="39"/>
      <c r="I14" s="16">
        <f t="shared" si="1"/>
        <v>68000</v>
      </c>
      <c r="K14" s="36">
        <v>12</v>
      </c>
      <c r="L14" s="20">
        <v>252</v>
      </c>
      <c r="M14" s="14" t="s">
        <v>44</v>
      </c>
      <c r="N14" s="25">
        <v>315</v>
      </c>
      <c r="O14" s="26" t="s">
        <v>37</v>
      </c>
      <c r="P14" s="27">
        <f t="shared" si="3"/>
        <v>1732.5</v>
      </c>
      <c r="Q14" s="45">
        <v>5000</v>
      </c>
      <c r="R14" s="51">
        <f t="shared" si="2"/>
        <v>-3267.5</v>
      </c>
      <c r="S14" s="48"/>
    </row>
    <row r="15" spans="1:19" ht="15" thickBot="1">
      <c r="A15" s="60">
        <v>13</v>
      </c>
      <c r="B15" s="62">
        <v>264</v>
      </c>
      <c r="C15" s="63" t="s">
        <v>47</v>
      </c>
      <c r="D15" s="10"/>
      <c r="E15" s="11"/>
      <c r="F15" s="11"/>
      <c r="G15" s="11"/>
      <c r="H15" s="40"/>
      <c r="I15" s="17">
        <v>30000</v>
      </c>
      <c r="K15" s="37">
        <v>13</v>
      </c>
      <c r="L15" s="20">
        <v>268</v>
      </c>
      <c r="M15" s="14" t="s">
        <v>45</v>
      </c>
      <c r="N15" s="25"/>
      <c r="O15" s="26"/>
      <c r="P15" s="27">
        <v>1500</v>
      </c>
      <c r="Q15" s="45"/>
      <c r="R15" s="51">
        <f t="shared" si="2"/>
        <v>1500</v>
      </c>
      <c r="S15" s="48"/>
    </row>
    <row r="16" spans="1:19" ht="15" thickBot="1">
      <c r="B16" s="32"/>
      <c r="C16" s="33"/>
      <c r="D16" s="32"/>
      <c r="E16" s="32"/>
      <c r="F16" s="32"/>
      <c r="G16" s="32"/>
      <c r="H16" s="32"/>
      <c r="I16" s="42"/>
      <c r="K16" s="34"/>
      <c r="L16" s="21">
        <v>271</v>
      </c>
      <c r="M16" s="15" t="s">
        <v>46</v>
      </c>
      <c r="N16" s="30">
        <v>254</v>
      </c>
      <c r="O16" s="31">
        <v>5.5</v>
      </c>
      <c r="P16" s="31">
        <f>N16*O16</f>
        <v>1397</v>
      </c>
      <c r="Q16" s="46">
        <v>513</v>
      </c>
      <c r="R16" s="52">
        <f t="shared" si="2"/>
        <v>884</v>
      </c>
      <c r="S16" s="49"/>
    </row>
    <row r="17" spans="2:19" ht="15" thickBot="1">
      <c r="I17" s="43"/>
      <c r="K17" s="34"/>
      <c r="L17" s="32"/>
      <c r="M17" s="33"/>
      <c r="N17" s="34"/>
      <c r="O17" s="34"/>
      <c r="P17" s="34"/>
      <c r="Q17" s="34"/>
      <c r="R17" s="53"/>
      <c r="S17" s="34"/>
    </row>
    <row r="18" spans="2:19" ht="15" thickBot="1">
      <c r="B18" s="1"/>
      <c r="I18" s="54">
        <f>SUM(I3:I17)</f>
        <v>862110</v>
      </c>
      <c r="L18" s="32"/>
      <c r="M18" s="33"/>
      <c r="N18" s="34"/>
      <c r="O18" s="34"/>
      <c r="P18" s="34"/>
      <c r="Q18" s="34"/>
      <c r="R18" s="53"/>
      <c r="S18" s="34"/>
    </row>
    <row r="19" spans="2:19" ht="15" thickBot="1">
      <c r="C19" s="12"/>
      <c r="R19" s="43"/>
    </row>
    <row r="20" spans="2:19" ht="15" thickBot="1">
      <c r="C20" s="12"/>
      <c r="R20" s="55">
        <f>SUM(R3:R19)</f>
        <v>-2598</v>
      </c>
    </row>
    <row r="21" spans="2:19">
      <c r="C21" s="65" t="s">
        <v>52</v>
      </c>
    </row>
  </sheetData>
  <mergeCells count="1">
    <mergeCell ref="A1:I1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2023-09-02T18:23:18Z</dcterms:modified>
</cp:coreProperties>
</file>