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EKIM 2024\"/>
    </mc:Choice>
  </mc:AlternateContent>
  <xr:revisionPtr revIDLastSave="0" documentId="13_ncr:1_{66C46E97-D7C6-4886-B6C5-1064B7B44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0" i="1" l="1"/>
  <c r="M30" i="1" s="1"/>
  <c r="L29" i="1"/>
  <c r="M29" i="1" s="1"/>
  <c r="N29" i="1"/>
  <c r="L28" i="1"/>
  <c r="M28" i="1" s="1"/>
  <c r="M27" i="1"/>
  <c r="M26" i="1"/>
  <c r="M25" i="1"/>
  <c r="N25" i="1"/>
  <c r="M24" i="1"/>
  <c r="M23" i="1"/>
  <c r="M22" i="1"/>
  <c r="M21" i="1"/>
  <c r="N21" i="1" s="1"/>
  <c r="M20" i="1"/>
  <c r="N20" i="1" s="1"/>
  <c r="M19" i="1"/>
  <c r="M18" i="1"/>
  <c r="M16" i="1"/>
  <c r="N16" i="1" s="1"/>
  <c r="M17" i="1"/>
  <c r="N17" i="1" s="1"/>
  <c r="M15" i="1"/>
  <c r="N15" i="1" s="1"/>
  <c r="M14" i="1"/>
  <c r="M13" i="1"/>
  <c r="M12" i="1"/>
  <c r="N12" i="1" s="1"/>
  <c r="M11" i="1"/>
  <c r="M10" i="1"/>
  <c r="M9" i="1"/>
  <c r="N9" i="1" s="1"/>
  <c r="M8" i="1"/>
  <c r="M7" i="1"/>
  <c r="M6" i="1"/>
  <c r="M5" i="1"/>
  <c r="M4" i="1"/>
  <c r="N4" i="1" s="1"/>
  <c r="N6" i="1" l="1"/>
  <c r="N10" i="1"/>
  <c r="N5" i="1"/>
  <c r="N14" i="1"/>
  <c r="N8" i="1"/>
  <c r="N27" i="1"/>
  <c r="N23" i="1"/>
  <c r="N19" i="1"/>
  <c r="N22" i="1"/>
  <c r="N26" i="1"/>
  <c r="N28" i="1"/>
  <c r="N13" i="1"/>
  <c r="N30" i="1"/>
  <c r="N24" i="1"/>
  <c r="N11" i="1"/>
  <c r="N18" i="1"/>
</calcChain>
</file>

<file path=xl/sharedStrings.xml><?xml version="1.0" encoding="utf-8"?>
<sst xmlns="http://schemas.openxmlformats.org/spreadsheetml/2006/main" count="55" uniqueCount="55">
  <si>
    <t>№</t>
  </si>
  <si>
    <t>AD SOYAD</t>
  </si>
  <si>
    <t>SAAT UCRETI</t>
  </si>
  <si>
    <t>PATENT UZATMASI</t>
  </si>
  <si>
    <t>TOPLAM HAKEDIS</t>
  </si>
  <si>
    <t>SICIL NO</t>
  </si>
  <si>
    <t>AVTADOR YATAN</t>
  </si>
  <si>
    <t>EK SAAT</t>
  </si>
  <si>
    <t>TEL. NO</t>
  </si>
  <si>
    <t>IMZA</t>
  </si>
  <si>
    <t>Аванс</t>
  </si>
  <si>
    <t>Итого на руки</t>
  </si>
  <si>
    <t>Остаток Агрега</t>
  </si>
  <si>
    <t>016</t>
  </si>
  <si>
    <t>RAHIMCAN RAHIMOV</t>
  </si>
  <si>
    <t>017</t>
  </si>
  <si>
    <t xml:space="preserve">NADIR MEMETKULOV </t>
  </si>
  <si>
    <t>018</t>
  </si>
  <si>
    <t>ZIYOVIDDIN MAMADALIYEV</t>
  </si>
  <si>
    <t>050</t>
  </si>
  <si>
    <t>MANSURCAN SULEYMANOV</t>
  </si>
  <si>
    <t>051</t>
  </si>
  <si>
    <t>MEMETCANOV KEMALETTIN</t>
  </si>
  <si>
    <t>056</t>
  </si>
  <si>
    <t>DESTANBEK JURAYEV</t>
  </si>
  <si>
    <t>067</t>
  </si>
  <si>
    <t>KASIMOV SAIDALIM</t>
  </si>
  <si>
    <t>068</t>
  </si>
  <si>
    <t xml:space="preserve">FERHAT YUNUSOV </t>
  </si>
  <si>
    <t>071</t>
  </si>
  <si>
    <t>DILSATBEK RAHIMOV</t>
  </si>
  <si>
    <t>074</t>
  </si>
  <si>
    <t xml:space="preserve">MARUFCAN RAIMOV </t>
  </si>
  <si>
    <t>MADAMINOV KAMALIDDIN</t>
  </si>
  <si>
    <t>KABILCAN NUMANCANOV</t>
  </si>
  <si>
    <t>SAMANDARBEK MAMATKULOV</t>
  </si>
  <si>
    <t xml:space="preserve">KARIMOV UMITCAN </t>
  </si>
  <si>
    <t>ILYASBEK MILLAJANOV</t>
  </si>
  <si>
    <t>ISMAIL HUDABERGANOV</t>
  </si>
  <si>
    <t>ELMURAD NAZIROV</t>
  </si>
  <si>
    <t>ABDURASID RAZZAKOV</t>
  </si>
  <si>
    <t>YULDASEV MUHTARJAN</t>
  </si>
  <si>
    <t>AYETULLAH MIRZACANOV</t>
  </si>
  <si>
    <t>ISMETULLAH ERGESOV</t>
  </si>
  <si>
    <t>NURMUHAMMED UMARALIYEV</t>
  </si>
  <si>
    <t>MASRABBEK MAMATKADIROV</t>
  </si>
  <si>
    <t>KABILCAN MAHMUDOV</t>
  </si>
  <si>
    <t>SIROCBEK ERGASEV</t>
  </si>
  <si>
    <t>DESTAN ABDULLAYEV</t>
  </si>
  <si>
    <t>AHRAR ALLAMOV</t>
  </si>
  <si>
    <t>Октябрь SAATI</t>
  </si>
  <si>
    <t xml:space="preserve"> SAATI</t>
  </si>
  <si>
    <t>Октябрь YYP</t>
  </si>
  <si>
    <t>повышается с 380 на 400 руб/час</t>
  </si>
  <si>
    <t>10,000 RUBLE 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</si>
</sst>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5" fillId="0" borderId="4" xfId="0" quotePrefix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3" fontId="0" fillId="0" borderId="19" xfId="0" quotePrefix="1" applyNumberFormat="1" applyBorder="1" applyAlignment="1">
      <alignment horizontal="center" vertical="center"/>
    </xf>
    <xf numFmtId="3" fontId="0" fillId="0" borderId="20" xfId="0" quotePrefix="1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23" xfId="0" applyFill="1" applyBorder="1"/>
    <xf numFmtId="0" fontId="0" fillId="2" borderId="16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0" fillId="2" borderId="8" xfId="0" applyFill="1" applyBorder="1"/>
    <xf numFmtId="164" fontId="0" fillId="2" borderId="5" xfId="0" applyNumberFormat="1" applyFill="1" applyBorder="1"/>
    <xf numFmtId="0" fontId="0" fillId="2" borderId="5" xfId="0" applyFill="1" applyBorder="1"/>
    <xf numFmtId="44" fontId="0" fillId="2" borderId="8" xfId="0" applyNumberFormat="1" applyFill="1" applyBorder="1" applyAlignment="1">
      <alignment horizontal="center" vertical="center"/>
    </xf>
    <xf numFmtId="0" fontId="0" fillId="2" borderId="20" xfId="0" applyFill="1" applyBorder="1"/>
    <xf numFmtId="0" fontId="0" fillId="2" borderId="0" xfId="0" applyFill="1"/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3" fontId="0" fillId="2" borderId="20" xfId="0" quotePrefix="1" applyNumberFormat="1" applyFill="1" applyBorder="1" applyAlignment="1">
      <alignment horizontal="center" vertical="center"/>
    </xf>
    <xf numFmtId="0" fontId="3" fillId="2" borderId="8" xfId="0" applyFont="1" applyFill="1" applyBorder="1"/>
    <xf numFmtId="0" fontId="0" fillId="2" borderId="6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0" fillId="2" borderId="24" xfId="0" applyFill="1" applyBorder="1"/>
    <xf numFmtId="0" fontId="0" fillId="2" borderId="25" xfId="0" applyFill="1" applyBorder="1"/>
    <xf numFmtId="0" fontId="0" fillId="2" borderId="3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0" fontId="0" fillId="2" borderId="9" xfId="0" applyFill="1" applyBorder="1"/>
    <xf numFmtId="164" fontId="0" fillId="2" borderId="6" xfId="0" applyNumberFormat="1" applyFill="1" applyBorder="1"/>
    <xf numFmtId="0" fontId="0" fillId="2" borderId="6" xfId="0" applyFill="1" applyBorder="1"/>
    <xf numFmtId="44" fontId="0" fillId="2" borderId="9" xfId="0" applyNumberFormat="1" applyFill="1" applyBorder="1" applyAlignment="1">
      <alignment horizontal="center" vertical="center"/>
    </xf>
    <xf numFmtId="0" fontId="0" fillId="2" borderId="21" xfId="0" applyFill="1" applyBorder="1"/>
    <xf numFmtId="44" fontId="0" fillId="0" borderId="0" xfId="0" applyNumberFormat="1"/>
    <xf numFmtId="164" fontId="0" fillId="2" borderId="5" xfId="1" applyNumberFormat="1" applyFont="1" applyFill="1" applyBorder="1" applyAlignment="1">
      <alignment horizontal="right" vertical="center"/>
    </xf>
    <xf numFmtId="164" fontId="0" fillId="0" borderId="5" xfId="1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164" fontId="8" fillId="0" borderId="4" xfId="1" applyNumberFormat="1" applyFont="1" applyBorder="1" applyAlignment="1">
      <alignment horizontal="center"/>
    </xf>
    <xf numFmtId="164" fontId="8" fillId="0" borderId="4" xfId="1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/>
    </xf>
    <xf numFmtId="164" fontId="8" fillId="2" borderId="5" xfId="0" applyNumberFormat="1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3">
    <cellStyle name="Normal" xfId="0" builtinId="0"/>
    <cellStyle name="ParaBirimi" xfId="1" builtinId="4"/>
    <cellStyle name="ParaBirimi 7" xfId="2" xr:uid="{6A05FA15-34B3-4D1E-A671-8C0DA19AC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3"/>
  <sheetViews>
    <sheetView tabSelected="1" zoomScale="85" zoomScaleNormal="85" workbookViewId="0">
      <selection activeCell="Q18" sqref="Q18"/>
    </sheetView>
  </sheetViews>
  <sheetFormatPr defaultRowHeight="14.4" x14ac:dyDescent="0.3"/>
  <cols>
    <col min="1" max="1" width="4" style="1" bestFit="1" customWidth="1"/>
    <col min="2" max="2" width="5.109375" style="1" bestFit="1" customWidth="1"/>
    <col min="3" max="3" width="32.109375" customWidth="1"/>
    <col min="4" max="4" width="9" customWidth="1"/>
    <col min="5" max="5" width="6.109375" bestFit="1" customWidth="1"/>
    <col min="6" max="6" width="5.5546875" bestFit="1" customWidth="1"/>
    <col min="7" max="7" width="7.109375" bestFit="1" customWidth="1"/>
    <col min="8" max="8" width="13.109375" bestFit="1" customWidth="1"/>
    <col min="9" max="9" width="21.109375" customWidth="1"/>
    <col min="10" max="10" width="5" customWidth="1"/>
    <col min="11" max="11" width="20.21875" customWidth="1"/>
    <col min="12" max="12" width="13.109375" customWidth="1"/>
    <col min="13" max="13" width="16.88671875" customWidth="1"/>
    <col min="14" max="14" width="14.88671875" bestFit="1" customWidth="1"/>
    <col min="15" max="15" width="13.109375" customWidth="1"/>
    <col min="16" max="16" width="19" customWidth="1"/>
    <col min="17" max="17" width="19.33203125" bestFit="1" customWidth="1"/>
    <col min="20" max="20" width="11.88671875" customWidth="1"/>
  </cols>
  <sheetData>
    <row r="1" spans="1:20" ht="15" thickBot="1" x14ac:dyDescent="0.35"/>
    <row r="2" spans="1:20" s="12" customFormat="1" ht="29.4" thickBot="1" x14ac:dyDescent="0.35">
      <c r="A2" s="9" t="s">
        <v>0</v>
      </c>
      <c r="B2" s="9" t="s">
        <v>5</v>
      </c>
      <c r="C2" s="10" t="s">
        <v>1</v>
      </c>
      <c r="D2" s="10" t="s">
        <v>50</v>
      </c>
      <c r="E2" s="10" t="s">
        <v>51</v>
      </c>
      <c r="F2" s="10" t="s">
        <v>7</v>
      </c>
      <c r="G2" s="10" t="s">
        <v>2</v>
      </c>
      <c r="H2" s="10" t="s">
        <v>52</v>
      </c>
      <c r="I2" s="10" t="s">
        <v>10</v>
      </c>
      <c r="J2" s="10" t="s">
        <v>3</v>
      </c>
      <c r="K2" s="11" t="s">
        <v>6</v>
      </c>
      <c r="L2" s="11" t="s">
        <v>4</v>
      </c>
      <c r="M2" s="11" t="s">
        <v>11</v>
      </c>
      <c r="N2" s="11" t="s">
        <v>12</v>
      </c>
      <c r="O2" s="11" t="s">
        <v>9</v>
      </c>
      <c r="P2" s="10" t="s">
        <v>8</v>
      </c>
    </row>
    <row r="3" spans="1:20" s="12" customFormat="1" ht="15" thickBot="1" x14ac:dyDescent="0.35">
      <c r="A3" s="13">
        <v>1</v>
      </c>
      <c r="B3" s="9"/>
      <c r="C3" s="14"/>
      <c r="D3" s="11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20" x14ac:dyDescent="0.3">
      <c r="A4" s="5">
        <v>1</v>
      </c>
      <c r="B4" s="18" t="s">
        <v>13</v>
      </c>
      <c r="C4" s="16" t="s">
        <v>14</v>
      </c>
      <c r="D4" s="7">
        <v>300</v>
      </c>
      <c r="E4" s="19"/>
      <c r="F4" s="21"/>
      <c r="G4" s="23">
        <v>600</v>
      </c>
      <c r="H4" s="4"/>
      <c r="I4" s="71">
        <v>25207</v>
      </c>
      <c r="J4" s="25"/>
      <c r="K4" s="72">
        <v>195000</v>
      </c>
      <c r="L4" s="28">
        <f t="shared" ref="L4:L15" si="0">D4*G4</f>
        <v>180000</v>
      </c>
      <c r="M4" s="30">
        <f t="shared" ref="M4:M15" si="1">L4-I4-H4</f>
        <v>154793</v>
      </c>
      <c r="N4" s="28">
        <f t="shared" ref="N4:N15" si="2">K4-M4</f>
        <v>40207</v>
      </c>
      <c r="O4" s="30"/>
      <c r="P4" s="32"/>
    </row>
    <row r="5" spans="1:20" ht="15" thickBot="1" x14ac:dyDescent="0.35">
      <c r="A5" s="6">
        <v>2</v>
      </c>
      <c r="B5" s="8" t="s">
        <v>15</v>
      </c>
      <c r="C5" s="70" t="s">
        <v>16</v>
      </c>
      <c r="D5" s="3">
        <v>300</v>
      </c>
      <c r="E5" s="20"/>
      <c r="F5" s="22"/>
      <c r="G5" s="3">
        <v>600</v>
      </c>
      <c r="H5" s="2"/>
      <c r="I5" s="24"/>
      <c r="J5" s="26"/>
      <c r="K5" s="27"/>
      <c r="L5" s="29">
        <f t="shared" si="0"/>
        <v>180000</v>
      </c>
      <c r="M5" s="31">
        <f t="shared" si="1"/>
        <v>180000</v>
      </c>
      <c r="N5" s="29">
        <f t="shared" si="2"/>
        <v>-180000</v>
      </c>
      <c r="O5" s="31"/>
      <c r="P5" s="33"/>
    </row>
    <row r="6" spans="1:20" x14ac:dyDescent="0.3">
      <c r="A6" s="5">
        <v>3</v>
      </c>
      <c r="B6" s="8" t="s">
        <v>17</v>
      </c>
      <c r="C6" s="17" t="s">
        <v>18</v>
      </c>
      <c r="D6" s="3">
        <v>300</v>
      </c>
      <c r="E6" s="20"/>
      <c r="F6" s="22"/>
      <c r="G6" s="3">
        <v>600</v>
      </c>
      <c r="H6" s="2"/>
      <c r="I6" s="24"/>
      <c r="J6" s="26"/>
      <c r="K6" s="27"/>
      <c r="L6" s="29">
        <f t="shared" si="0"/>
        <v>180000</v>
      </c>
      <c r="M6" s="31">
        <f t="shared" si="1"/>
        <v>180000</v>
      </c>
      <c r="N6" s="29">
        <f t="shared" si="2"/>
        <v>-180000</v>
      </c>
      <c r="O6" s="31"/>
      <c r="P6" s="33"/>
    </row>
    <row r="7" spans="1:20" ht="15" thickBot="1" x14ac:dyDescent="0.35">
      <c r="A7" s="6">
        <v>4</v>
      </c>
      <c r="B7" s="8" t="s">
        <v>19</v>
      </c>
      <c r="C7" s="17" t="s">
        <v>20</v>
      </c>
      <c r="D7" s="3">
        <v>411</v>
      </c>
      <c r="E7" s="20"/>
      <c r="F7" s="22"/>
      <c r="G7" s="73">
        <v>500</v>
      </c>
      <c r="H7" s="2"/>
      <c r="I7" s="24">
        <v>0</v>
      </c>
      <c r="J7" s="26"/>
      <c r="K7" s="27">
        <v>195000</v>
      </c>
      <c r="L7" s="29">
        <f t="shared" si="0"/>
        <v>205500</v>
      </c>
      <c r="M7" s="31">
        <f t="shared" si="1"/>
        <v>205500</v>
      </c>
      <c r="N7" s="29">
        <v>0</v>
      </c>
      <c r="O7" s="31"/>
      <c r="P7" s="33"/>
    </row>
    <row r="8" spans="1:20" s="47" customFormat="1" x14ac:dyDescent="0.3">
      <c r="A8" s="34">
        <v>5</v>
      </c>
      <c r="B8" s="35" t="s">
        <v>21</v>
      </c>
      <c r="C8" s="36" t="s">
        <v>22</v>
      </c>
      <c r="D8" s="37">
        <v>412</v>
      </c>
      <c r="E8" s="49"/>
      <c r="F8" s="50"/>
      <c r="G8" s="37">
        <v>430</v>
      </c>
      <c r="H8" s="40">
        <v>25000</v>
      </c>
      <c r="I8" s="51">
        <v>25207</v>
      </c>
      <c r="J8" s="52"/>
      <c r="K8" s="68">
        <v>185299</v>
      </c>
      <c r="L8" s="45">
        <f t="shared" si="0"/>
        <v>177160</v>
      </c>
      <c r="M8" s="53">
        <f t="shared" si="1"/>
        <v>126953</v>
      </c>
      <c r="N8" s="45">
        <f t="shared" si="2"/>
        <v>58346</v>
      </c>
      <c r="O8" s="53"/>
      <c r="P8" s="54"/>
    </row>
    <row r="9" spans="1:20" s="47" customFormat="1" ht="14.4" customHeight="1" thickBot="1" x14ac:dyDescent="0.35">
      <c r="A9" s="48">
        <v>6</v>
      </c>
      <c r="B9" s="35" t="s">
        <v>23</v>
      </c>
      <c r="C9" s="36" t="s">
        <v>24</v>
      </c>
      <c r="D9" s="37">
        <v>406</v>
      </c>
      <c r="E9" s="49"/>
      <c r="F9" s="50"/>
      <c r="G9" s="37">
        <v>450</v>
      </c>
      <c r="H9" s="40">
        <v>12500</v>
      </c>
      <c r="I9" s="51">
        <v>24292</v>
      </c>
      <c r="J9" s="52"/>
      <c r="K9" s="68">
        <v>196422</v>
      </c>
      <c r="L9" s="45">
        <f t="shared" si="0"/>
        <v>182700</v>
      </c>
      <c r="M9" s="53">
        <f t="shared" si="1"/>
        <v>145908</v>
      </c>
      <c r="N9" s="45">
        <f t="shared" si="2"/>
        <v>50514</v>
      </c>
      <c r="O9" s="53"/>
      <c r="P9" s="54"/>
    </row>
    <row r="10" spans="1:20" s="47" customFormat="1" x14ac:dyDescent="0.3">
      <c r="A10" s="34">
        <v>7</v>
      </c>
      <c r="B10" s="35" t="s">
        <v>25</v>
      </c>
      <c r="C10" s="36" t="s">
        <v>26</v>
      </c>
      <c r="D10" s="37">
        <v>369</v>
      </c>
      <c r="E10" s="49"/>
      <c r="F10" s="50"/>
      <c r="G10" s="37">
        <v>380</v>
      </c>
      <c r="H10" s="40">
        <v>25000</v>
      </c>
      <c r="I10" s="51">
        <v>24292</v>
      </c>
      <c r="J10" s="52"/>
      <c r="K10" s="68">
        <v>184311</v>
      </c>
      <c r="L10" s="45">
        <f t="shared" si="0"/>
        <v>140220</v>
      </c>
      <c r="M10" s="53">
        <f t="shared" si="1"/>
        <v>90928</v>
      </c>
      <c r="N10" s="45">
        <f t="shared" si="2"/>
        <v>93383</v>
      </c>
      <c r="O10" s="53"/>
      <c r="P10" s="54"/>
      <c r="Q10" s="76" t="s">
        <v>53</v>
      </c>
      <c r="R10" s="77"/>
      <c r="S10" s="77"/>
      <c r="T10" s="77"/>
    </row>
    <row r="11" spans="1:20" ht="15" thickBot="1" x14ac:dyDescent="0.35">
      <c r="A11" s="6">
        <v>8</v>
      </c>
      <c r="B11" s="8" t="s">
        <v>27</v>
      </c>
      <c r="C11" s="70" t="s">
        <v>28</v>
      </c>
      <c r="D11" s="3">
        <v>364</v>
      </c>
      <c r="E11" s="20"/>
      <c r="F11" s="22"/>
      <c r="G11" s="3">
        <v>416</v>
      </c>
      <c r="H11" s="2">
        <v>25000</v>
      </c>
      <c r="I11" s="24"/>
      <c r="J11" s="26"/>
      <c r="K11" s="69"/>
      <c r="L11" s="29">
        <f t="shared" si="0"/>
        <v>151424</v>
      </c>
      <c r="M11" s="31">
        <f t="shared" si="1"/>
        <v>126424</v>
      </c>
      <c r="N11" s="29">
        <f t="shared" si="2"/>
        <v>-126424</v>
      </c>
      <c r="O11" s="31"/>
      <c r="P11" s="33"/>
      <c r="Q11" s="80" t="s">
        <v>54</v>
      </c>
    </row>
    <row r="12" spans="1:20" s="47" customFormat="1" x14ac:dyDescent="0.3">
      <c r="A12" s="34">
        <v>9</v>
      </c>
      <c r="B12" s="35" t="s">
        <v>29</v>
      </c>
      <c r="C12" s="36" t="s">
        <v>30</v>
      </c>
      <c r="D12" s="37">
        <v>333</v>
      </c>
      <c r="E12" s="49"/>
      <c r="F12" s="50"/>
      <c r="G12" s="37">
        <v>450</v>
      </c>
      <c r="H12" s="40">
        <v>12500</v>
      </c>
      <c r="I12" s="51">
        <v>25213</v>
      </c>
      <c r="J12" s="52"/>
      <c r="K12" s="68">
        <v>190875</v>
      </c>
      <c r="L12" s="45">
        <f t="shared" si="0"/>
        <v>149850</v>
      </c>
      <c r="M12" s="53">
        <f t="shared" si="1"/>
        <v>112137</v>
      </c>
      <c r="N12" s="45">
        <f t="shared" si="2"/>
        <v>78738</v>
      </c>
      <c r="O12" s="53"/>
      <c r="P12" s="54"/>
    </row>
    <row r="13" spans="1:20" s="47" customFormat="1" ht="15" thickBot="1" x14ac:dyDescent="0.35">
      <c r="A13" s="48">
        <v>10</v>
      </c>
      <c r="B13" s="35" t="s">
        <v>31</v>
      </c>
      <c r="C13" s="36" t="s">
        <v>32</v>
      </c>
      <c r="D13" s="37">
        <v>386</v>
      </c>
      <c r="E13" s="49"/>
      <c r="F13" s="50"/>
      <c r="G13" s="37">
        <v>410</v>
      </c>
      <c r="H13" s="40">
        <v>25000</v>
      </c>
      <c r="I13" s="51">
        <v>24292</v>
      </c>
      <c r="J13" s="52"/>
      <c r="K13" s="68">
        <v>216057</v>
      </c>
      <c r="L13" s="45">
        <f t="shared" si="0"/>
        <v>158260</v>
      </c>
      <c r="M13" s="53">
        <f t="shared" si="1"/>
        <v>108968</v>
      </c>
      <c r="N13" s="45">
        <f t="shared" si="2"/>
        <v>107089</v>
      </c>
      <c r="O13" s="37"/>
      <c r="P13" s="54"/>
    </row>
    <row r="14" spans="1:20" s="47" customFormat="1" x14ac:dyDescent="0.3">
      <c r="A14" s="34">
        <v>11</v>
      </c>
      <c r="B14" s="37">
        <v>124</v>
      </c>
      <c r="C14" s="36" t="s">
        <v>33</v>
      </c>
      <c r="D14" s="37">
        <v>382</v>
      </c>
      <c r="E14" s="49"/>
      <c r="F14" s="50"/>
      <c r="G14" s="37">
        <v>330</v>
      </c>
      <c r="H14" s="40">
        <v>25000</v>
      </c>
      <c r="I14" s="51">
        <v>24292</v>
      </c>
      <c r="J14" s="52"/>
      <c r="K14" s="68">
        <v>184311</v>
      </c>
      <c r="L14" s="45">
        <f t="shared" si="0"/>
        <v>126060</v>
      </c>
      <c r="M14" s="53">
        <f t="shared" si="1"/>
        <v>76768</v>
      </c>
      <c r="N14" s="45">
        <f t="shared" si="2"/>
        <v>107543</v>
      </c>
      <c r="O14" s="53"/>
      <c r="P14" s="54"/>
    </row>
    <row r="15" spans="1:20" s="47" customFormat="1" ht="15" thickBot="1" x14ac:dyDescent="0.35">
      <c r="A15" s="48">
        <v>12</v>
      </c>
      <c r="B15" s="35">
        <v>129</v>
      </c>
      <c r="C15" s="36" t="s">
        <v>34</v>
      </c>
      <c r="D15" s="73">
        <v>377</v>
      </c>
      <c r="E15" s="38"/>
      <c r="F15" s="39"/>
      <c r="G15" s="73">
        <v>500</v>
      </c>
      <c r="H15" s="40">
        <v>12500</v>
      </c>
      <c r="I15" s="74">
        <v>24292</v>
      </c>
      <c r="J15" s="42"/>
      <c r="K15" s="75">
        <v>195000</v>
      </c>
      <c r="L15" s="42">
        <f t="shared" si="0"/>
        <v>188500</v>
      </c>
      <c r="M15" s="44">
        <f t="shared" si="1"/>
        <v>151708</v>
      </c>
      <c r="N15" s="45">
        <f t="shared" si="2"/>
        <v>43292</v>
      </c>
      <c r="O15" s="44"/>
      <c r="P15" s="46"/>
    </row>
    <row r="16" spans="1:20" s="47" customFormat="1" x14ac:dyDescent="0.3">
      <c r="A16" s="34">
        <v>13</v>
      </c>
      <c r="B16" s="35">
        <v>152</v>
      </c>
      <c r="C16" s="36" t="s">
        <v>35</v>
      </c>
      <c r="D16" s="37">
        <v>415</v>
      </c>
      <c r="E16" s="38"/>
      <c r="F16" s="39"/>
      <c r="G16" s="37">
        <v>450</v>
      </c>
      <c r="H16" s="40">
        <v>12500</v>
      </c>
      <c r="I16" s="41">
        <v>24292</v>
      </c>
      <c r="J16" s="42"/>
      <c r="K16" s="43">
        <v>196422</v>
      </c>
      <c r="L16" s="42">
        <f t="shared" ref="L16:L30" si="3">D16*G16</f>
        <v>186750</v>
      </c>
      <c r="M16" s="44">
        <f t="shared" ref="M16:M30" si="4">L16-I16-H16</f>
        <v>149958</v>
      </c>
      <c r="N16" s="45">
        <f t="shared" ref="N16:N30" si="5">K16-M16</f>
        <v>46464</v>
      </c>
      <c r="O16" s="44"/>
      <c r="P16" s="46"/>
    </row>
    <row r="17" spans="1:16" s="47" customFormat="1" ht="15" thickBot="1" x14ac:dyDescent="0.35">
      <c r="A17" s="48">
        <v>14</v>
      </c>
      <c r="B17" s="37">
        <v>158</v>
      </c>
      <c r="C17" s="55" t="s">
        <v>36</v>
      </c>
      <c r="D17" s="37">
        <v>400</v>
      </c>
      <c r="E17" s="38"/>
      <c r="F17" s="39"/>
      <c r="G17" s="37">
        <v>410</v>
      </c>
      <c r="H17" s="40">
        <v>25000</v>
      </c>
      <c r="I17" s="41">
        <v>25207</v>
      </c>
      <c r="J17" s="42"/>
      <c r="K17" s="43">
        <v>185298</v>
      </c>
      <c r="L17" s="42">
        <f t="shared" si="3"/>
        <v>164000</v>
      </c>
      <c r="M17" s="44">
        <f t="shared" si="4"/>
        <v>113793</v>
      </c>
      <c r="N17" s="45">
        <f t="shared" si="5"/>
        <v>71505</v>
      </c>
      <c r="O17" s="44"/>
      <c r="P17" s="46"/>
    </row>
    <row r="18" spans="1:16" s="47" customFormat="1" x14ac:dyDescent="0.3">
      <c r="A18" s="34">
        <v>15</v>
      </c>
      <c r="B18" s="37">
        <v>159</v>
      </c>
      <c r="C18" s="36" t="s">
        <v>37</v>
      </c>
      <c r="D18" s="37">
        <v>396</v>
      </c>
      <c r="E18" s="38"/>
      <c r="F18" s="39"/>
      <c r="G18" s="37">
        <v>400</v>
      </c>
      <c r="H18" s="40">
        <v>25000</v>
      </c>
      <c r="I18" s="41">
        <v>25207</v>
      </c>
      <c r="J18" s="42"/>
      <c r="K18" s="43">
        <v>197408</v>
      </c>
      <c r="L18" s="42">
        <f t="shared" si="3"/>
        <v>158400</v>
      </c>
      <c r="M18" s="44">
        <f t="shared" si="4"/>
        <v>108193</v>
      </c>
      <c r="N18" s="45">
        <f t="shared" si="5"/>
        <v>89215</v>
      </c>
      <c r="O18" s="44"/>
      <c r="P18" s="46"/>
    </row>
    <row r="19" spans="1:16" s="47" customFormat="1" ht="15" thickBot="1" x14ac:dyDescent="0.35">
      <c r="A19" s="48">
        <v>16</v>
      </c>
      <c r="B19" s="37">
        <v>174</v>
      </c>
      <c r="C19" s="55" t="s">
        <v>38</v>
      </c>
      <c r="D19" s="37">
        <v>383</v>
      </c>
      <c r="E19" s="38"/>
      <c r="F19" s="39"/>
      <c r="G19" s="37">
        <v>410</v>
      </c>
      <c r="H19" s="40">
        <v>25000</v>
      </c>
      <c r="I19" s="41">
        <v>25207</v>
      </c>
      <c r="J19" s="42"/>
      <c r="K19" s="43">
        <v>226369</v>
      </c>
      <c r="L19" s="42">
        <f t="shared" si="3"/>
        <v>157030</v>
      </c>
      <c r="M19" s="44">
        <f t="shared" si="4"/>
        <v>106823</v>
      </c>
      <c r="N19" s="45">
        <f t="shared" si="5"/>
        <v>119546</v>
      </c>
      <c r="O19" s="44"/>
      <c r="P19" s="46"/>
    </row>
    <row r="20" spans="1:16" s="47" customFormat="1" x14ac:dyDescent="0.3">
      <c r="A20" s="34">
        <v>17</v>
      </c>
      <c r="B20" s="37">
        <v>232</v>
      </c>
      <c r="C20" s="36" t="s">
        <v>39</v>
      </c>
      <c r="D20" s="37">
        <v>402</v>
      </c>
      <c r="E20" s="38"/>
      <c r="F20" s="39"/>
      <c r="G20" s="37">
        <v>400</v>
      </c>
      <c r="H20" s="40">
        <v>25000</v>
      </c>
      <c r="I20" s="41">
        <v>24292</v>
      </c>
      <c r="J20" s="42"/>
      <c r="K20" s="43">
        <v>196381</v>
      </c>
      <c r="L20" s="42">
        <f t="shared" si="3"/>
        <v>160800</v>
      </c>
      <c r="M20" s="44">
        <f t="shared" si="4"/>
        <v>111508</v>
      </c>
      <c r="N20" s="45">
        <f t="shared" si="5"/>
        <v>84873</v>
      </c>
      <c r="O20" s="44"/>
      <c r="P20" s="46"/>
    </row>
    <row r="21" spans="1:16" s="47" customFormat="1" ht="15" thickBot="1" x14ac:dyDescent="0.35">
      <c r="A21" s="48">
        <v>18</v>
      </c>
      <c r="B21" s="37">
        <v>233</v>
      </c>
      <c r="C21" s="36" t="s">
        <v>40</v>
      </c>
      <c r="D21" s="37">
        <v>319</v>
      </c>
      <c r="E21" s="38"/>
      <c r="F21" s="39"/>
      <c r="G21" s="37">
        <v>450</v>
      </c>
      <c r="H21" s="40">
        <v>25000</v>
      </c>
      <c r="I21" s="41">
        <v>24292</v>
      </c>
      <c r="J21" s="42"/>
      <c r="K21" s="43">
        <v>195316</v>
      </c>
      <c r="L21" s="42">
        <f t="shared" si="3"/>
        <v>143550</v>
      </c>
      <c r="M21" s="44">
        <f t="shared" si="4"/>
        <v>94258</v>
      </c>
      <c r="N21" s="45">
        <f t="shared" si="5"/>
        <v>101058</v>
      </c>
      <c r="O21" s="44"/>
      <c r="P21" s="46"/>
    </row>
    <row r="22" spans="1:16" s="47" customFormat="1" x14ac:dyDescent="0.3">
      <c r="A22" s="34">
        <v>19</v>
      </c>
      <c r="B22" s="37">
        <v>243</v>
      </c>
      <c r="C22" s="55" t="s">
        <v>41</v>
      </c>
      <c r="D22" s="37">
        <v>400</v>
      </c>
      <c r="E22" s="38"/>
      <c r="F22" s="39"/>
      <c r="G22" s="37">
        <v>430</v>
      </c>
      <c r="H22" s="40">
        <v>25000</v>
      </c>
      <c r="I22" s="41">
        <v>24292</v>
      </c>
      <c r="J22" s="42"/>
      <c r="K22" s="43">
        <v>181305</v>
      </c>
      <c r="L22" s="42">
        <f t="shared" si="3"/>
        <v>172000</v>
      </c>
      <c r="M22" s="44">
        <f t="shared" si="4"/>
        <v>122708</v>
      </c>
      <c r="N22" s="45">
        <f t="shared" si="5"/>
        <v>58597</v>
      </c>
      <c r="O22" s="44"/>
      <c r="P22" s="46"/>
    </row>
    <row r="23" spans="1:16" s="47" customFormat="1" ht="15" thickBot="1" x14ac:dyDescent="0.35">
      <c r="A23" s="48">
        <v>20</v>
      </c>
      <c r="B23" s="37">
        <v>277</v>
      </c>
      <c r="C23" s="36" t="s">
        <v>42</v>
      </c>
      <c r="D23" s="37">
        <v>387</v>
      </c>
      <c r="E23" s="38"/>
      <c r="F23" s="39"/>
      <c r="G23" s="37">
        <v>360</v>
      </c>
      <c r="H23" s="40">
        <v>25000</v>
      </c>
      <c r="I23" s="41">
        <v>25206</v>
      </c>
      <c r="J23" s="42"/>
      <c r="K23" s="43">
        <v>227476</v>
      </c>
      <c r="L23" s="42">
        <f t="shared" si="3"/>
        <v>139320</v>
      </c>
      <c r="M23" s="44">
        <f t="shared" si="4"/>
        <v>89114</v>
      </c>
      <c r="N23" s="45">
        <f t="shared" si="5"/>
        <v>138362</v>
      </c>
      <c r="O23" s="44"/>
      <c r="P23" s="46"/>
    </row>
    <row r="24" spans="1:16" s="47" customFormat="1" x14ac:dyDescent="0.3">
      <c r="A24" s="34">
        <v>21</v>
      </c>
      <c r="B24" s="37">
        <v>285</v>
      </c>
      <c r="C24" s="36" t="s">
        <v>43</v>
      </c>
      <c r="D24" s="37">
        <v>355</v>
      </c>
      <c r="E24" s="38"/>
      <c r="F24" s="39"/>
      <c r="G24" s="37">
        <v>350</v>
      </c>
      <c r="H24" s="40">
        <v>25000</v>
      </c>
      <c r="I24" s="41">
        <v>24292</v>
      </c>
      <c r="J24" s="42"/>
      <c r="K24" s="43">
        <v>223495</v>
      </c>
      <c r="L24" s="42">
        <f t="shared" si="3"/>
        <v>124250</v>
      </c>
      <c r="M24" s="44">
        <f t="shared" si="4"/>
        <v>74958</v>
      </c>
      <c r="N24" s="45">
        <f t="shared" si="5"/>
        <v>148537</v>
      </c>
      <c r="O24" s="44"/>
      <c r="P24" s="46"/>
    </row>
    <row r="25" spans="1:16" s="47" customFormat="1" ht="15" thickBot="1" x14ac:dyDescent="0.35">
      <c r="A25" s="48">
        <v>22</v>
      </c>
      <c r="B25" s="37">
        <v>302</v>
      </c>
      <c r="C25" s="36" t="s">
        <v>44</v>
      </c>
      <c r="D25" s="37">
        <v>359</v>
      </c>
      <c r="E25" s="38"/>
      <c r="F25" s="39"/>
      <c r="G25" s="37">
        <v>380</v>
      </c>
      <c r="H25" s="40">
        <v>25000</v>
      </c>
      <c r="I25" s="41">
        <v>24291</v>
      </c>
      <c r="J25" s="42"/>
      <c r="K25" s="43">
        <v>195316</v>
      </c>
      <c r="L25" s="42">
        <f t="shared" si="3"/>
        <v>136420</v>
      </c>
      <c r="M25" s="44">
        <f t="shared" si="4"/>
        <v>87129</v>
      </c>
      <c r="N25" s="45">
        <f t="shared" si="5"/>
        <v>108187</v>
      </c>
      <c r="O25" s="44"/>
      <c r="P25" s="46"/>
    </row>
    <row r="26" spans="1:16" s="47" customFormat="1" x14ac:dyDescent="0.3">
      <c r="A26" s="34">
        <v>23</v>
      </c>
      <c r="B26" s="37">
        <v>317</v>
      </c>
      <c r="C26" s="36" t="s">
        <v>45</v>
      </c>
      <c r="D26" s="37">
        <v>332</v>
      </c>
      <c r="E26" s="38"/>
      <c r="F26" s="39"/>
      <c r="G26" s="37">
        <v>400</v>
      </c>
      <c r="H26" s="40">
        <v>25000</v>
      </c>
      <c r="I26" s="41">
        <v>24292</v>
      </c>
      <c r="J26" s="42"/>
      <c r="K26" s="43">
        <v>226489</v>
      </c>
      <c r="L26" s="42">
        <f t="shared" si="3"/>
        <v>132800</v>
      </c>
      <c r="M26" s="44">
        <f t="shared" si="4"/>
        <v>83508</v>
      </c>
      <c r="N26" s="45">
        <f t="shared" si="5"/>
        <v>142981</v>
      </c>
      <c r="O26" s="44"/>
      <c r="P26" s="46"/>
    </row>
    <row r="27" spans="1:16" s="47" customFormat="1" ht="15" thickBot="1" x14ac:dyDescent="0.35">
      <c r="A27" s="48">
        <v>24</v>
      </c>
      <c r="B27" s="37">
        <v>320</v>
      </c>
      <c r="C27" s="36" t="s">
        <v>46</v>
      </c>
      <c r="D27" s="37">
        <v>393</v>
      </c>
      <c r="E27" s="38"/>
      <c r="F27" s="39"/>
      <c r="G27" s="37">
        <v>390</v>
      </c>
      <c r="H27" s="40">
        <v>25000</v>
      </c>
      <c r="I27" s="41">
        <v>25207</v>
      </c>
      <c r="J27" s="42"/>
      <c r="K27" s="43">
        <v>197497</v>
      </c>
      <c r="L27" s="42">
        <f t="shared" si="3"/>
        <v>153270</v>
      </c>
      <c r="M27" s="44">
        <f t="shared" si="4"/>
        <v>103063</v>
      </c>
      <c r="N27" s="45">
        <f t="shared" si="5"/>
        <v>94434</v>
      </c>
      <c r="O27" s="44"/>
      <c r="P27" s="46"/>
    </row>
    <row r="28" spans="1:16" s="47" customFormat="1" x14ac:dyDescent="0.3">
      <c r="A28" s="34">
        <v>25</v>
      </c>
      <c r="B28" s="37">
        <v>331</v>
      </c>
      <c r="C28" s="36" t="s">
        <v>47</v>
      </c>
      <c r="D28" s="37">
        <v>353</v>
      </c>
      <c r="E28" s="38"/>
      <c r="F28" s="39"/>
      <c r="G28" s="37">
        <v>390</v>
      </c>
      <c r="H28" s="40">
        <v>25000</v>
      </c>
      <c r="I28" s="41">
        <v>24291</v>
      </c>
      <c r="J28" s="42"/>
      <c r="K28" s="43">
        <v>223495</v>
      </c>
      <c r="L28" s="42">
        <f t="shared" si="3"/>
        <v>137670</v>
      </c>
      <c r="M28" s="44">
        <f t="shared" si="4"/>
        <v>88379</v>
      </c>
      <c r="N28" s="45">
        <f t="shared" si="5"/>
        <v>135116</v>
      </c>
      <c r="O28" s="44"/>
      <c r="P28" s="46"/>
    </row>
    <row r="29" spans="1:16" s="47" customFormat="1" ht="15" thickBot="1" x14ac:dyDescent="0.35">
      <c r="A29" s="48">
        <v>26</v>
      </c>
      <c r="B29" s="37">
        <v>362</v>
      </c>
      <c r="C29" s="36" t="s">
        <v>48</v>
      </c>
      <c r="D29" s="37">
        <v>306</v>
      </c>
      <c r="E29" s="38"/>
      <c r="F29" s="39"/>
      <c r="G29" s="37">
        <v>350</v>
      </c>
      <c r="H29" s="40">
        <v>25000</v>
      </c>
      <c r="I29" s="41">
        <v>25207</v>
      </c>
      <c r="J29" s="42"/>
      <c r="K29" s="43">
        <v>185298</v>
      </c>
      <c r="L29" s="42">
        <f t="shared" si="3"/>
        <v>107100</v>
      </c>
      <c r="M29" s="44">
        <f t="shared" si="4"/>
        <v>56893</v>
      </c>
      <c r="N29" s="45">
        <f t="shared" si="5"/>
        <v>128405</v>
      </c>
      <c r="O29" s="44"/>
      <c r="P29" s="46"/>
    </row>
    <row r="30" spans="1:16" s="47" customFormat="1" ht="15" thickBot="1" x14ac:dyDescent="0.35">
      <c r="A30" s="34">
        <v>27</v>
      </c>
      <c r="B30" s="56">
        <v>371</v>
      </c>
      <c r="C30" s="57" t="s">
        <v>49</v>
      </c>
      <c r="D30" s="56">
        <v>322</v>
      </c>
      <c r="E30" s="58"/>
      <c r="F30" s="59"/>
      <c r="G30" s="56">
        <v>410</v>
      </c>
      <c r="H30" s="60">
        <v>25000</v>
      </c>
      <c r="I30" s="61">
        <v>25207</v>
      </c>
      <c r="J30" s="62"/>
      <c r="K30" s="63">
        <v>197409</v>
      </c>
      <c r="L30" s="62">
        <f t="shared" si="3"/>
        <v>132020</v>
      </c>
      <c r="M30" s="64">
        <f t="shared" si="4"/>
        <v>81813</v>
      </c>
      <c r="N30" s="65">
        <f t="shared" si="5"/>
        <v>115596</v>
      </c>
      <c r="O30" s="64"/>
      <c r="P30" s="66"/>
    </row>
    <row r="32" spans="1:16" x14ac:dyDescent="0.3">
      <c r="L32" s="47"/>
      <c r="M32" s="67">
        <f>M8++M9+M10+M13+M14+M16+M17+M18+M19+M20+M21+M22+M23+M24+M25+M26+M27+M28+M29+M30</f>
        <v>2021623</v>
      </c>
    </row>
    <row r="42" spans="17:18" x14ac:dyDescent="0.3">
      <c r="Q42" s="78"/>
      <c r="R42" s="79"/>
    </row>
    <row r="43" spans="17:18" x14ac:dyDescent="0.3">
      <c r="Q43" s="78"/>
      <c r="R43" s="79"/>
    </row>
  </sheetData>
  <mergeCells count="3">
    <mergeCell ref="Q10:T10"/>
    <mergeCell ref="Q42:R42"/>
    <mergeCell ref="Q43:R43"/>
  </mergeCells>
  <phoneticPr fontId="2" type="noConversion"/>
  <pageMargins left="0" right="0" top="0" bottom="0" header="0" footer="0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samil guven</cp:lastModifiedBy>
  <cp:lastPrinted>2024-10-08T09:32:18Z</cp:lastPrinted>
  <dcterms:created xsi:type="dcterms:W3CDTF">2015-06-05T18:19:34Z</dcterms:created>
  <dcterms:modified xsi:type="dcterms:W3CDTF">2024-11-18T16:10:58Z</dcterms:modified>
</cp:coreProperties>
</file>