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AEA00A3-F6B5-41D5-B5E6-1ED85A59EF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1" l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66" i="1"/>
  <c r="H79" i="1"/>
  <c r="H78" i="1"/>
  <c r="H77" i="1"/>
  <c r="H76" i="1"/>
  <c r="H71" i="1"/>
  <c r="H70" i="1"/>
  <c r="H69" i="1"/>
  <c r="H68" i="1"/>
  <c r="H67" i="1"/>
  <c r="H66" i="1"/>
  <c r="G80" i="1"/>
  <c r="H80" i="1" s="1"/>
  <c r="G79" i="1"/>
  <c r="G70" i="1"/>
  <c r="G71" i="1"/>
  <c r="G72" i="1"/>
  <c r="H72" i="1" s="1"/>
  <c r="G73" i="1"/>
  <c r="H73" i="1" s="1"/>
  <c r="G74" i="1"/>
  <c r="H74" i="1" s="1"/>
  <c r="G75" i="1"/>
  <c r="H75" i="1" s="1"/>
  <c r="G69" i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L60" i="1" l="1"/>
</calcChain>
</file>

<file path=xl/sharedStrings.xml><?xml version="1.0" encoding="utf-8"?>
<sst xmlns="http://schemas.openxmlformats.org/spreadsheetml/2006/main" count="129" uniqueCount="123">
  <si>
    <t>2024 OCAK - AGREGA</t>
  </si>
  <si>
    <t>№</t>
  </si>
  <si>
    <t>SICIL NO</t>
  </si>
  <si>
    <t>ADI SOYADI</t>
  </si>
  <si>
    <t>ARALIK SAATI</t>
  </si>
  <si>
    <t>OCAK SAATI</t>
  </si>
  <si>
    <t>SAAT UCRETI</t>
  </si>
  <si>
    <t>HAKEDIS</t>
  </si>
  <si>
    <t xml:space="preserve"> YYP ARALIK</t>
  </si>
  <si>
    <t>YYP OCAK</t>
  </si>
  <si>
    <t>YENI PATENT</t>
  </si>
  <si>
    <t>AVANS</t>
  </si>
  <si>
    <t>NET HAKEDIS</t>
  </si>
  <si>
    <t>VERILDI</t>
  </si>
  <si>
    <t>016</t>
  </si>
  <si>
    <t xml:space="preserve">RAHIMCAN RAHIMOV </t>
  </si>
  <si>
    <t>018</t>
  </si>
  <si>
    <t xml:space="preserve">ZIYOVIDDIN MAMADALIYEV </t>
  </si>
  <si>
    <t>049</t>
  </si>
  <si>
    <t>GULAMCAN KARIMOV</t>
  </si>
  <si>
    <t>057</t>
  </si>
  <si>
    <t>EKMEL HAKIMOV</t>
  </si>
  <si>
    <t>059</t>
  </si>
  <si>
    <t>RAVSANBEK YOLDASOV</t>
  </si>
  <si>
    <t>064</t>
  </si>
  <si>
    <t>BUNYATCAN BEKMIRZAYEV</t>
  </si>
  <si>
    <t>069</t>
  </si>
  <si>
    <t xml:space="preserve">ADIHAMCAN NIMETOV </t>
  </si>
  <si>
    <t>074</t>
  </si>
  <si>
    <t xml:space="preserve">MARUFCAN RAIMOV </t>
  </si>
  <si>
    <t>078</t>
  </si>
  <si>
    <t xml:space="preserve">ZUHRIDDIN KADIROV </t>
  </si>
  <si>
    <t>085</t>
  </si>
  <si>
    <t>ASLIDDIN ALIMCANOV</t>
  </si>
  <si>
    <t>088</t>
  </si>
  <si>
    <t xml:space="preserve">DILSAT HAMRALIYEV </t>
  </si>
  <si>
    <t>092</t>
  </si>
  <si>
    <t xml:space="preserve">HAMIDULLAH ABDULLAYEV </t>
  </si>
  <si>
    <t>112</t>
  </si>
  <si>
    <t xml:space="preserve">ZUHRIDDIN MEMEDISMANOV </t>
  </si>
  <si>
    <t>123</t>
  </si>
  <si>
    <t xml:space="preserve">KAMALIDDIN ABDURAIMOV </t>
  </si>
  <si>
    <t>128</t>
  </si>
  <si>
    <t>AHMETCANOV AHADCAN</t>
  </si>
  <si>
    <t>131</t>
  </si>
  <si>
    <t xml:space="preserve">ISLAMCAN BEKBAEV </t>
  </si>
  <si>
    <t>135</t>
  </si>
  <si>
    <t xml:space="preserve">BEKMURAD NAZIROV </t>
  </si>
  <si>
    <t>142</t>
  </si>
  <si>
    <t xml:space="preserve">BILALEDDIN MAMAJANOV </t>
  </si>
  <si>
    <t>146</t>
  </si>
  <si>
    <t xml:space="preserve">HUSNIDDIN SAYDULLAYEV </t>
  </si>
  <si>
    <t>MIRZAABDULLAH ATACANOV</t>
  </si>
  <si>
    <t>ILYASBEK MILLACANOV</t>
  </si>
  <si>
    <t>BABAMURAT RAHIMOV</t>
  </si>
  <si>
    <t>MIRADIL MEVLANKULOV</t>
  </si>
  <si>
    <t>181</t>
  </si>
  <si>
    <t xml:space="preserve">TAHIRCAN SADIKOV </t>
  </si>
  <si>
    <t>190</t>
  </si>
  <si>
    <t xml:space="preserve">HAMIDULLO SAYDILLAYEV </t>
  </si>
  <si>
    <t>198</t>
  </si>
  <si>
    <t xml:space="preserve">ABDURASID RAHMATOV </t>
  </si>
  <si>
    <t xml:space="preserve">ALISER TURSUNALIYEV </t>
  </si>
  <si>
    <t xml:space="preserve">ROHATALI AHMADALIYEV </t>
  </si>
  <si>
    <t xml:space="preserve">ABDURASID RAZZAKOV </t>
  </si>
  <si>
    <t>MADAMIN BALTABAYEV</t>
  </si>
  <si>
    <t>MAMUR KASIMOV</t>
  </si>
  <si>
    <t>HOLMIRZA SAYFUTDINOV</t>
  </si>
  <si>
    <t>ELDAR SAKIROV</t>
  </si>
  <si>
    <t>CEMSIT UZGANOV</t>
  </si>
  <si>
    <t>CESUR UZGANOV</t>
  </si>
  <si>
    <t>BAHTIYAR MEVLANOV</t>
  </si>
  <si>
    <t>SERZAT URINBAYEV</t>
  </si>
  <si>
    <t>AYETULLAH MIRZACANOV</t>
  </si>
  <si>
    <t>ATABEK AHMEDOV</t>
  </si>
  <si>
    <t>ELYARBEK MAHMUTZADE</t>
  </si>
  <si>
    <t>BURHANETTIN ROZMATOV</t>
  </si>
  <si>
    <t>CUMABEK CANIBEKOV</t>
  </si>
  <si>
    <t>ISMETULLAH ERGESOV</t>
  </si>
  <si>
    <t>BAHTIYOR SAYFUTDINOV</t>
  </si>
  <si>
    <t>OHUNJON ALIJONOV</t>
  </si>
  <si>
    <t xml:space="preserve">ILHOMJON MAMATOV </t>
  </si>
  <si>
    <t>SEROZBEK SOTBOLDIYEV</t>
  </si>
  <si>
    <t>JAMSIDJON TURSUNBUVAYEV</t>
  </si>
  <si>
    <t>KUZIVOY YULDASEV</t>
  </si>
  <si>
    <t>HAMIDULLAH MAHMUDOV</t>
  </si>
  <si>
    <t>ABBASBEK ALICANOV</t>
  </si>
  <si>
    <t>UTKIR TURSUNBAYEV</t>
  </si>
  <si>
    <t>NURMUHAMMED UMARALIYEV</t>
  </si>
  <si>
    <t>MUHAMMEDKADIR BAKIYEV</t>
  </si>
  <si>
    <t>SERDAR ABDURRAHIMOV</t>
  </si>
  <si>
    <t>SEYITCAN EMINOV</t>
  </si>
  <si>
    <t>2024 OCAK - AGREGA TURKLER</t>
  </si>
  <si>
    <t>SAAT UCRETI USD</t>
  </si>
  <si>
    <t>HAKEDIS USD</t>
  </si>
  <si>
    <t>HAKEDIS RUBLE</t>
  </si>
  <si>
    <t>AVANS RUBLE</t>
  </si>
  <si>
    <t>NET HAKEDIS RUBLE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</si>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</sst>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2" fillId="0" borderId="11" xfId="0" applyFont="1" applyBorder="1"/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2" borderId="0" xfId="0" applyFill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0" fillId="0" borderId="6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0" fillId="0" borderId="4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0" xfId="1" applyFont="1"/>
    <xf numFmtId="0" fontId="0" fillId="0" borderId="6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3">
    <cellStyle name="Normal" xfId="0" builtinId="0"/>
    <cellStyle name="ParaBirimi" xfId="1" builtinId="4"/>
    <cellStyle name="ParaBirimi 2" xfId="2" xr:uid="{8183F0BB-9582-475C-9D0C-A37BC2EB48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workbookViewId="0">
      <selection activeCell="M73" sqref="M73"/>
    </sheetView>
  </sheetViews>
  <sheetFormatPr defaultRowHeight="14.4"/>
  <cols>
    <col min="1" max="1" width="4" style="21" bestFit="1" customWidth="1"/>
    <col min="2" max="2" width="8.21875" bestFit="1" customWidth="1"/>
    <col min="3" max="3" width="32" bestFit="1" customWidth="1"/>
    <col min="4" max="4" width="6.88671875" customWidth="1"/>
    <col min="5" max="6" width="7.109375" bestFit="1" customWidth="1"/>
    <col min="7" max="7" width="8.33203125" bestFit="1" customWidth="1"/>
    <col min="8" max="8" width="8.33203125" customWidth="1"/>
    <col min="9" max="9" width="7.109375" bestFit="1" customWidth="1"/>
    <col min="10" max="10" width="14.21875" bestFit="1" customWidth="1"/>
    <col min="11" max="11" width="7.33203125" customWidth="1"/>
    <col min="12" max="12" width="14.21875" bestFit="1" customWidth="1"/>
    <col min="13" max="13" width="7.5546875" bestFit="1" customWidth="1"/>
  </cols>
  <sheetData>
    <row r="1" spans="1:13" ht="1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3" ht="43.8" thickBot="1">
      <c r="A2" s="23" t="s">
        <v>1</v>
      </c>
      <c r="B2" s="24" t="s">
        <v>2</v>
      </c>
      <c r="C2" s="24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</row>
    <row r="3" spans="1:13">
      <c r="A3" s="4">
        <v>1</v>
      </c>
      <c r="B3" s="57" t="s">
        <v>14</v>
      </c>
      <c r="C3" s="5" t="s">
        <v>15</v>
      </c>
      <c r="D3" s="6"/>
      <c r="E3" s="7">
        <v>345</v>
      </c>
      <c r="F3" s="7">
        <v>500</v>
      </c>
      <c r="G3" s="7">
        <f>(D3+E3)*F3</f>
        <v>172500</v>
      </c>
      <c r="H3" s="7"/>
      <c r="I3" s="7"/>
      <c r="J3" s="7"/>
      <c r="K3" s="7"/>
      <c r="L3" s="7">
        <f>(G3)-H3-I3-J3-K3</f>
        <v>172500</v>
      </c>
      <c r="M3" s="8"/>
    </row>
    <row r="4" spans="1:13">
      <c r="A4" s="9">
        <v>2</v>
      </c>
      <c r="B4" s="58" t="s">
        <v>16</v>
      </c>
      <c r="C4" s="10" t="s">
        <v>17</v>
      </c>
      <c r="D4" s="11"/>
      <c r="E4" s="12">
        <v>310</v>
      </c>
      <c r="F4" s="12">
        <v>500</v>
      </c>
      <c r="G4" s="12">
        <f t="shared" ref="G4:G32" si="0">(D4+E4)*F4</f>
        <v>155000</v>
      </c>
      <c r="H4" s="12"/>
      <c r="I4" s="12"/>
      <c r="J4" s="12"/>
      <c r="K4" s="12"/>
      <c r="L4" s="12">
        <f t="shared" ref="L4:L32" si="1">(G4)-H4-I4-J4-K4</f>
        <v>155000</v>
      </c>
      <c r="M4" s="13"/>
    </row>
    <row r="5" spans="1:13">
      <c r="A5" s="9">
        <v>3</v>
      </c>
      <c r="B5" s="58" t="s">
        <v>18</v>
      </c>
      <c r="C5" s="10" t="s">
        <v>19</v>
      </c>
      <c r="D5" s="11"/>
      <c r="E5" s="12">
        <v>288</v>
      </c>
      <c r="F5" s="12">
        <v>410</v>
      </c>
      <c r="G5" s="12">
        <f t="shared" si="0"/>
        <v>118080</v>
      </c>
      <c r="H5" s="14"/>
      <c r="I5" s="12">
        <v>25000</v>
      </c>
      <c r="J5" s="12"/>
      <c r="K5" s="12"/>
      <c r="L5" s="12">
        <f t="shared" si="1"/>
        <v>93080</v>
      </c>
      <c r="M5" s="13"/>
    </row>
    <row r="6" spans="1:13">
      <c r="A6" s="9">
        <v>4</v>
      </c>
      <c r="B6" s="58" t="s">
        <v>20</v>
      </c>
      <c r="C6" s="10" t="s">
        <v>21</v>
      </c>
      <c r="D6" s="11"/>
      <c r="E6" s="12">
        <v>285</v>
      </c>
      <c r="F6" s="12">
        <v>410</v>
      </c>
      <c r="G6" s="12">
        <f t="shared" si="0"/>
        <v>116850</v>
      </c>
      <c r="H6" s="14"/>
      <c r="I6" s="12">
        <v>25000</v>
      </c>
      <c r="J6" s="12"/>
      <c r="K6" s="12"/>
      <c r="L6" s="12">
        <f t="shared" si="1"/>
        <v>91850</v>
      </c>
      <c r="M6" s="13"/>
    </row>
    <row r="7" spans="1:13">
      <c r="A7" s="9">
        <v>5</v>
      </c>
      <c r="B7" s="58" t="s">
        <v>22</v>
      </c>
      <c r="C7" s="10" t="s">
        <v>23</v>
      </c>
      <c r="D7" s="11"/>
      <c r="E7" s="12">
        <v>354</v>
      </c>
      <c r="F7" s="12">
        <v>330</v>
      </c>
      <c r="G7" s="12">
        <f t="shared" si="0"/>
        <v>116820</v>
      </c>
      <c r="H7" s="14"/>
      <c r="I7" s="12">
        <v>25000</v>
      </c>
      <c r="J7" s="12"/>
      <c r="K7" s="12"/>
      <c r="L7" s="12">
        <f t="shared" si="1"/>
        <v>91820</v>
      </c>
      <c r="M7" s="13"/>
    </row>
    <row r="8" spans="1:13">
      <c r="A8" s="9">
        <v>6</v>
      </c>
      <c r="B8" s="58" t="s">
        <v>24</v>
      </c>
      <c r="C8" s="10" t="s">
        <v>25</v>
      </c>
      <c r="D8" s="11"/>
      <c r="E8" s="12">
        <v>262</v>
      </c>
      <c r="F8" s="12">
        <v>410</v>
      </c>
      <c r="G8" s="12">
        <f t="shared" si="0"/>
        <v>107420</v>
      </c>
      <c r="H8" s="14"/>
      <c r="I8" s="12">
        <v>25000</v>
      </c>
      <c r="J8" s="12"/>
      <c r="K8" s="12"/>
      <c r="L8" s="12">
        <f t="shared" si="1"/>
        <v>82420</v>
      </c>
      <c r="M8" s="13"/>
    </row>
    <row r="9" spans="1:13">
      <c r="A9" s="9">
        <v>7</v>
      </c>
      <c r="B9" s="58" t="s">
        <v>26</v>
      </c>
      <c r="C9" s="10" t="s">
        <v>27</v>
      </c>
      <c r="D9" s="11"/>
      <c r="E9" s="12">
        <v>262</v>
      </c>
      <c r="F9" s="12">
        <v>400</v>
      </c>
      <c r="G9" s="12">
        <f t="shared" si="0"/>
        <v>104800</v>
      </c>
      <c r="H9" s="14"/>
      <c r="I9" s="12">
        <v>25000</v>
      </c>
      <c r="J9" s="12"/>
      <c r="K9" s="12">
        <v>21000</v>
      </c>
      <c r="L9" s="12">
        <f t="shared" si="1"/>
        <v>58800</v>
      </c>
      <c r="M9" s="13"/>
    </row>
    <row r="10" spans="1:13">
      <c r="A10" s="9">
        <v>8</v>
      </c>
      <c r="B10" s="58" t="s">
        <v>28</v>
      </c>
      <c r="C10" s="10" t="s">
        <v>29</v>
      </c>
      <c r="D10" s="11"/>
      <c r="E10" s="12">
        <v>284</v>
      </c>
      <c r="F10" s="12">
        <v>410</v>
      </c>
      <c r="G10" s="12">
        <f t="shared" si="0"/>
        <v>116440</v>
      </c>
      <c r="H10" s="12"/>
      <c r="I10" s="12">
        <v>25000</v>
      </c>
      <c r="J10" s="12"/>
      <c r="K10" s="12"/>
      <c r="L10" s="12">
        <f t="shared" si="1"/>
        <v>91440</v>
      </c>
      <c r="M10" s="13"/>
    </row>
    <row r="11" spans="1:13">
      <c r="A11" s="9">
        <v>9</v>
      </c>
      <c r="B11" s="58" t="s">
        <v>30</v>
      </c>
      <c r="C11" s="10" t="s">
        <v>31</v>
      </c>
      <c r="D11" s="11"/>
      <c r="E11" s="12"/>
      <c r="F11" s="12">
        <v>300</v>
      </c>
      <c r="G11" s="12">
        <f t="shared" si="0"/>
        <v>0</v>
      </c>
      <c r="H11" s="14"/>
      <c r="I11" s="12"/>
      <c r="J11" s="12"/>
      <c r="K11" s="12"/>
      <c r="L11" s="12">
        <f t="shared" si="1"/>
        <v>0</v>
      </c>
      <c r="M11" s="13"/>
    </row>
    <row r="12" spans="1:13">
      <c r="A12" s="9">
        <v>10</v>
      </c>
      <c r="B12" s="58" t="s">
        <v>32</v>
      </c>
      <c r="C12" s="10" t="s">
        <v>33</v>
      </c>
      <c r="D12" s="11"/>
      <c r="E12" s="12">
        <v>241</v>
      </c>
      <c r="F12" s="12">
        <v>380</v>
      </c>
      <c r="G12" s="12">
        <f t="shared" si="0"/>
        <v>91580</v>
      </c>
      <c r="H12" s="14"/>
      <c r="I12" s="12">
        <v>25000</v>
      </c>
      <c r="J12" s="12"/>
      <c r="K12" s="12"/>
      <c r="L12" s="12">
        <f t="shared" si="1"/>
        <v>66580</v>
      </c>
      <c r="M12" s="13"/>
    </row>
    <row r="13" spans="1:13">
      <c r="A13" s="9">
        <v>11</v>
      </c>
      <c r="B13" s="58" t="s">
        <v>34</v>
      </c>
      <c r="C13" s="10" t="s">
        <v>35</v>
      </c>
      <c r="D13" s="11"/>
      <c r="E13" s="12">
        <v>334</v>
      </c>
      <c r="F13" s="12">
        <v>400</v>
      </c>
      <c r="G13" s="12">
        <f t="shared" si="0"/>
        <v>133600</v>
      </c>
      <c r="H13" s="14"/>
      <c r="I13" s="12">
        <v>25000</v>
      </c>
      <c r="J13" s="12"/>
      <c r="K13" s="12"/>
      <c r="L13" s="12">
        <f t="shared" si="1"/>
        <v>108600</v>
      </c>
      <c r="M13" s="13"/>
    </row>
    <row r="14" spans="1:13">
      <c r="A14" s="9">
        <v>12</v>
      </c>
      <c r="B14" s="58" t="s">
        <v>36</v>
      </c>
      <c r="C14" s="10" t="s">
        <v>37</v>
      </c>
      <c r="D14" s="11"/>
      <c r="E14" s="12">
        <v>337</v>
      </c>
      <c r="F14" s="12">
        <v>390</v>
      </c>
      <c r="G14" s="12">
        <f t="shared" si="0"/>
        <v>131430</v>
      </c>
      <c r="H14" s="14"/>
      <c r="I14" s="12">
        <v>25000</v>
      </c>
      <c r="J14" s="12"/>
      <c r="K14" s="12"/>
      <c r="L14" s="12">
        <f t="shared" si="1"/>
        <v>106430</v>
      </c>
      <c r="M14" s="13"/>
    </row>
    <row r="15" spans="1:13">
      <c r="A15" s="9">
        <v>13</v>
      </c>
      <c r="B15" s="58" t="s">
        <v>38</v>
      </c>
      <c r="C15" s="10" t="s">
        <v>39</v>
      </c>
      <c r="D15" s="11"/>
      <c r="E15" s="12">
        <v>264</v>
      </c>
      <c r="F15" s="12">
        <v>460</v>
      </c>
      <c r="G15" s="12">
        <f t="shared" si="0"/>
        <v>121440</v>
      </c>
      <c r="H15" s="12"/>
      <c r="I15" s="12">
        <v>0</v>
      </c>
      <c r="J15" s="12"/>
      <c r="K15" s="12"/>
      <c r="L15" s="12">
        <f t="shared" si="1"/>
        <v>121440</v>
      </c>
      <c r="M15" s="13"/>
    </row>
    <row r="16" spans="1:13">
      <c r="A16" s="9">
        <v>14</v>
      </c>
      <c r="B16" s="58" t="s">
        <v>40</v>
      </c>
      <c r="C16" s="10" t="s">
        <v>41</v>
      </c>
      <c r="D16" s="11"/>
      <c r="E16" s="12">
        <v>272</v>
      </c>
      <c r="F16" s="12">
        <v>450</v>
      </c>
      <c r="G16" s="12">
        <f t="shared" si="0"/>
        <v>122400</v>
      </c>
      <c r="H16" s="12"/>
      <c r="I16" s="12">
        <v>25000</v>
      </c>
      <c r="J16" s="12"/>
      <c r="K16" s="12"/>
      <c r="L16" s="12">
        <f t="shared" si="1"/>
        <v>97400</v>
      </c>
      <c r="M16" s="13"/>
    </row>
    <row r="17" spans="1:13">
      <c r="A17" s="9">
        <v>15</v>
      </c>
      <c r="B17" s="58" t="s">
        <v>42</v>
      </c>
      <c r="C17" s="10" t="s">
        <v>43</v>
      </c>
      <c r="D17" s="11"/>
      <c r="E17" s="12">
        <v>319</v>
      </c>
      <c r="F17" s="12">
        <v>390</v>
      </c>
      <c r="G17" s="12">
        <f t="shared" si="0"/>
        <v>124410</v>
      </c>
      <c r="H17" s="12"/>
      <c r="I17" s="12">
        <v>25000</v>
      </c>
      <c r="J17" s="12"/>
      <c r="K17" s="12"/>
      <c r="L17" s="12">
        <f t="shared" si="1"/>
        <v>99410</v>
      </c>
      <c r="M17" s="13"/>
    </row>
    <row r="18" spans="1:13">
      <c r="A18" s="9">
        <v>16</v>
      </c>
      <c r="B18" s="58" t="s">
        <v>44</v>
      </c>
      <c r="C18" s="10" t="s">
        <v>45</v>
      </c>
      <c r="D18" s="11"/>
      <c r="E18" s="12">
        <v>281</v>
      </c>
      <c r="F18" s="12">
        <v>410</v>
      </c>
      <c r="G18" s="12">
        <f t="shared" si="0"/>
        <v>115210</v>
      </c>
      <c r="H18" s="14"/>
      <c r="I18" s="12">
        <v>25000</v>
      </c>
      <c r="J18" s="12"/>
      <c r="K18" s="12"/>
      <c r="L18" s="12">
        <f t="shared" si="1"/>
        <v>90210</v>
      </c>
      <c r="M18" s="13"/>
    </row>
    <row r="19" spans="1:13">
      <c r="A19" s="9">
        <v>17</v>
      </c>
      <c r="B19" s="58" t="s">
        <v>46</v>
      </c>
      <c r="C19" s="10" t="s">
        <v>47</v>
      </c>
      <c r="D19" s="11"/>
      <c r="E19" s="12">
        <v>281</v>
      </c>
      <c r="F19" s="12">
        <v>400</v>
      </c>
      <c r="G19" s="12">
        <f t="shared" si="0"/>
        <v>112400</v>
      </c>
      <c r="H19" s="12"/>
      <c r="I19" s="12">
        <v>25000</v>
      </c>
      <c r="J19" s="12"/>
      <c r="K19" s="12"/>
      <c r="L19" s="12">
        <f t="shared" si="1"/>
        <v>87400</v>
      </c>
      <c r="M19" s="13"/>
    </row>
    <row r="20" spans="1:13">
      <c r="A20" s="9">
        <v>18</v>
      </c>
      <c r="B20" s="58" t="s">
        <v>48</v>
      </c>
      <c r="C20" s="10" t="s">
        <v>49</v>
      </c>
      <c r="D20" s="11"/>
      <c r="E20" s="12"/>
      <c r="F20" s="12">
        <v>330</v>
      </c>
      <c r="G20" s="12">
        <f t="shared" si="0"/>
        <v>0</v>
      </c>
      <c r="H20" s="12"/>
      <c r="I20" s="12"/>
      <c r="J20" s="12"/>
      <c r="K20" s="12"/>
      <c r="L20" s="12">
        <f t="shared" si="1"/>
        <v>0</v>
      </c>
      <c r="M20" s="13"/>
    </row>
    <row r="21" spans="1:13">
      <c r="A21" s="9">
        <v>19</v>
      </c>
      <c r="B21" s="58" t="s">
        <v>50</v>
      </c>
      <c r="C21" s="10" t="s">
        <v>51</v>
      </c>
      <c r="D21" s="11"/>
      <c r="E21" s="12">
        <v>362</v>
      </c>
      <c r="F21" s="12">
        <v>400</v>
      </c>
      <c r="G21" s="12">
        <f t="shared" si="0"/>
        <v>144800</v>
      </c>
      <c r="H21" s="14"/>
      <c r="I21" s="12">
        <v>25000</v>
      </c>
      <c r="J21" s="12"/>
      <c r="K21" s="12"/>
      <c r="L21" s="12">
        <f t="shared" si="1"/>
        <v>119800</v>
      </c>
      <c r="M21" s="13"/>
    </row>
    <row r="22" spans="1:13">
      <c r="A22" s="9">
        <v>20</v>
      </c>
      <c r="B22" s="59">
        <v>154</v>
      </c>
      <c r="C22" s="10" t="s">
        <v>52</v>
      </c>
      <c r="D22" s="11"/>
      <c r="E22" s="12">
        <v>294</v>
      </c>
      <c r="F22" s="12">
        <v>430</v>
      </c>
      <c r="G22" s="12">
        <f t="shared" si="0"/>
        <v>126420</v>
      </c>
      <c r="H22" s="12"/>
      <c r="I22" s="12">
        <v>25000</v>
      </c>
      <c r="J22" s="12"/>
      <c r="K22" s="12"/>
      <c r="L22" s="12">
        <f t="shared" si="1"/>
        <v>101420</v>
      </c>
      <c r="M22" s="13"/>
    </row>
    <row r="23" spans="1:13">
      <c r="A23" s="9">
        <v>21</v>
      </c>
      <c r="B23" s="59">
        <v>159</v>
      </c>
      <c r="C23" s="15" t="s">
        <v>53</v>
      </c>
      <c r="D23" s="11"/>
      <c r="E23" s="12">
        <v>305</v>
      </c>
      <c r="F23" s="12">
        <v>390</v>
      </c>
      <c r="G23" s="12">
        <f t="shared" si="0"/>
        <v>118950</v>
      </c>
      <c r="H23" s="14"/>
      <c r="I23" s="12">
        <v>25000</v>
      </c>
      <c r="J23" s="12"/>
      <c r="K23" s="12"/>
      <c r="L23" s="12">
        <f t="shared" si="1"/>
        <v>93950</v>
      </c>
      <c r="M23" s="13"/>
    </row>
    <row r="24" spans="1:13">
      <c r="A24" s="9">
        <v>22</v>
      </c>
      <c r="B24" s="59">
        <v>160</v>
      </c>
      <c r="C24" s="15" t="s">
        <v>54</v>
      </c>
      <c r="D24" s="11"/>
      <c r="E24" s="12">
        <v>230</v>
      </c>
      <c r="F24" s="12">
        <v>400</v>
      </c>
      <c r="G24" s="12">
        <f t="shared" si="0"/>
        <v>92000</v>
      </c>
      <c r="H24" s="14"/>
      <c r="I24" s="12">
        <v>25000</v>
      </c>
      <c r="J24" s="12"/>
      <c r="K24" s="12"/>
      <c r="L24" s="12">
        <f t="shared" si="1"/>
        <v>67000</v>
      </c>
      <c r="M24" s="13"/>
    </row>
    <row r="25" spans="1:13">
      <c r="A25" s="9">
        <v>23</v>
      </c>
      <c r="B25" s="59">
        <v>173</v>
      </c>
      <c r="C25" s="15" t="s">
        <v>55</v>
      </c>
      <c r="D25" s="11"/>
      <c r="E25" s="12">
        <v>264</v>
      </c>
      <c r="F25" s="12">
        <v>450</v>
      </c>
      <c r="G25" s="12">
        <f t="shared" si="0"/>
        <v>118800</v>
      </c>
      <c r="H25" s="14"/>
      <c r="I25" s="12">
        <v>25000</v>
      </c>
      <c r="J25" s="12"/>
      <c r="K25" s="12"/>
      <c r="L25" s="12">
        <f t="shared" si="1"/>
        <v>93800</v>
      </c>
      <c r="M25" s="13"/>
    </row>
    <row r="26" spans="1:13">
      <c r="A26" s="9">
        <v>24</v>
      </c>
      <c r="B26" s="58" t="s">
        <v>56</v>
      </c>
      <c r="C26" s="10" t="s">
        <v>57</v>
      </c>
      <c r="D26" s="11"/>
      <c r="E26" s="12">
        <v>125</v>
      </c>
      <c r="F26" s="12">
        <v>310</v>
      </c>
      <c r="G26" s="12">
        <f t="shared" si="0"/>
        <v>38750</v>
      </c>
      <c r="H26" s="12"/>
      <c r="I26" s="12">
        <v>11200</v>
      </c>
      <c r="J26" s="12"/>
      <c r="K26" s="12"/>
      <c r="L26" s="12">
        <f t="shared" si="1"/>
        <v>27550</v>
      </c>
      <c r="M26" s="13"/>
    </row>
    <row r="27" spans="1:13">
      <c r="A27" s="9">
        <v>25</v>
      </c>
      <c r="B27" s="58" t="s">
        <v>58</v>
      </c>
      <c r="C27" s="10" t="s">
        <v>59</v>
      </c>
      <c r="D27" s="11"/>
      <c r="E27" s="12">
        <v>372</v>
      </c>
      <c r="F27" s="12">
        <v>500</v>
      </c>
      <c r="G27" s="12">
        <f t="shared" si="0"/>
        <v>186000</v>
      </c>
      <c r="H27" s="12"/>
      <c r="I27" s="12">
        <v>0</v>
      </c>
      <c r="J27" s="12"/>
      <c r="K27" s="12"/>
      <c r="L27" s="12">
        <f t="shared" si="1"/>
        <v>186000</v>
      </c>
      <c r="M27" s="13"/>
    </row>
    <row r="28" spans="1:13">
      <c r="A28" s="9">
        <v>26</v>
      </c>
      <c r="B28" s="58" t="s">
        <v>60</v>
      </c>
      <c r="C28" s="10" t="s">
        <v>61</v>
      </c>
      <c r="D28" s="11"/>
      <c r="E28" s="12">
        <v>334</v>
      </c>
      <c r="F28" s="12">
        <v>400</v>
      </c>
      <c r="G28" s="12">
        <f t="shared" si="0"/>
        <v>133600</v>
      </c>
      <c r="H28" s="14"/>
      <c r="I28" s="12">
        <v>25000</v>
      </c>
      <c r="J28" s="12"/>
      <c r="K28" s="12"/>
      <c r="L28" s="12">
        <f t="shared" si="1"/>
        <v>108600</v>
      </c>
      <c r="M28" s="13"/>
    </row>
    <row r="29" spans="1:13">
      <c r="A29" s="9">
        <v>27</v>
      </c>
      <c r="B29" s="59">
        <v>210</v>
      </c>
      <c r="C29" s="10" t="s">
        <v>62</v>
      </c>
      <c r="D29" s="11"/>
      <c r="E29" s="12">
        <v>339</v>
      </c>
      <c r="F29" s="12">
        <v>380</v>
      </c>
      <c r="G29" s="12">
        <f t="shared" si="0"/>
        <v>128820</v>
      </c>
      <c r="H29" s="14"/>
      <c r="I29" s="12">
        <v>25000</v>
      </c>
      <c r="J29" s="12"/>
      <c r="K29" s="12"/>
      <c r="L29" s="12">
        <f t="shared" si="1"/>
        <v>103820</v>
      </c>
      <c r="M29" s="13"/>
    </row>
    <row r="30" spans="1:13">
      <c r="A30" s="9">
        <v>28</v>
      </c>
      <c r="B30" s="59">
        <v>215</v>
      </c>
      <c r="C30" s="10" t="s">
        <v>63</v>
      </c>
      <c r="D30" s="11"/>
      <c r="E30" s="12">
        <v>322</v>
      </c>
      <c r="F30" s="12">
        <v>390</v>
      </c>
      <c r="G30" s="12">
        <f t="shared" si="0"/>
        <v>125580</v>
      </c>
      <c r="H30" s="14"/>
      <c r="I30" s="12">
        <v>25000</v>
      </c>
      <c r="J30" s="12"/>
      <c r="K30" s="12"/>
      <c r="L30" s="12">
        <f t="shared" si="1"/>
        <v>100580</v>
      </c>
      <c r="M30" s="13"/>
    </row>
    <row r="31" spans="1:13">
      <c r="A31" s="9">
        <v>29</v>
      </c>
      <c r="B31" s="59">
        <v>233</v>
      </c>
      <c r="C31" s="10" t="s">
        <v>64</v>
      </c>
      <c r="D31" s="11"/>
      <c r="E31" s="12"/>
      <c r="F31" s="12">
        <v>450</v>
      </c>
      <c r="G31" s="12">
        <f t="shared" si="0"/>
        <v>0</v>
      </c>
      <c r="H31" s="14"/>
      <c r="I31" s="12"/>
      <c r="J31" s="12"/>
      <c r="K31" s="12"/>
      <c r="L31" s="12">
        <f t="shared" si="1"/>
        <v>0</v>
      </c>
      <c r="M31" s="13"/>
    </row>
    <row r="32" spans="1:13">
      <c r="A32" s="9">
        <v>30</v>
      </c>
      <c r="B32" s="59">
        <v>240</v>
      </c>
      <c r="C32" s="10" t="s">
        <v>65</v>
      </c>
      <c r="D32" s="11"/>
      <c r="E32" s="12">
        <v>255</v>
      </c>
      <c r="F32" s="12">
        <v>410</v>
      </c>
      <c r="G32" s="12">
        <f t="shared" si="0"/>
        <v>104550</v>
      </c>
      <c r="H32" s="14"/>
      <c r="I32" s="12">
        <v>25000</v>
      </c>
      <c r="J32" s="12"/>
      <c r="K32" s="12"/>
      <c r="L32" s="12">
        <f t="shared" si="1"/>
        <v>79550</v>
      </c>
      <c r="M32" s="13"/>
    </row>
    <row r="33" spans="1:13">
      <c r="A33" s="9">
        <v>31</v>
      </c>
      <c r="B33" s="59">
        <v>265</v>
      </c>
      <c r="C33" s="10" t="s">
        <v>66</v>
      </c>
      <c r="D33" s="11"/>
      <c r="E33" s="12">
        <v>296</v>
      </c>
      <c r="F33" s="12">
        <v>460</v>
      </c>
      <c r="G33" s="12">
        <f t="shared" ref="G33:G58" si="2">(D33+E33)*F33</f>
        <v>136160</v>
      </c>
      <c r="H33" s="12"/>
      <c r="I33" s="12">
        <v>0</v>
      </c>
      <c r="J33" s="12"/>
      <c r="K33" s="12"/>
      <c r="L33" s="12">
        <f t="shared" ref="L33:L58" si="3">(G33)-H33-I33-J33-K33</f>
        <v>136160</v>
      </c>
      <c r="M33" s="13"/>
    </row>
    <row r="34" spans="1:13">
      <c r="A34" s="9">
        <v>32</v>
      </c>
      <c r="B34" s="59">
        <v>270</v>
      </c>
      <c r="C34" s="10" t="s">
        <v>67</v>
      </c>
      <c r="D34" s="11"/>
      <c r="E34" s="12">
        <v>228</v>
      </c>
      <c r="F34" s="12">
        <v>400</v>
      </c>
      <c r="G34" s="12">
        <f t="shared" si="2"/>
        <v>91200</v>
      </c>
      <c r="H34" s="14"/>
      <c r="I34" s="12">
        <v>25000</v>
      </c>
      <c r="J34" s="12"/>
      <c r="K34" s="12"/>
      <c r="L34" s="12">
        <f t="shared" si="3"/>
        <v>66200</v>
      </c>
      <c r="M34" s="13"/>
    </row>
    <row r="35" spans="1:13">
      <c r="A35" s="9">
        <v>33</v>
      </c>
      <c r="B35" s="59">
        <v>272</v>
      </c>
      <c r="C35" s="10" t="s">
        <v>68</v>
      </c>
      <c r="D35" s="11"/>
      <c r="E35" s="12">
        <v>333</v>
      </c>
      <c r="F35" s="12">
        <v>390</v>
      </c>
      <c r="G35" s="12">
        <f t="shared" si="2"/>
        <v>129870</v>
      </c>
      <c r="H35" s="14"/>
      <c r="I35" s="12">
        <v>25000</v>
      </c>
      <c r="J35" s="12"/>
      <c r="K35" s="12"/>
      <c r="L35" s="12">
        <f t="shared" si="3"/>
        <v>104870</v>
      </c>
      <c r="M35" s="13"/>
    </row>
    <row r="36" spans="1:13">
      <c r="A36" s="9">
        <v>34</v>
      </c>
      <c r="B36" s="59">
        <v>273</v>
      </c>
      <c r="C36" s="10" t="s">
        <v>69</v>
      </c>
      <c r="D36" s="11"/>
      <c r="E36" s="12">
        <v>325</v>
      </c>
      <c r="F36" s="12">
        <v>350</v>
      </c>
      <c r="G36" s="12">
        <f t="shared" si="2"/>
        <v>113750</v>
      </c>
      <c r="H36" s="14"/>
      <c r="I36" s="12">
        <v>25000</v>
      </c>
      <c r="J36" s="12"/>
      <c r="K36" s="12"/>
      <c r="L36" s="12">
        <f t="shared" si="3"/>
        <v>88750</v>
      </c>
      <c r="M36" s="13"/>
    </row>
    <row r="37" spans="1:13">
      <c r="A37" s="9">
        <v>35</v>
      </c>
      <c r="B37" s="59">
        <v>274</v>
      </c>
      <c r="C37" s="10" t="s">
        <v>70</v>
      </c>
      <c r="D37" s="11"/>
      <c r="E37" s="12">
        <v>350</v>
      </c>
      <c r="F37" s="12">
        <v>330</v>
      </c>
      <c r="G37" s="12">
        <f t="shared" si="2"/>
        <v>115500</v>
      </c>
      <c r="H37" s="14"/>
      <c r="I37" s="12">
        <v>25000</v>
      </c>
      <c r="J37" s="12"/>
      <c r="K37" s="12"/>
      <c r="L37" s="12">
        <f t="shared" si="3"/>
        <v>90500</v>
      </c>
      <c r="M37" s="13"/>
    </row>
    <row r="38" spans="1:13">
      <c r="A38" s="9">
        <v>36</v>
      </c>
      <c r="B38" s="59">
        <v>275</v>
      </c>
      <c r="C38" s="10" t="s">
        <v>71</v>
      </c>
      <c r="D38" s="11"/>
      <c r="E38" s="12">
        <v>325</v>
      </c>
      <c r="F38" s="12">
        <v>380</v>
      </c>
      <c r="G38" s="12">
        <f t="shared" si="2"/>
        <v>123500</v>
      </c>
      <c r="H38" s="14"/>
      <c r="I38" s="12">
        <v>25000</v>
      </c>
      <c r="J38" s="12"/>
      <c r="K38" s="12"/>
      <c r="L38" s="12">
        <f t="shared" si="3"/>
        <v>98500</v>
      </c>
      <c r="M38" s="13"/>
    </row>
    <row r="39" spans="1:13">
      <c r="A39" s="9">
        <v>37</v>
      </c>
      <c r="B39" s="59">
        <v>276</v>
      </c>
      <c r="C39" s="10" t="s">
        <v>72</v>
      </c>
      <c r="D39" s="11"/>
      <c r="E39" s="12">
        <v>312</v>
      </c>
      <c r="F39" s="12">
        <v>360</v>
      </c>
      <c r="G39" s="12">
        <f t="shared" si="2"/>
        <v>112320</v>
      </c>
      <c r="H39" s="14"/>
      <c r="I39" s="12">
        <v>25000</v>
      </c>
      <c r="J39" s="12"/>
      <c r="K39" s="12"/>
      <c r="L39" s="12">
        <f t="shared" si="3"/>
        <v>87320</v>
      </c>
      <c r="M39" s="13"/>
    </row>
    <row r="40" spans="1:13">
      <c r="A40" s="9">
        <v>38</v>
      </c>
      <c r="B40" s="59">
        <v>277</v>
      </c>
      <c r="C40" s="10" t="s">
        <v>73</v>
      </c>
      <c r="D40" s="11"/>
      <c r="E40" s="12">
        <v>342</v>
      </c>
      <c r="F40" s="12">
        <v>360</v>
      </c>
      <c r="G40" s="12">
        <f t="shared" si="2"/>
        <v>123120</v>
      </c>
      <c r="H40" s="14"/>
      <c r="I40" s="12">
        <v>25000</v>
      </c>
      <c r="J40" s="12"/>
      <c r="K40" s="12"/>
      <c r="L40" s="12">
        <f t="shared" si="3"/>
        <v>98120</v>
      </c>
      <c r="M40" s="13"/>
    </row>
    <row r="41" spans="1:13">
      <c r="A41" s="9">
        <v>39</v>
      </c>
      <c r="B41" s="59">
        <v>278</v>
      </c>
      <c r="C41" s="10" t="s">
        <v>74</v>
      </c>
      <c r="D41" s="11"/>
      <c r="E41" s="12">
        <v>342</v>
      </c>
      <c r="F41" s="12">
        <v>360</v>
      </c>
      <c r="G41" s="12">
        <f t="shared" si="2"/>
        <v>123120</v>
      </c>
      <c r="H41" s="14"/>
      <c r="I41" s="12">
        <v>25000</v>
      </c>
      <c r="J41" s="12"/>
      <c r="K41" s="12"/>
      <c r="L41" s="12">
        <f t="shared" si="3"/>
        <v>98120</v>
      </c>
      <c r="M41" s="13"/>
    </row>
    <row r="42" spans="1:13">
      <c r="A42" s="9">
        <v>40</v>
      </c>
      <c r="B42" s="59">
        <v>279</v>
      </c>
      <c r="C42" s="10" t="s">
        <v>75</v>
      </c>
      <c r="D42" s="11"/>
      <c r="E42" s="12">
        <v>329</v>
      </c>
      <c r="F42" s="12">
        <v>400</v>
      </c>
      <c r="G42" s="12">
        <f t="shared" si="2"/>
        <v>131600</v>
      </c>
      <c r="H42" s="14"/>
      <c r="I42" s="12">
        <v>25000</v>
      </c>
      <c r="J42" s="12"/>
      <c r="K42" s="12"/>
      <c r="L42" s="12">
        <f t="shared" si="3"/>
        <v>106600</v>
      </c>
      <c r="M42" s="13"/>
    </row>
    <row r="43" spans="1:13">
      <c r="A43" s="9">
        <v>41</v>
      </c>
      <c r="B43" s="59">
        <v>281</v>
      </c>
      <c r="C43" s="10" t="s">
        <v>76</v>
      </c>
      <c r="D43" s="11"/>
      <c r="E43" s="12">
        <v>303</v>
      </c>
      <c r="F43" s="12">
        <v>380</v>
      </c>
      <c r="G43" s="12">
        <f t="shared" si="2"/>
        <v>115140</v>
      </c>
      <c r="H43" s="14"/>
      <c r="I43" s="12">
        <v>25000</v>
      </c>
      <c r="J43" s="12"/>
      <c r="K43" s="12"/>
      <c r="L43" s="12">
        <f t="shared" si="3"/>
        <v>90140</v>
      </c>
      <c r="M43" s="13"/>
    </row>
    <row r="44" spans="1:13">
      <c r="A44" s="9">
        <v>42</v>
      </c>
      <c r="B44" s="59">
        <v>284</v>
      </c>
      <c r="C44" s="10" t="s">
        <v>77</v>
      </c>
      <c r="D44" s="11"/>
      <c r="E44" s="12">
        <v>256</v>
      </c>
      <c r="F44" s="12">
        <v>420</v>
      </c>
      <c r="G44" s="12">
        <f t="shared" si="2"/>
        <v>107520</v>
      </c>
      <c r="H44" s="12"/>
      <c r="I44" s="12">
        <v>25000</v>
      </c>
      <c r="J44" s="12"/>
      <c r="K44" s="12"/>
      <c r="L44" s="12">
        <f t="shared" si="3"/>
        <v>82520</v>
      </c>
      <c r="M44" s="13"/>
    </row>
    <row r="45" spans="1:13">
      <c r="A45" s="9">
        <v>43</v>
      </c>
      <c r="B45" s="59">
        <v>285</v>
      </c>
      <c r="C45" s="10" t="s">
        <v>78</v>
      </c>
      <c r="D45" s="11"/>
      <c r="E45" s="12">
        <v>285</v>
      </c>
      <c r="F45" s="12">
        <v>350</v>
      </c>
      <c r="G45" s="12">
        <f t="shared" si="2"/>
        <v>99750</v>
      </c>
      <c r="H45" s="12"/>
      <c r="I45" s="12">
        <v>25000</v>
      </c>
      <c r="J45" s="12"/>
      <c r="K45" s="12"/>
      <c r="L45" s="12">
        <f t="shared" si="3"/>
        <v>74750</v>
      </c>
      <c r="M45" s="13"/>
    </row>
    <row r="46" spans="1:13">
      <c r="A46" s="9">
        <v>44</v>
      </c>
      <c r="B46" s="59">
        <v>287</v>
      </c>
      <c r="C46" s="10" t="s">
        <v>79</v>
      </c>
      <c r="D46" s="11"/>
      <c r="E46" s="12">
        <v>287</v>
      </c>
      <c r="F46" s="12">
        <v>380</v>
      </c>
      <c r="G46" s="12">
        <f t="shared" si="2"/>
        <v>109060</v>
      </c>
      <c r="H46" s="12"/>
      <c r="I46" s="12">
        <v>25000</v>
      </c>
      <c r="J46" s="12"/>
      <c r="K46" s="12"/>
      <c r="L46" s="12">
        <f t="shared" si="3"/>
        <v>84060</v>
      </c>
      <c r="M46" s="13"/>
    </row>
    <row r="47" spans="1:13">
      <c r="A47" s="9">
        <v>45</v>
      </c>
      <c r="B47" s="59">
        <v>288</v>
      </c>
      <c r="C47" s="10" t="s">
        <v>80</v>
      </c>
      <c r="D47" s="11"/>
      <c r="E47" s="12">
        <v>277</v>
      </c>
      <c r="F47" s="12">
        <v>370</v>
      </c>
      <c r="G47" s="12">
        <f t="shared" si="2"/>
        <v>102490</v>
      </c>
      <c r="H47" s="12"/>
      <c r="I47" s="12">
        <v>25000</v>
      </c>
      <c r="J47" s="12"/>
      <c r="K47" s="12"/>
      <c r="L47" s="12">
        <f t="shared" si="3"/>
        <v>77490</v>
      </c>
      <c r="M47" s="13"/>
    </row>
    <row r="48" spans="1:13">
      <c r="A48" s="9">
        <v>46</v>
      </c>
      <c r="B48" s="59">
        <v>290</v>
      </c>
      <c r="C48" s="10" t="s">
        <v>81</v>
      </c>
      <c r="D48" s="11"/>
      <c r="E48" s="12">
        <v>286</v>
      </c>
      <c r="F48" s="12">
        <v>390</v>
      </c>
      <c r="G48" s="12">
        <f t="shared" si="2"/>
        <v>111540</v>
      </c>
      <c r="H48" s="12"/>
      <c r="I48" s="12">
        <v>25000</v>
      </c>
      <c r="J48" s="12"/>
      <c r="K48" s="12"/>
      <c r="L48" s="12">
        <f t="shared" si="3"/>
        <v>86540</v>
      </c>
      <c r="M48" s="13"/>
    </row>
    <row r="49" spans="1:13">
      <c r="A49" s="9">
        <v>47</v>
      </c>
      <c r="B49" s="59">
        <v>291</v>
      </c>
      <c r="C49" s="10" t="s">
        <v>82</v>
      </c>
      <c r="D49" s="11"/>
      <c r="E49" s="12">
        <v>279</v>
      </c>
      <c r="F49" s="12">
        <v>350</v>
      </c>
      <c r="G49" s="12">
        <f t="shared" si="2"/>
        <v>97650</v>
      </c>
      <c r="H49" s="12"/>
      <c r="I49" s="12">
        <v>25000</v>
      </c>
      <c r="J49" s="12"/>
      <c r="K49" s="12"/>
      <c r="L49" s="12">
        <f t="shared" si="3"/>
        <v>72650</v>
      </c>
      <c r="M49" s="13"/>
    </row>
    <row r="50" spans="1:13">
      <c r="A50" s="9">
        <v>48</v>
      </c>
      <c r="B50" s="59">
        <v>292</v>
      </c>
      <c r="C50" s="10" t="s">
        <v>83</v>
      </c>
      <c r="D50" s="11"/>
      <c r="E50" s="12">
        <v>264</v>
      </c>
      <c r="F50" s="12">
        <v>330</v>
      </c>
      <c r="G50" s="12">
        <f t="shared" si="2"/>
        <v>87120</v>
      </c>
      <c r="H50" s="12"/>
      <c r="I50" s="12">
        <v>25000</v>
      </c>
      <c r="J50" s="12"/>
      <c r="K50" s="12"/>
      <c r="L50" s="12">
        <f t="shared" si="3"/>
        <v>62120</v>
      </c>
      <c r="M50" s="13"/>
    </row>
    <row r="51" spans="1:13">
      <c r="A51" s="9">
        <v>49</v>
      </c>
      <c r="B51" s="59">
        <v>294</v>
      </c>
      <c r="C51" s="10" t="s">
        <v>84</v>
      </c>
      <c r="D51" s="11"/>
      <c r="E51" s="12">
        <v>286</v>
      </c>
      <c r="F51" s="12">
        <v>410</v>
      </c>
      <c r="G51" s="12">
        <f t="shared" si="2"/>
        <v>117260</v>
      </c>
      <c r="H51" s="12"/>
      <c r="I51" s="12">
        <v>25000</v>
      </c>
      <c r="J51" s="12"/>
      <c r="K51" s="12"/>
      <c r="L51" s="12">
        <f t="shared" si="3"/>
        <v>92260</v>
      </c>
      <c r="M51" s="13"/>
    </row>
    <row r="52" spans="1:13">
      <c r="A52" s="9">
        <v>50</v>
      </c>
      <c r="B52" s="59">
        <v>299</v>
      </c>
      <c r="C52" s="10" t="s">
        <v>85</v>
      </c>
      <c r="D52" s="11"/>
      <c r="E52" s="12">
        <v>251</v>
      </c>
      <c r="F52" s="12">
        <v>370</v>
      </c>
      <c r="G52" s="12">
        <f t="shared" si="2"/>
        <v>92870</v>
      </c>
      <c r="H52" s="12"/>
      <c r="I52" s="12">
        <v>25000</v>
      </c>
      <c r="J52" s="12"/>
      <c r="K52" s="12"/>
      <c r="L52" s="12">
        <f t="shared" si="3"/>
        <v>67870</v>
      </c>
      <c r="M52" s="13"/>
    </row>
    <row r="53" spans="1:13">
      <c r="A53" s="9">
        <v>51</v>
      </c>
      <c r="B53" s="59">
        <v>300</v>
      </c>
      <c r="C53" s="10" t="s">
        <v>86</v>
      </c>
      <c r="D53" s="11"/>
      <c r="E53" s="12">
        <v>244</v>
      </c>
      <c r="F53" s="12">
        <v>380</v>
      </c>
      <c r="G53" s="12">
        <f t="shared" si="2"/>
        <v>92720</v>
      </c>
      <c r="H53" s="12"/>
      <c r="I53" s="12">
        <v>25000</v>
      </c>
      <c r="J53" s="12"/>
      <c r="K53" s="12"/>
      <c r="L53" s="12">
        <f t="shared" si="3"/>
        <v>67720</v>
      </c>
      <c r="M53" s="13"/>
    </row>
    <row r="54" spans="1:13">
      <c r="A54" s="9">
        <v>52</v>
      </c>
      <c r="B54" s="59">
        <v>301</v>
      </c>
      <c r="C54" s="10" t="s">
        <v>87</v>
      </c>
      <c r="D54" s="11"/>
      <c r="E54" s="12">
        <v>261</v>
      </c>
      <c r="F54" s="12">
        <v>360</v>
      </c>
      <c r="G54" s="12">
        <f t="shared" si="2"/>
        <v>93960</v>
      </c>
      <c r="H54" s="12"/>
      <c r="I54" s="12">
        <v>25000</v>
      </c>
      <c r="J54" s="12"/>
      <c r="K54" s="12"/>
      <c r="L54" s="12">
        <f t="shared" si="3"/>
        <v>68960</v>
      </c>
      <c r="M54" s="13"/>
    </row>
    <row r="55" spans="1:13">
      <c r="A55" s="9">
        <v>53</v>
      </c>
      <c r="B55" s="59">
        <v>302</v>
      </c>
      <c r="C55" s="10" t="s">
        <v>88</v>
      </c>
      <c r="D55" s="11"/>
      <c r="E55" s="12">
        <v>249</v>
      </c>
      <c r="F55" s="12">
        <v>350</v>
      </c>
      <c r="G55" s="12">
        <f t="shared" si="2"/>
        <v>87150</v>
      </c>
      <c r="H55" s="12"/>
      <c r="I55" s="12">
        <v>25000</v>
      </c>
      <c r="J55" s="12"/>
      <c r="K55" s="12"/>
      <c r="L55" s="12">
        <f t="shared" si="3"/>
        <v>62150</v>
      </c>
      <c r="M55" s="13"/>
    </row>
    <row r="56" spans="1:13">
      <c r="A56" s="9">
        <v>54</v>
      </c>
      <c r="B56" s="59">
        <v>303</v>
      </c>
      <c r="C56" s="10" t="s">
        <v>89</v>
      </c>
      <c r="D56" s="11"/>
      <c r="E56" s="12">
        <v>182</v>
      </c>
      <c r="F56" s="12">
        <v>360</v>
      </c>
      <c r="G56" s="12">
        <f t="shared" si="2"/>
        <v>65520</v>
      </c>
      <c r="H56" s="12"/>
      <c r="I56" s="12">
        <v>25000</v>
      </c>
      <c r="J56" s="12"/>
      <c r="K56" s="12"/>
      <c r="L56" s="12">
        <f t="shared" si="3"/>
        <v>40520</v>
      </c>
      <c r="M56" s="13"/>
    </row>
    <row r="57" spans="1:13">
      <c r="A57" s="9">
        <v>55</v>
      </c>
      <c r="B57" s="59">
        <v>304</v>
      </c>
      <c r="C57" s="10" t="s">
        <v>90</v>
      </c>
      <c r="D57" s="11"/>
      <c r="E57" s="12">
        <v>281</v>
      </c>
      <c r="F57" s="12">
        <v>360</v>
      </c>
      <c r="G57" s="12">
        <f t="shared" si="2"/>
        <v>101160</v>
      </c>
      <c r="H57" s="12"/>
      <c r="I57" s="12">
        <v>25000</v>
      </c>
      <c r="J57" s="12"/>
      <c r="K57" s="12"/>
      <c r="L57" s="12">
        <f t="shared" si="3"/>
        <v>76160</v>
      </c>
      <c r="M57" s="13"/>
    </row>
    <row r="58" spans="1:13" ht="15" thickBot="1">
      <c r="A58" s="16">
        <v>56</v>
      </c>
      <c r="B58" s="60">
        <v>305</v>
      </c>
      <c r="C58" s="17" t="s">
        <v>91</v>
      </c>
      <c r="D58" s="18"/>
      <c r="E58" s="19">
        <v>282</v>
      </c>
      <c r="F58" s="19">
        <v>370</v>
      </c>
      <c r="G58" s="19">
        <f t="shared" si="2"/>
        <v>104340</v>
      </c>
      <c r="H58" s="19"/>
      <c r="I58" s="19">
        <v>25000</v>
      </c>
      <c r="J58" s="19"/>
      <c r="K58" s="19"/>
      <c r="L58" s="19">
        <f t="shared" si="3"/>
        <v>79340</v>
      </c>
      <c r="M58" s="20"/>
    </row>
    <row r="60" spans="1:13">
      <c r="L60" s="22">
        <f>SUM(L3:L59)</f>
        <v>4856840</v>
      </c>
    </row>
    <row r="61" spans="1:13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>
      <c r="A63"/>
    </row>
    <row r="64" spans="1:13" ht="15" thickBot="1">
      <c r="A64" s="28" t="s">
        <v>92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ht="43.8" thickBot="1">
      <c r="A65" s="45" t="s">
        <v>1</v>
      </c>
      <c r="B65" s="46" t="s">
        <v>2</v>
      </c>
      <c r="C65" s="46" t="s">
        <v>3</v>
      </c>
      <c r="D65" s="47" t="s">
        <v>4</v>
      </c>
      <c r="E65" s="48" t="s">
        <v>5</v>
      </c>
      <c r="F65" s="48" t="s">
        <v>93</v>
      </c>
      <c r="G65" s="48" t="s">
        <v>94</v>
      </c>
      <c r="H65" s="48" t="s">
        <v>95</v>
      </c>
      <c r="I65" s="48" t="s">
        <v>96</v>
      </c>
      <c r="J65" s="48" t="s">
        <v>97</v>
      </c>
      <c r="K65" s="48" t="s">
        <v>13</v>
      </c>
      <c r="L65" s="46" t="s">
        <v>98</v>
      </c>
    </row>
    <row r="66" spans="1:12" ht="15" thickBot="1">
      <c r="A66" s="33">
        <v>1</v>
      </c>
      <c r="B66" s="39" t="s">
        <v>99</v>
      </c>
      <c r="C66" s="36" t="s">
        <v>100</v>
      </c>
      <c r="D66" s="30"/>
      <c r="E66" s="43"/>
      <c r="F66" s="43"/>
      <c r="G66" s="43">
        <v>2000</v>
      </c>
      <c r="H66" s="43">
        <f>G66*L66</f>
        <v>182400</v>
      </c>
      <c r="I66" s="43"/>
      <c r="J66" s="53">
        <f>H66-I66</f>
        <v>182400</v>
      </c>
      <c r="K66" s="50"/>
      <c r="L66" s="49">
        <v>91.2</v>
      </c>
    </row>
    <row r="67" spans="1:12">
      <c r="A67" s="34">
        <v>2</v>
      </c>
      <c r="B67" s="40" t="s">
        <v>101</v>
      </c>
      <c r="C67" s="37" t="s">
        <v>102</v>
      </c>
      <c r="D67" s="31"/>
      <c r="E67" s="29"/>
      <c r="F67" s="29"/>
      <c r="G67" s="29">
        <v>2000</v>
      </c>
      <c r="H67" s="29">
        <f>G67*L66</f>
        <v>182400</v>
      </c>
      <c r="I67" s="29"/>
      <c r="J67" s="54">
        <f t="shared" ref="J67:J80" si="4">H67-I67</f>
        <v>182400</v>
      </c>
      <c r="K67" s="51"/>
    </row>
    <row r="68" spans="1:12">
      <c r="A68" s="34">
        <v>3</v>
      </c>
      <c r="B68" s="40" t="s">
        <v>103</v>
      </c>
      <c r="C68" s="37" t="s">
        <v>104</v>
      </c>
      <c r="D68" s="31"/>
      <c r="E68" s="29"/>
      <c r="F68" s="29"/>
      <c r="G68" s="29">
        <v>2000</v>
      </c>
      <c r="H68" s="29">
        <f>G68*L66</f>
        <v>182400</v>
      </c>
      <c r="I68" s="29"/>
      <c r="J68" s="54">
        <f t="shared" si="4"/>
        <v>182400</v>
      </c>
      <c r="K68" s="51"/>
    </row>
    <row r="69" spans="1:12">
      <c r="A69" s="34">
        <v>4</v>
      </c>
      <c r="B69" s="40" t="s">
        <v>105</v>
      </c>
      <c r="C69" s="37" t="s">
        <v>106</v>
      </c>
      <c r="D69" s="31"/>
      <c r="E69" s="29">
        <v>365</v>
      </c>
      <c r="F69" s="29">
        <v>6</v>
      </c>
      <c r="G69" s="29">
        <f>E69*F69</f>
        <v>2190</v>
      </c>
      <c r="H69" s="29">
        <f>G69*L66</f>
        <v>199728</v>
      </c>
      <c r="I69" s="29"/>
      <c r="J69" s="54">
        <f t="shared" si="4"/>
        <v>199728</v>
      </c>
      <c r="K69" s="51"/>
    </row>
    <row r="70" spans="1:12">
      <c r="A70" s="34">
        <v>5</v>
      </c>
      <c r="B70" s="40" t="s">
        <v>107</v>
      </c>
      <c r="C70" s="37" t="s">
        <v>108</v>
      </c>
      <c r="D70" s="31"/>
      <c r="E70" s="29">
        <v>260</v>
      </c>
      <c r="F70" s="29">
        <v>6</v>
      </c>
      <c r="G70" s="29">
        <f t="shared" ref="G70:G75" si="5">E70*F70</f>
        <v>1560</v>
      </c>
      <c r="H70" s="29">
        <f>G70*L66</f>
        <v>142272</v>
      </c>
      <c r="I70" s="29"/>
      <c r="J70" s="54">
        <f t="shared" si="4"/>
        <v>142272</v>
      </c>
      <c r="K70" s="51"/>
    </row>
    <row r="71" spans="1:12">
      <c r="A71" s="34">
        <v>6</v>
      </c>
      <c r="B71" s="40" t="s">
        <v>109</v>
      </c>
      <c r="C71" s="37" t="s">
        <v>110</v>
      </c>
      <c r="D71" s="31"/>
      <c r="E71" s="29">
        <v>309</v>
      </c>
      <c r="F71" s="29">
        <v>6</v>
      </c>
      <c r="G71" s="29">
        <f t="shared" si="5"/>
        <v>1854</v>
      </c>
      <c r="H71" s="29">
        <f>G71*L66</f>
        <v>169084.80000000002</v>
      </c>
      <c r="I71" s="29"/>
      <c r="J71" s="54">
        <f t="shared" si="4"/>
        <v>169084.80000000002</v>
      </c>
      <c r="K71" s="51"/>
    </row>
    <row r="72" spans="1:12">
      <c r="A72" s="34">
        <v>7</v>
      </c>
      <c r="B72" s="40" t="s">
        <v>111</v>
      </c>
      <c r="C72" s="37" t="s">
        <v>112</v>
      </c>
      <c r="D72" s="31"/>
      <c r="E72" s="29">
        <v>314</v>
      </c>
      <c r="F72" s="29">
        <v>6</v>
      </c>
      <c r="G72" s="29">
        <f t="shared" si="5"/>
        <v>1884</v>
      </c>
      <c r="H72" s="29">
        <f>G72*L66</f>
        <v>171820.80000000002</v>
      </c>
      <c r="I72" s="29"/>
      <c r="J72" s="54">
        <f t="shared" si="4"/>
        <v>171820.80000000002</v>
      </c>
      <c r="K72" s="51"/>
    </row>
    <row r="73" spans="1:12">
      <c r="A73" s="34">
        <v>8</v>
      </c>
      <c r="B73" s="40" t="s">
        <v>113</v>
      </c>
      <c r="C73" s="37" t="s">
        <v>114</v>
      </c>
      <c r="D73" s="31"/>
      <c r="E73" s="29">
        <v>347</v>
      </c>
      <c r="F73" s="29">
        <v>6</v>
      </c>
      <c r="G73" s="29">
        <f t="shared" si="5"/>
        <v>2082</v>
      </c>
      <c r="H73" s="29">
        <f>G73*L66</f>
        <v>189878.39999999999</v>
      </c>
      <c r="I73" s="29"/>
      <c r="J73" s="54">
        <f t="shared" si="4"/>
        <v>189878.39999999999</v>
      </c>
      <c r="K73" s="51"/>
    </row>
    <row r="74" spans="1:12">
      <c r="A74" s="34">
        <v>9</v>
      </c>
      <c r="B74" s="40" t="s">
        <v>115</v>
      </c>
      <c r="C74" s="37" t="s">
        <v>116</v>
      </c>
      <c r="D74" s="31"/>
      <c r="E74" s="29">
        <v>322</v>
      </c>
      <c r="F74" s="29">
        <v>6</v>
      </c>
      <c r="G74" s="29">
        <f t="shared" si="5"/>
        <v>1932</v>
      </c>
      <c r="H74" s="29">
        <f>G74*L66</f>
        <v>176198.39999999999</v>
      </c>
      <c r="I74" s="29"/>
      <c r="J74" s="54">
        <f t="shared" si="4"/>
        <v>176198.39999999999</v>
      </c>
      <c r="K74" s="51"/>
    </row>
    <row r="75" spans="1:12">
      <c r="A75" s="34">
        <v>10</v>
      </c>
      <c r="B75" s="41">
        <v>252</v>
      </c>
      <c r="C75" s="37" t="s">
        <v>117</v>
      </c>
      <c r="D75" s="31"/>
      <c r="E75" s="29">
        <v>210</v>
      </c>
      <c r="F75" s="29">
        <v>6</v>
      </c>
      <c r="G75" s="29">
        <f t="shared" si="5"/>
        <v>1260</v>
      </c>
      <c r="H75" s="29">
        <f>G75*L66</f>
        <v>114912</v>
      </c>
      <c r="I75" s="29">
        <v>10000</v>
      </c>
      <c r="J75" s="54">
        <f t="shared" si="4"/>
        <v>104912</v>
      </c>
      <c r="K75" s="51"/>
    </row>
    <row r="76" spans="1:12">
      <c r="A76" s="34">
        <v>11</v>
      </c>
      <c r="B76" s="41">
        <v>262</v>
      </c>
      <c r="C76" s="37" t="s">
        <v>118</v>
      </c>
      <c r="D76" s="31"/>
      <c r="E76" s="29"/>
      <c r="F76" s="29"/>
      <c r="G76" s="29">
        <v>2000</v>
      </c>
      <c r="H76" s="29">
        <f>G76*L66</f>
        <v>182400</v>
      </c>
      <c r="I76" s="29"/>
      <c r="J76" s="54">
        <f t="shared" si="4"/>
        <v>182400</v>
      </c>
      <c r="K76" s="51"/>
    </row>
    <row r="77" spans="1:12">
      <c r="A77" s="34">
        <v>12</v>
      </c>
      <c r="B77" s="41">
        <v>263</v>
      </c>
      <c r="C77" s="37" t="s">
        <v>119</v>
      </c>
      <c r="D77" s="31"/>
      <c r="E77" s="29"/>
      <c r="F77" s="29"/>
      <c r="G77" s="29">
        <v>2000</v>
      </c>
      <c r="H77" s="29">
        <f>G77*L66</f>
        <v>182400</v>
      </c>
      <c r="I77" s="29"/>
      <c r="J77" s="54">
        <f t="shared" si="4"/>
        <v>182400</v>
      </c>
      <c r="K77" s="51"/>
    </row>
    <row r="78" spans="1:12">
      <c r="A78" s="34">
        <v>13</v>
      </c>
      <c r="B78" s="41">
        <v>268</v>
      </c>
      <c r="C78" s="37" t="s">
        <v>120</v>
      </c>
      <c r="D78" s="31"/>
      <c r="E78" s="29"/>
      <c r="F78" s="29"/>
      <c r="G78" s="29">
        <v>2000</v>
      </c>
      <c r="H78" s="29">
        <f>G78*L66</f>
        <v>182400</v>
      </c>
      <c r="I78" s="29"/>
      <c r="J78" s="54">
        <f t="shared" si="4"/>
        <v>182400</v>
      </c>
      <c r="K78" s="51"/>
    </row>
    <row r="79" spans="1:12">
      <c r="A79" s="34">
        <v>14</v>
      </c>
      <c r="B79" s="41">
        <v>282</v>
      </c>
      <c r="C79" s="37" t="s">
        <v>121</v>
      </c>
      <c r="D79" s="31"/>
      <c r="E79" s="29">
        <v>380</v>
      </c>
      <c r="F79" s="29">
        <v>6</v>
      </c>
      <c r="G79" s="29">
        <f>E79*F79</f>
        <v>2280</v>
      </c>
      <c r="H79" s="29">
        <f>G79*L66</f>
        <v>207936</v>
      </c>
      <c r="I79" s="29"/>
      <c r="J79" s="54">
        <f t="shared" si="4"/>
        <v>207936</v>
      </c>
      <c r="K79" s="51"/>
    </row>
    <row r="80" spans="1:12" ht="15" thickBot="1">
      <c r="A80" s="35">
        <v>15</v>
      </c>
      <c r="B80" s="42">
        <v>283</v>
      </c>
      <c r="C80" s="38" t="s">
        <v>122</v>
      </c>
      <c r="D80" s="32"/>
      <c r="E80" s="44">
        <v>353</v>
      </c>
      <c r="F80" s="44">
        <v>6</v>
      </c>
      <c r="G80" s="44">
        <f>E80*F80</f>
        <v>2118</v>
      </c>
      <c r="H80" s="44">
        <f>G80*L66</f>
        <v>193161.60000000001</v>
      </c>
      <c r="I80" s="44"/>
      <c r="J80" s="55">
        <f t="shared" si="4"/>
        <v>193161.60000000001</v>
      </c>
      <c r="K80" s="52"/>
    </row>
    <row r="81" spans="10:10">
      <c r="J81" s="56"/>
    </row>
    <row r="82" spans="10:10">
      <c r="J82" s="22">
        <f>SUM(J66:J81)</f>
        <v>2649392</v>
      </c>
    </row>
  </sheetData>
  <mergeCells count="2">
    <mergeCell ref="A1:L1"/>
    <mergeCell ref="A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2024-03-05T18:29:22Z</dcterms:modified>
</cp:coreProperties>
</file>