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/>
  <mc:AlternateContent xmlns:mc="http://schemas.openxmlformats.org/markup-compatibility/2006">
    <mc:Choice Requires="x15">
      <x15ac:absPath xmlns:x15ac="http://schemas.microsoft.com/office/spreadsheetml/2010/11/ac" url="C:\Users\samil\OneDrive\Masaüstü\Ofis Dosyalari\HAKEDISLER\2025\SUBAT 2025\"/>
    </mc:Choice>
  </mc:AlternateContent>
  <xr:revisionPtr revIDLastSave="0" documentId="13_ncr:1_{86EC4AC5-4FF3-4408-B65F-CCA599A27BB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8" i="1"/>
  <c r="F49" i="1"/>
  <c r="H49" i="1" s="1"/>
  <c r="O49" i="1" s="1"/>
  <c r="O18" i="1"/>
  <c r="O37" i="1"/>
  <c r="O46" i="1"/>
  <c r="O47" i="1"/>
  <c r="H35" i="1"/>
  <c r="O35" i="1" s="1"/>
  <c r="H36" i="1"/>
  <c r="O36" i="1" s="1"/>
  <c r="H37" i="1"/>
  <c r="H38" i="1"/>
  <c r="O38" i="1" s="1"/>
  <c r="H39" i="1"/>
  <c r="O39" i="1" s="1"/>
  <c r="H40" i="1"/>
  <c r="O40" i="1" s="1"/>
  <c r="H41" i="1"/>
  <c r="O41" i="1" s="1"/>
  <c r="H42" i="1"/>
  <c r="O42" i="1" s="1"/>
  <c r="H43" i="1"/>
  <c r="O43" i="1" s="1"/>
  <c r="H44" i="1"/>
  <c r="O44" i="1" s="1"/>
  <c r="H45" i="1"/>
  <c r="O45" i="1" s="1"/>
  <c r="H34" i="1"/>
  <c r="O34" i="1" s="1"/>
  <c r="H33" i="1"/>
  <c r="O33" i="1" s="1"/>
  <c r="H32" i="1"/>
  <c r="O32" i="1" s="1"/>
  <c r="H31" i="1" l="1"/>
  <c r="O31" i="1" s="1"/>
  <c r="H30" i="1"/>
  <c r="O30" i="1" s="1"/>
  <c r="H29" i="1"/>
  <c r="O29" i="1" s="1"/>
  <c r="H28" i="1"/>
  <c r="O28" i="1" s="1"/>
  <c r="H27" i="1"/>
  <c r="O27" i="1" s="1"/>
  <c r="H26" i="1"/>
  <c r="O26" i="1" s="1"/>
  <c r="H25" i="1"/>
  <c r="O25" i="1" s="1"/>
  <c r="H24" i="1"/>
  <c r="O24" i="1" s="1"/>
  <c r="H23" i="1"/>
  <c r="O23" i="1" s="1"/>
  <c r="H22" i="1"/>
  <c r="O22" i="1" s="1"/>
  <c r="H21" i="1"/>
  <c r="O21" i="1" s="1"/>
  <c r="H20" i="1"/>
  <c r="O20" i="1" s="1"/>
  <c r="H19" i="1"/>
  <c r="O19" i="1" s="1"/>
  <c r="H48" i="1"/>
  <c r="O48" i="1" s="1"/>
  <c r="H17" i="1"/>
  <c r="O17" i="1" s="1"/>
  <c r="H16" i="1"/>
  <c r="O16" i="1" s="1"/>
  <c r="H15" i="1"/>
  <c r="O15" i="1" s="1"/>
  <c r="H14" i="1"/>
  <c r="O14" i="1" s="1"/>
  <c r="H13" i="1"/>
  <c r="O13" i="1" s="1"/>
  <c r="H12" i="1"/>
  <c r="O12" i="1" s="1"/>
  <c r="H11" i="1"/>
  <c r="O11" i="1" s="1"/>
  <c r="H10" i="1"/>
  <c r="O10" i="1" s="1"/>
  <c r="H9" i="1"/>
  <c r="O9" i="1" s="1"/>
  <c r="H8" i="1"/>
  <c r="O8" i="1" s="1"/>
  <c r="H7" i="1"/>
  <c r="O7" i="1" s="1"/>
  <c r="H6" i="1"/>
  <c r="O6" i="1" s="1"/>
  <c r="H5" i="1"/>
  <c r="O5" i="1" s="1"/>
  <c r="H4" i="1"/>
  <c r="O4" i="1" s="1"/>
  <c r="H3" i="1"/>
  <c r="O3" i="1" s="1"/>
  <c r="H2" i="1"/>
  <c r="O2" i="1" s="1"/>
</calcChain>
</file>

<file path=xl/sharedStrings.xml><?xml version="1.0" encoding="utf-8"?>
<sst xmlns="http://schemas.openxmlformats.org/spreadsheetml/2006/main" count="64" uniqueCount="64">
  <si>
    <t>№</t>
  </si>
  <si>
    <t>SICIL NO</t>
  </si>
  <si>
    <t>ADI SOYADI</t>
  </si>
  <si>
    <t>SUBAT SAATI</t>
  </si>
  <si>
    <t>SAAT UCRETI</t>
  </si>
  <si>
    <t>HAKEDIS</t>
  </si>
  <si>
    <t>YYP SUBAT</t>
  </si>
  <si>
    <t>PATENT MASRAFI</t>
  </si>
  <si>
    <t>NET HAKEDIS</t>
  </si>
  <si>
    <t>VERILDI</t>
  </si>
  <si>
    <t>058</t>
  </si>
  <si>
    <t>AHMADJONOV HUSNIDDIN</t>
  </si>
  <si>
    <t>SAYDULLAYEV HUSNIDDIN</t>
  </si>
  <si>
    <t>KARIMOV UMITCAN</t>
  </si>
  <si>
    <t>MILLACANOV ILYASBEK</t>
  </si>
  <si>
    <t>HUDABERGANOV ISMAIL</t>
  </si>
  <si>
    <t>RAHIMOV ILHAM</t>
  </si>
  <si>
    <t>SAYDILLAYEV HAMIDULLO</t>
  </si>
  <si>
    <t>RAHMATOV ABDUSAMIN</t>
  </si>
  <si>
    <t>MAMASIDIKOV MAHMUDJON</t>
  </si>
  <si>
    <t>RAHMATOV ABDULAZIZ</t>
  </si>
  <si>
    <t>CEMSIT UZGANOV</t>
  </si>
  <si>
    <t>JAHONGIR ISRAILOV</t>
  </si>
  <si>
    <t>NODIRJON KIRGIZBAYEV</t>
  </si>
  <si>
    <t>NEMATJON KUSMATOV</t>
  </si>
  <si>
    <t>OTABEK ERGASEV (MUHAMMETOV)</t>
  </si>
  <si>
    <t>FAZLIDDIN МINGTILLAEV</t>
  </si>
  <si>
    <t>MIRZAEV ZAFARJON</t>
  </si>
  <si>
    <t>DESTAN ABDULLAYEV</t>
  </si>
  <si>
    <t>ABRORJON BAROTOV</t>
  </si>
  <si>
    <t>KABILCAN ZAKIROV</t>
  </si>
  <si>
    <t>ISROILOV JAMSHITBEK</t>
  </si>
  <si>
    <t>MASHARIPOV AKMALJON</t>
  </si>
  <si>
    <t>MIRZAEV ILKHOMJON</t>
  </si>
  <si>
    <t>NEMATOV AKHLIDDIN</t>
  </si>
  <si>
    <t>TAIROV DILSHODJON</t>
  </si>
  <si>
    <t>TURSUNALIEV BUNYODJON</t>
  </si>
  <si>
    <t>UZGANOV RUSTAMJON</t>
  </si>
  <si>
    <t>ULMASOV JAVLONBEK</t>
  </si>
  <si>
    <t>YUSUPOV MIRZOKHID</t>
  </si>
  <si>
    <t>YUSUPOV SARDORBEK</t>
  </si>
  <si>
    <t>IKINCI AVANS</t>
  </si>
  <si>
    <t>YYP OCAK</t>
  </si>
  <si>
    <t>OCAK SAATI</t>
  </si>
  <si>
    <t>TOPLAM SAAT</t>
  </si>
  <si>
    <t>BIRINCI AVANS</t>
  </si>
  <si>
    <t>ABDUMALIKOV KUDRATILLO</t>
  </si>
  <si>
    <t>SERDAR ABDURRAHIMOV</t>
  </si>
  <si>
    <t>AKHMADJONOV MUKHIDDIN</t>
  </si>
  <si>
    <t>KURBONOV KHAMIDULLO</t>
  </si>
  <si>
    <t>016</t>
  </si>
  <si>
    <t>AHRAR ALLAMOV</t>
  </si>
  <si>
    <t>RAHIMOV IKBALCAN</t>
  </si>
  <si>
    <t>RAHIMOV RAHIMCAN</t>
  </si>
  <si>
    <t>RAHMATOV ABDURASID</t>
  </si>
  <si>
    <t>SADIKOV TAHIRCAN</t>
  </si>
  <si>
    <t>SOLIEV ABDUVALI</t>
  </si>
  <si>
    <t>TURSUNALIEV MUHAMMADJON</t>
  </si>
  <si>
    <t>TURSUNALIYEV ALISER</t>
  </si>
  <si>
    <t>TURSUNOV KOMILJON</t>
  </si>
  <si>
    <t>CESUR UZGANOV</t>
  </si>
  <si>
    <t>CIKIS ALMIS</t>
  </si>
  <si>
    <t>SERTIFIKA</t>
  </si>
  <si>
    <t>MANSURBEK ADAHAMJONOV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</si>
</sst>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₽&quot;_-;\-* #,##0.00\ &quot;₽&quot;_-;_-* &quot;-&quot;??\ &quot;₽&quot;_-;_-@_-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Arial Tur"/>
      <charset val="204"/>
    </font>
    <font>
      <b/>
      <sz val="11"/>
      <color theme="1"/>
      <name val="Calibri"/>
      <family val="2"/>
      <scheme val="minor"/>
    </font>
    <font>
      <b/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7">
    <xf numFmtId="0" fontId="0" fillId="0" borderId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2" fillId="0" borderId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1" fillId="0" borderId="0"/>
  </cellStyleXfs>
  <cellXfs count="81">
    <xf numFmtId="0" fontId="0" fillId="0" borderId="0" xfId="0"/>
    <xf numFmtId="0" fontId="0" fillId="0" borderId="3" xfId="0" applyBorder="1" applyAlignment="1">
      <alignment horizontal="center" vertical="center"/>
    </xf>
    <xf numFmtId="44" fontId="0" fillId="0" borderId="3" xfId="2" applyFont="1" applyFill="1" applyBorder="1" applyAlignment="1">
      <alignment horizontal="center" vertical="center"/>
    </xf>
    <xf numFmtId="44" fontId="0" fillId="0" borderId="3" xfId="3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44" fontId="0" fillId="0" borderId="3" xfId="4" applyFont="1" applyFill="1" applyBorder="1"/>
    <xf numFmtId="0" fontId="0" fillId="0" borderId="4" xfId="0" applyBorder="1"/>
    <xf numFmtId="0" fontId="2" fillId="0" borderId="3" xfId="0" applyFont="1" applyBorder="1" applyAlignment="1">
      <alignment horizontal="center" vertical="center"/>
    </xf>
    <xf numFmtId="0" fontId="7" fillId="0" borderId="10" xfId="0" applyFont="1" applyBorder="1" applyAlignment="1">
      <alignment horizontal="left" vertical="center" wrapText="1"/>
    </xf>
    <xf numFmtId="0" fontId="0" fillId="0" borderId="11" xfId="0" applyBorder="1" applyAlignment="1">
      <alignment horizontal="center" vertical="center"/>
    </xf>
    <xf numFmtId="44" fontId="0" fillId="0" borderId="11" xfId="2" applyFont="1" applyFill="1" applyBorder="1" applyAlignment="1">
      <alignment horizontal="center" vertical="center"/>
    </xf>
    <xf numFmtId="44" fontId="0" fillId="0" borderId="11" xfId="3" applyFont="1" applyFill="1" applyBorder="1" applyAlignment="1">
      <alignment horizontal="center" vertical="center"/>
    </xf>
    <xf numFmtId="0" fontId="4" fillId="0" borderId="2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44" fontId="0" fillId="0" borderId="0" xfId="1" applyFont="1" applyFill="1"/>
    <xf numFmtId="0" fontId="2" fillId="2" borderId="3" xfId="5" applyFill="1" applyBorder="1" applyAlignment="1">
      <alignment horizontal="center" vertical="center"/>
    </xf>
    <xf numFmtId="0" fontId="8" fillId="2" borderId="3" xfId="5" applyFont="1" applyFill="1" applyBorder="1" applyAlignment="1">
      <alignment horizontal="center" vertical="center"/>
    </xf>
    <xf numFmtId="0" fontId="2" fillId="0" borderId="3" xfId="5" applyBorder="1" applyAlignment="1">
      <alignment horizontal="center" vertical="center"/>
    </xf>
    <xf numFmtId="0" fontId="8" fillId="0" borderId="3" xfId="5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2" xfId="0" applyFont="1" applyBorder="1" applyAlignment="1">
      <alignment horizontal="left" vertical="center" wrapText="1"/>
    </xf>
    <xf numFmtId="0" fontId="5" fillId="0" borderId="13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44" fontId="6" fillId="0" borderId="13" xfId="2" applyFont="1" applyFill="1" applyBorder="1" applyAlignment="1">
      <alignment horizontal="center" vertical="center" wrapText="1"/>
    </xf>
    <xf numFmtId="44" fontId="6" fillId="0" borderId="13" xfId="3" applyFont="1" applyFill="1" applyBorder="1" applyAlignment="1">
      <alignment horizontal="center" vertical="center" wrapText="1"/>
    </xf>
    <xf numFmtId="44" fontId="6" fillId="0" borderId="13" xfId="1" applyFont="1" applyFill="1" applyBorder="1" applyAlignment="1">
      <alignment horizontal="center" vertical="center" wrapText="1"/>
    </xf>
    <xf numFmtId="0" fontId="0" fillId="0" borderId="3" xfId="0" applyBorder="1"/>
    <xf numFmtId="0" fontId="0" fillId="0" borderId="2" xfId="0" applyBorder="1"/>
    <xf numFmtId="0" fontId="0" fillId="0" borderId="7" xfId="0" applyBorder="1"/>
    <xf numFmtId="0" fontId="7" fillId="0" borderId="14" xfId="0" applyFont="1" applyBorder="1" applyAlignment="1">
      <alignment horizontal="left" vertical="center" wrapText="1"/>
    </xf>
    <xf numFmtId="0" fontId="7" fillId="0" borderId="12" xfId="0" applyFont="1" applyBorder="1" applyAlignment="1">
      <alignment horizontal="left" vertical="center" wrapText="1"/>
    </xf>
    <xf numFmtId="0" fontId="4" fillId="2" borderId="12" xfId="5" applyFont="1" applyFill="1" applyBorder="1" applyAlignment="1">
      <alignment horizontal="left" vertical="center" wrapText="1"/>
    </xf>
    <xf numFmtId="0" fontId="7" fillId="0" borderId="12" xfId="5" applyFont="1" applyBorder="1" applyAlignment="1">
      <alignment horizontal="left" vertical="center" wrapText="1"/>
    </xf>
    <xf numFmtId="0" fontId="4" fillId="0" borderId="12" xfId="5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2" fillId="2" borderId="2" xfId="5" applyFill="1" applyBorder="1" applyAlignment="1">
      <alignment horizontal="center" vertical="center"/>
    </xf>
    <xf numFmtId="0" fontId="0" fillId="0" borderId="6" xfId="0" applyBorder="1"/>
    <xf numFmtId="0" fontId="0" fillId="0" borderId="16" xfId="0" quotePrefix="1" applyBorder="1" applyAlignment="1">
      <alignment horizontal="center" vertical="center"/>
    </xf>
    <xf numFmtId="0" fontId="0" fillId="0" borderId="4" xfId="0" quotePrefix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2" fillId="2" borderId="4" xfId="5" applyFill="1" applyBorder="1" applyAlignment="1">
      <alignment horizontal="center" vertical="center"/>
    </xf>
    <xf numFmtId="0" fontId="2" fillId="0" borderId="4" xfId="5" applyBorder="1" applyAlignment="1">
      <alignment horizontal="center" vertical="center"/>
    </xf>
    <xf numFmtId="0" fontId="2" fillId="0" borderId="4" xfId="5" quotePrefix="1" applyBorder="1" applyAlignment="1">
      <alignment horizontal="center" vertical="center"/>
    </xf>
    <xf numFmtId="0" fontId="8" fillId="0" borderId="4" xfId="5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44" fontId="0" fillId="0" borderId="9" xfId="0" applyNumberFormat="1" applyBorder="1" applyAlignment="1">
      <alignment horizontal="center" vertical="center"/>
    </xf>
    <xf numFmtId="44" fontId="0" fillId="0" borderId="7" xfId="1" applyFont="1" applyBorder="1"/>
    <xf numFmtId="0" fontId="4" fillId="3" borderId="1" xfId="0" applyFont="1" applyFill="1" applyBorder="1" applyAlignment="1">
      <alignment horizontal="center" vertical="center"/>
    </xf>
    <xf numFmtId="0" fontId="2" fillId="3" borderId="4" xfId="5" quotePrefix="1" applyFill="1" applyBorder="1" applyAlignment="1">
      <alignment horizontal="center" vertical="center"/>
    </xf>
    <xf numFmtId="0" fontId="4" fillId="3" borderId="12" xfId="5" applyFont="1" applyFill="1" applyBorder="1" applyAlignment="1">
      <alignment horizontal="left" vertical="center" wrapText="1"/>
    </xf>
    <xf numFmtId="0" fontId="0" fillId="3" borderId="2" xfId="0" applyFill="1" applyBorder="1"/>
    <xf numFmtId="0" fontId="0" fillId="3" borderId="3" xfId="0" applyFill="1" applyBorder="1"/>
    <xf numFmtId="44" fontId="0" fillId="3" borderId="3" xfId="4" applyFont="1" applyFill="1" applyBorder="1"/>
    <xf numFmtId="0" fontId="0" fillId="3" borderId="4" xfId="0" applyFill="1" applyBorder="1"/>
    <xf numFmtId="0" fontId="4" fillId="3" borderId="0" xfId="0" applyFont="1" applyFill="1"/>
    <xf numFmtId="44" fontId="0" fillId="0" borderId="11" xfId="1" applyFont="1" applyFill="1" applyBorder="1" applyAlignment="1">
      <alignment horizontal="center" vertical="center"/>
    </xf>
    <xf numFmtId="44" fontId="0" fillId="0" borderId="3" xfId="1" applyFont="1" applyFill="1" applyBorder="1" applyAlignment="1">
      <alignment horizontal="center" vertical="center"/>
    </xf>
    <xf numFmtId="44" fontId="0" fillId="0" borderId="3" xfId="1" applyFont="1" applyBorder="1"/>
    <xf numFmtId="44" fontId="0" fillId="3" borderId="3" xfId="1" applyFont="1" applyFill="1" applyBorder="1"/>
    <xf numFmtId="44" fontId="2" fillId="2" borderId="3" xfId="1" applyFont="1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44" fontId="0" fillId="0" borderId="18" xfId="1" applyFont="1" applyFill="1" applyBorder="1" applyAlignment="1">
      <alignment horizontal="center" vertical="center"/>
    </xf>
    <xf numFmtId="44" fontId="0" fillId="0" borderId="19" xfId="1" applyFont="1" applyFill="1" applyBorder="1" applyAlignment="1">
      <alignment horizontal="center" vertical="center"/>
    </xf>
    <xf numFmtId="44" fontId="0" fillId="0" borderId="19" xfId="1" applyFont="1" applyFill="1" applyBorder="1"/>
    <xf numFmtId="44" fontId="2" fillId="2" borderId="19" xfId="1" applyFont="1" applyFill="1" applyBorder="1" applyAlignment="1">
      <alignment horizontal="center" vertical="center"/>
    </xf>
    <xf numFmtId="44" fontId="0" fillId="3" borderId="19" xfId="1" applyFont="1" applyFill="1" applyBorder="1"/>
    <xf numFmtId="44" fontId="0" fillId="0" borderId="20" xfId="1" applyFont="1" applyFill="1" applyBorder="1"/>
    <xf numFmtId="0" fontId="6" fillId="0" borderId="17" xfId="0" applyFont="1" applyBorder="1" applyAlignment="1">
      <alignment horizontal="center" vertical="center" wrapText="1"/>
    </xf>
    <xf numFmtId="44" fontId="0" fillId="0" borderId="21" xfId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44" fontId="0" fillId="0" borderId="0" xfId="1" applyFont="1" applyAlignment="1">
      <alignment horizontal="center" vertical="center"/>
    </xf>
    <xf numFmtId="44" fontId="0" fillId="0" borderId="0" xfId="1" applyFont="1" applyFill="1" applyAlignment="1">
      <alignment horizontal="center" vertical="center"/>
    </xf>
    <xf numFmtId="0" fontId="7" fillId="0" borderId="12" xfId="16" applyFont="1" applyBorder="1" applyAlignment="1">
      <alignment horizontal="left" vertical="center" wrapText="1"/>
    </xf>
    <xf numFmtId="0" fontId="8" fillId="4" borderId="4" xfId="5" applyFont="1" applyFill="1" applyBorder="1" applyAlignment="1">
      <alignment horizontal="center" vertical="center"/>
    </xf>
    <xf numFmtId="0" fontId="0" fillId="4" borderId="8" xfId="0" applyFill="1" applyBorder="1"/>
    <xf numFmtId="0" fontId="0" fillId="4" borderId="4" xfId="0" applyFill="1" applyBorder="1"/>
    <xf numFmtId="0" fontId="0" fillId="4" borderId="4" xfId="0" applyFill="1" applyBorder="1" applyAlignment="1">
      <alignment horizontal="center" vertical="center"/>
    </xf>
  </cellXfs>
  <cellStyles count="17">
    <cellStyle name="Normal" xfId="0" builtinId="0"/>
    <cellStyle name="Normal 2" xfId="5" xr:uid="{30703986-CF44-4859-ABD9-E262E6DDB40E}"/>
    <cellStyle name="Normal 2 2" xfId="16" xr:uid="{C7A3EEB6-69B2-4734-B5E3-6714ACB413AA}"/>
    <cellStyle name="ParaBirimi" xfId="1" builtinId="4"/>
    <cellStyle name="ParaBirimi 10" xfId="3" xr:uid="{04756F59-F0AA-4F13-9902-CE727408A278}"/>
    <cellStyle name="ParaBirimi 10 2" xfId="15" xr:uid="{40063635-A170-452F-95A7-2E728C688CE8}"/>
    <cellStyle name="ParaBirimi 2" xfId="7" xr:uid="{18A75987-9BE3-4596-ACDD-B959B78F88C5}"/>
    <cellStyle name="ParaBirimi 2 2" xfId="9" xr:uid="{37D359B9-0038-46F3-926A-BE2433FD187C}"/>
    <cellStyle name="ParaBirimi 3" xfId="8" xr:uid="{33ED6562-7074-4F5A-A5B2-A70C34BFFD54}"/>
    <cellStyle name="ParaBirimi 4" xfId="10" xr:uid="{FD1F07A2-679C-45CE-B003-22EF942ED63D}"/>
    <cellStyle name="ParaBirimi 5" xfId="11" xr:uid="{29A4C11D-4A66-4EB2-91E7-A35CAC4D4AAB}"/>
    <cellStyle name="ParaBirimi 6" xfId="12" xr:uid="{9C69141E-B6E8-4250-BAF1-42330AE2A560}"/>
    <cellStyle name="ParaBirimi 7" xfId="2" xr:uid="{495E4F9C-AC07-465B-81C5-3B1100BBF33C}"/>
    <cellStyle name="ParaBirimi 7 2" xfId="6" xr:uid="{871958A0-570A-4F49-BDB0-F979F49B442A}"/>
    <cellStyle name="ParaBirimi 8" xfId="13" xr:uid="{A4BC07D1-C12A-4558-8A68-FAC477915C04}"/>
    <cellStyle name="ParaBirimi 9" xfId="4" xr:uid="{4510898D-B2FB-43E1-B6BD-25F0A4468FD9}"/>
    <cellStyle name="ParaBirimi 9 2" xfId="14" xr:uid="{0FEF7D4B-BDC8-48A0-9EAA-3DA82B574A0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9"/>
  <sheetViews>
    <sheetView tabSelected="1" zoomScaleNormal="100" workbookViewId="0">
      <pane ySplit="1" topLeftCell="A22" activePane="bottomLeft" state="frozen"/>
      <selection pane="bottomLeft" activeCell="I34" sqref="I34"/>
    </sheetView>
  </sheetViews>
  <sheetFormatPr defaultRowHeight="14.4"/>
  <cols>
    <col min="1" max="1" width="3.21875" bestFit="1" customWidth="1"/>
    <col min="2" max="2" width="5.109375" bestFit="1" customWidth="1"/>
    <col min="3" max="3" width="32" bestFit="1" customWidth="1"/>
    <col min="4" max="4" width="6" bestFit="1" customWidth="1"/>
    <col min="6" max="6" width="8.33203125" bestFit="1" customWidth="1"/>
    <col min="8" max="8" width="12.6640625" bestFit="1" customWidth="1"/>
    <col min="9" max="9" width="11.6640625" bestFit="1" customWidth="1"/>
    <col min="10" max="10" width="11.77734375" bestFit="1" customWidth="1"/>
    <col min="11" max="11" width="11.6640625" customWidth="1"/>
    <col min="12" max="13" width="11.6640625" bestFit="1" customWidth="1"/>
    <col min="14" max="14" width="12.6640625" style="14" bestFit="1" customWidth="1"/>
    <col min="15" max="15" width="14.21875" bestFit="1" customWidth="1"/>
    <col min="17" max="17" width="11.21875" bestFit="1" customWidth="1"/>
  </cols>
  <sheetData>
    <row r="1" spans="1:16" ht="29.4" thickBot="1">
      <c r="A1" s="21" t="s">
        <v>0</v>
      </c>
      <c r="B1" s="22" t="s">
        <v>1</v>
      </c>
      <c r="C1" s="22" t="s">
        <v>2</v>
      </c>
      <c r="D1" s="22" t="s">
        <v>43</v>
      </c>
      <c r="E1" s="22" t="s">
        <v>3</v>
      </c>
      <c r="F1" s="71" t="s">
        <v>44</v>
      </c>
      <c r="G1" s="22" t="s">
        <v>4</v>
      </c>
      <c r="H1" s="23" t="s">
        <v>5</v>
      </c>
      <c r="I1" s="23" t="s">
        <v>42</v>
      </c>
      <c r="J1" s="25" t="s">
        <v>6</v>
      </c>
      <c r="K1" s="24" t="s">
        <v>62</v>
      </c>
      <c r="L1" s="23" t="s">
        <v>45</v>
      </c>
      <c r="M1" s="23" t="s">
        <v>41</v>
      </c>
      <c r="N1" s="25" t="s">
        <v>7</v>
      </c>
      <c r="O1" s="22" t="s">
        <v>8</v>
      </c>
      <c r="P1" s="22" t="s">
        <v>9</v>
      </c>
    </row>
    <row r="2" spans="1:16" ht="15" thickBot="1">
      <c r="A2" s="45">
        <v>1</v>
      </c>
      <c r="B2" s="37" t="s">
        <v>10</v>
      </c>
      <c r="C2" s="29" t="s">
        <v>11</v>
      </c>
      <c r="D2" s="8"/>
      <c r="E2" s="9">
        <v>20</v>
      </c>
      <c r="F2" s="9">
        <f t="shared" ref="F2:F17" si="0">D2+E2</f>
        <v>20</v>
      </c>
      <c r="G2" s="9">
        <v>400</v>
      </c>
      <c r="H2" s="10">
        <f t="shared" ref="H2:H17" si="1">E2*G2</f>
        <v>8000</v>
      </c>
      <c r="I2" s="10"/>
      <c r="J2" s="58">
        <v>8866</v>
      </c>
      <c r="K2" s="11"/>
      <c r="L2" s="10">
        <v>5000</v>
      </c>
      <c r="M2" s="10">
        <v>10000</v>
      </c>
      <c r="N2" s="65">
        <v>21500</v>
      </c>
      <c r="O2" s="48">
        <f>H2-I2-J2-K2-L2-M2-N2</f>
        <v>-37366</v>
      </c>
      <c r="P2" s="47"/>
    </row>
    <row r="3" spans="1:16" ht="15" thickBot="1">
      <c r="A3" s="19">
        <v>2</v>
      </c>
      <c r="B3" s="38">
        <v>146</v>
      </c>
      <c r="C3" s="20" t="s">
        <v>12</v>
      </c>
      <c r="D3" s="12"/>
      <c r="E3" s="1">
        <v>101</v>
      </c>
      <c r="F3" s="1">
        <f t="shared" si="0"/>
        <v>101</v>
      </c>
      <c r="G3" s="1">
        <v>360</v>
      </c>
      <c r="H3" s="2">
        <f t="shared" si="1"/>
        <v>36360</v>
      </c>
      <c r="I3" s="2"/>
      <c r="J3" s="59">
        <v>8866</v>
      </c>
      <c r="K3" s="3">
        <v>35000</v>
      </c>
      <c r="L3" s="2">
        <v>5000</v>
      </c>
      <c r="M3" s="2">
        <v>10000</v>
      </c>
      <c r="N3" s="66">
        <v>14300</v>
      </c>
      <c r="O3" s="48">
        <f t="shared" ref="O3:O49" si="2">H3-I3-J3-K3-L3-M3-N3</f>
        <v>-36806</v>
      </c>
      <c r="P3" s="4"/>
    </row>
    <row r="4" spans="1:16" ht="15" thickBot="1">
      <c r="A4" s="19">
        <v>3</v>
      </c>
      <c r="B4" s="38">
        <v>158</v>
      </c>
      <c r="C4" s="20" t="s">
        <v>13</v>
      </c>
      <c r="D4" s="12"/>
      <c r="E4" s="1">
        <v>106</v>
      </c>
      <c r="F4" s="1">
        <f t="shared" si="0"/>
        <v>106</v>
      </c>
      <c r="G4" s="1">
        <v>410</v>
      </c>
      <c r="H4" s="2">
        <f t="shared" si="1"/>
        <v>43460</v>
      </c>
      <c r="I4" s="2"/>
      <c r="J4" s="59">
        <v>8866</v>
      </c>
      <c r="K4" s="3">
        <v>35000</v>
      </c>
      <c r="L4" s="2">
        <v>5000</v>
      </c>
      <c r="M4" s="2">
        <v>10000</v>
      </c>
      <c r="N4" s="66">
        <v>14300</v>
      </c>
      <c r="O4" s="48">
        <f t="shared" si="2"/>
        <v>-29706</v>
      </c>
      <c r="P4" s="4"/>
    </row>
    <row r="5" spans="1:16" ht="15" thickBot="1">
      <c r="A5" s="19">
        <v>4</v>
      </c>
      <c r="B5" s="38">
        <v>159</v>
      </c>
      <c r="C5" s="20" t="s">
        <v>14</v>
      </c>
      <c r="D5" s="12"/>
      <c r="E5" s="1">
        <v>22</v>
      </c>
      <c r="F5" s="1">
        <f t="shared" si="0"/>
        <v>22</v>
      </c>
      <c r="G5" s="1">
        <v>400</v>
      </c>
      <c r="H5" s="2">
        <f t="shared" si="1"/>
        <v>8800</v>
      </c>
      <c r="I5" s="2"/>
      <c r="J5" s="59">
        <v>8866</v>
      </c>
      <c r="K5" s="3"/>
      <c r="L5" s="2">
        <v>5000</v>
      </c>
      <c r="M5" s="2">
        <v>10000</v>
      </c>
      <c r="N5" s="66">
        <v>30350</v>
      </c>
      <c r="O5" s="48">
        <f t="shared" si="2"/>
        <v>-45416</v>
      </c>
      <c r="P5" s="80"/>
    </row>
    <row r="6" spans="1:16" ht="15" thickBot="1">
      <c r="A6" s="19">
        <v>5</v>
      </c>
      <c r="B6" s="38">
        <v>174</v>
      </c>
      <c r="C6" s="20" t="s">
        <v>15</v>
      </c>
      <c r="D6" s="12"/>
      <c r="E6" s="1">
        <v>5</v>
      </c>
      <c r="F6" s="1">
        <f t="shared" si="0"/>
        <v>5</v>
      </c>
      <c r="G6" s="1">
        <v>350</v>
      </c>
      <c r="H6" s="2">
        <f t="shared" si="1"/>
        <v>1750</v>
      </c>
      <c r="I6" s="2"/>
      <c r="J6" s="59">
        <v>8866</v>
      </c>
      <c r="K6" s="3"/>
      <c r="L6" s="2">
        <v>5000</v>
      </c>
      <c r="M6" s="2">
        <v>10000</v>
      </c>
      <c r="N6" s="66">
        <v>30350</v>
      </c>
      <c r="O6" s="48">
        <f t="shared" si="2"/>
        <v>-52466</v>
      </c>
      <c r="P6" s="80"/>
    </row>
    <row r="7" spans="1:16" ht="15" thickBot="1">
      <c r="A7" s="19">
        <v>6</v>
      </c>
      <c r="B7" s="38">
        <v>188</v>
      </c>
      <c r="C7" s="20" t="s">
        <v>16</v>
      </c>
      <c r="D7" s="12"/>
      <c r="E7" s="1">
        <v>20</v>
      </c>
      <c r="F7" s="1">
        <f t="shared" si="0"/>
        <v>20</v>
      </c>
      <c r="G7" s="1">
        <v>350</v>
      </c>
      <c r="H7" s="2">
        <f t="shared" si="1"/>
        <v>7000</v>
      </c>
      <c r="I7" s="2"/>
      <c r="J7" s="59">
        <v>8866</v>
      </c>
      <c r="K7" s="3"/>
      <c r="L7" s="2">
        <v>5000</v>
      </c>
      <c r="M7" s="2">
        <v>10000</v>
      </c>
      <c r="N7" s="66">
        <v>21500</v>
      </c>
      <c r="O7" s="48">
        <f t="shared" si="2"/>
        <v>-38366</v>
      </c>
      <c r="P7" s="4"/>
    </row>
    <row r="8" spans="1:16" ht="15" thickBot="1">
      <c r="A8" s="19">
        <v>7</v>
      </c>
      <c r="B8" s="38">
        <v>190</v>
      </c>
      <c r="C8" s="20" t="s">
        <v>17</v>
      </c>
      <c r="D8" s="12"/>
      <c r="E8" s="1">
        <v>101</v>
      </c>
      <c r="F8" s="1">
        <f t="shared" si="0"/>
        <v>101</v>
      </c>
      <c r="G8" s="1">
        <v>350</v>
      </c>
      <c r="H8" s="2">
        <f t="shared" si="1"/>
        <v>35350</v>
      </c>
      <c r="I8" s="2"/>
      <c r="J8" s="59">
        <v>8866</v>
      </c>
      <c r="K8" s="3">
        <v>35000</v>
      </c>
      <c r="L8" s="2">
        <v>5000</v>
      </c>
      <c r="M8" s="2">
        <v>10000</v>
      </c>
      <c r="N8" s="66">
        <v>14300</v>
      </c>
      <c r="O8" s="48">
        <f t="shared" si="2"/>
        <v>-37816</v>
      </c>
      <c r="P8" s="4"/>
    </row>
    <row r="9" spans="1:16" ht="15" thickBot="1">
      <c r="A9" s="19">
        <v>8</v>
      </c>
      <c r="B9" s="39">
        <v>199</v>
      </c>
      <c r="C9" s="20" t="s">
        <v>18</v>
      </c>
      <c r="D9" s="12"/>
      <c r="E9" s="1">
        <v>11</v>
      </c>
      <c r="F9" s="1">
        <f t="shared" si="0"/>
        <v>11</v>
      </c>
      <c r="G9" s="1">
        <v>350</v>
      </c>
      <c r="H9" s="2">
        <f t="shared" si="1"/>
        <v>3850</v>
      </c>
      <c r="I9" s="2"/>
      <c r="J9" s="59">
        <v>8866</v>
      </c>
      <c r="K9" s="3"/>
      <c r="L9" s="2">
        <v>5000</v>
      </c>
      <c r="M9" s="2">
        <v>10000</v>
      </c>
      <c r="N9" s="66">
        <v>30350</v>
      </c>
      <c r="O9" s="48">
        <f t="shared" si="2"/>
        <v>-50366</v>
      </c>
      <c r="P9" s="80"/>
    </row>
    <row r="10" spans="1:16" ht="15" thickBot="1">
      <c r="A10" s="19">
        <v>9</v>
      </c>
      <c r="B10" s="4">
        <v>219</v>
      </c>
      <c r="C10" s="20" t="s">
        <v>19</v>
      </c>
      <c r="D10" s="12"/>
      <c r="E10" s="1">
        <v>5</v>
      </c>
      <c r="F10" s="1">
        <f t="shared" si="0"/>
        <v>5</v>
      </c>
      <c r="G10" s="1">
        <v>360</v>
      </c>
      <c r="H10" s="2">
        <f t="shared" si="1"/>
        <v>1800</v>
      </c>
      <c r="I10" s="2"/>
      <c r="J10" s="59">
        <v>8866</v>
      </c>
      <c r="K10" s="3"/>
      <c r="L10" s="2">
        <v>5000</v>
      </c>
      <c r="M10" s="2">
        <v>10000</v>
      </c>
      <c r="N10" s="66">
        <v>30350</v>
      </c>
      <c r="O10" s="48">
        <f t="shared" si="2"/>
        <v>-52416</v>
      </c>
      <c r="P10" s="80"/>
    </row>
    <row r="11" spans="1:16" ht="15" thickBot="1">
      <c r="A11" s="19">
        <v>10</v>
      </c>
      <c r="B11" s="4">
        <v>223</v>
      </c>
      <c r="C11" s="20" t="s">
        <v>20</v>
      </c>
      <c r="D11" s="12"/>
      <c r="E11" s="1">
        <v>27</v>
      </c>
      <c r="F11" s="1">
        <f t="shared" si="0"/>
        <v>27</v>
      </c>
      <c r="G11" s="1">
        <v>350</v>
      </c>
      <c r="H11" s="2">
        <f t="shared" si="1"/>
        <v>9450</v>
      </c>
      <c r="I11" s="2"/>
      <c r="J11" s="59">
        <v>8866</v>
      </c>
      <c r="K11" s="3"/>
      <c r="L11" s="2">
        <v>5000</v>
      </c>
      <c r="M11" s="2">
        <v>10000</v>
      </c>
      <c r="N11" s="66">
        <v>30350</v>
      </c>
      <c r="O11" s="48">
        <f t="shared" si="2"/>
        <v>-44766</v>
      </c>
      <c r="P11" s="80"/>
    </row>
    <row r="12" spans="1:16" ht="15" thickBot="1">
      <c r="A12" s="19">
        <v>11</v>
      </c>
      <c r="B12" s="4">
        <v>273</v>
      </c>
      <c r="C12" s="30" t="s">
        <v>21</v>
      </c>
      <c r="D12" s="13"/>
      <c r="E12" s="1">
        <v>99</v>
      </c>
      <c r="F12" s="1">
        <f t="shared" si="0"/>
        <v>99</v>
      </c>
      <c r="G12" s="1">
        <v>350</v>
      </c>
      <c r="H12" s="2">
        <f t="shared" si="1"/>
        <v>34650</v>
      </c>
      <c r="I12" s="2"/>
      <c r="J12" s="59">
        <v>8866</v>
      </c>
      <c r="K12" s="3">
        <v>35000</v>
      </c>
      <c r="L12" s="2">
        <v>5000</v>
      </c>
      <c r="M12" s="2">
        <v>10000</v>
      </c>
      <c r="N12" s="66">
        <v>14300</v>
      </c>
      <c r="O12" s="48">
        <f t="shared" si="2"/>
        <v>-38516</v>
      </c>
      <c r="P12" s="4"/>
    </row>
    <row r="13" spans="1:16" ht="15" thickBot="1">
      <c r="A13" s="19">
        <v>12</v>
      </c>
      <c r="B13" s="4">
        <v>310</v>
      </c>
      <c r="C13" s="20" t="s">
        <v>22</v>
      </c>
      <c r="D13" s="12"/>
      <c r="E13" s="1">
        <v>5</v>
      </c>
      <c r="F13" s="1">
        <f t="shared" si="0"/>
        <v>5</v>
      </c>
      <c r="G13" s="1">
        <v>350</v>
      </c>
      <c r="H13" s="2">
        <f t="shared" si="1"/>
        <v>1750</v>
      </c>
      <c r="I13" s="2"/>
      <c r="J13" s="59">
        <v>8866</v>
      </c>
      <c r="K13" s="3"/>
      <c r="L13" s="2">
        <v>5000</v>
      </c>
      <c r="M13" s="2">
        <v>10000</v>
      </c>
      <c r="N13" s="66">
        <v>30350</v>
      </c>
      <c r="O13" s="48">
        <f t="shared" si="2"/>
        <v>-52466</v>
      </c>
      <c r="P13" s="80"/>
    </row>
    <row r="14" spans="1:16" ht="15" thickBot="1">
      <c r="A14" s="19">
        <v>13</v>
      </c>
      <c r="B14" s="4">
        <v>313</v>
      </c>
      <c r="C14" s="20" t="s">
        <v>23</v>
      </c>
      <c r="D14" s="12"/>
      <c r="E14" s="1">
        <v>120</v>
      </c>
      <c r="F14" s="1">
        <f t="shared" si="0"/>
        <v>120</v>
      </c>
      <c r="G14" s="1">
        <v>340</v>
      </c>
      <c r="H14" s="2">
        <f t="shared" si="1"/>
        <v>40800</v>
      </c>
      <c r="I14" s="2"/>
      <c r="J14" s="59">
        <v>8866</v>
      </c>
      <c r="K14" s="3"/>
      <c r="L14" s="2">
        <v>5000</v>
      </c>
      <c r="M14" s="2">
        <v>10000</v>
      </c>
      <c r="N14" s="66">
        <v>30350</v>
      </c>
      <c r="O14" s="48">
        <f t="shared" si="2"/>
        <v>-13416</v>
      </c>
      <c r="P14" s="80"/>
    </row>
    <row r="15" spans="1:16" ht="15" thickBot="1">
      <c r="A15" s="19">
        <v>14</v>
      </c>
      <c r="B15" s="4">
        <v>315</v>
      </c>
      <c r="C15" s="20" t="s">
        <v>24</v>
      </c>
      <c r="D15" s="12"/>
      <c r="E15" s="1">
        <v>8</v>
      </c>
      <c r="F15" s="1">
        <f t="shared" si="0"/>
        <v>8</v>
      </c>
      <c r="G15" s="1">
        <v>390</v>
      </c>
      <c r="H15" s="2">
        <f t="shared" si="1"/>
        <v>3120</v>
      </c>
      <c r="I15" s="2"/>
      <c r="J15" s="59">
        <v>8866</v>
      </c>
      <c r="K15" s="3"/>
      <c r="L15" s="2">
        <v>5000</v>
      </c>
      <c r="M15" s="2">
        <v>10000</v>
      </c>
      <c r="N15" s="66">
        <v>30350</v>
      </c>
      <c r="O15" s="48">
        <f t="shared" si="2"/>
        <v>-51096</v>
      </c>
      <c r="P15" s="80"/>
    </row>
    <row r="16" spans="1:16" ht="15" thickBot="1">
      <c r="A16" s="19">
        <v>15</v>
      </c>
      <c r="B16" s="4">
        <v>332</v>
      </c>
      <c r="C16" s="20" t="s">
        <v>25</v>
      </c>
      <c r="D16" s="12"/>
      <c r="E16" s="1">
        <v>17</v>
      </c>
      <c r="F16" s="1">
        <f t="shared" si="0"/>
        <v>17</v>
      </c>
      <c r="G16" s="1">
        <v>350</v>
      </c>
      <c r="H16" s="2">
        <f t="shared" si="1"/>
        <v>5950</v>
      </c>
      <c r="I16" s="2"/>
      <c r="J16" s="59">
        <v>8866</v>
      </c>
      <c r="K16" s="3"/>
      <c r="L16" s="2">
        <v>5000</v>
      </c>
      <c r="M16" s="2">
        <v>10000</v>
      </c>
      <c r="N16" s="66">
        <v>30350</v>
      </c>
      <c r="O16" s="48">
        <f t="shared" si="2"/>
        <v>-48266</v>
      </c>
      <c r="P16" s="80"/>
    </row>
    <row r="17" spans="1:16" ht="15" thickBot="1">
      <c r="A17" s="19">
        <v>16</v>
      </c>
      <c r="B17" s="4">
        <v>337</v>
      </c>
      <c r="C17" s="20" t="s">
        <v>26</v>
      </c>
      <c r="D17" s="12"/>
      <c r="E17" s="1">
        <v>5</v>
      </c>
      <c r="F17" s="1">
        <f t="shared" si="0"/>
        <v>5</v>
      </c>
      <c r="G17" s="1">
        <v>380</v>
      </c>
      <c r="H17" s="2">
        <f t="shared" si="1"/>
        <v>1900</v>
      </c>
      <c r="I17" s="2"/>
      <c r="J17" s="59">
        <v>8866</v>
      </c>
      <c r="K17" s="3"/>
      <c r="L17" s="2">
        <v>5000</v>
      </c>
      <c r="M17" s="2">
        <v>10000</v>
      </c>
      <c r="N17" s="66">
        <v>30350</v>
      </c>
      <c r="O17" s="48">
        <f t="shared" si="2"/>
        <v>-52316</v>
      </c>
      <c r="P17" s="80"/>
    </row>
    <row r="18" spans="1:16" ht="15" thickBot="1">
      <c r="A18" s="19"/>
      <c r="B18" s="4"/>
      <c r="C18" s="20"/>
      <c r="D18" s="12"/>
      <c r="E18" s="1"/>
      <c r="F18" s="1"/>
      <c r="G18" s="1"/>
      <c r="H18" s="2"/>
      <c r="I18" s="2"/>
      <c r="J18" s="59"/>
      <c r="K18" s="3"/>
      <c r="L18" s="2"/>
      <c r="M18" s="2"/>
      <c r="N18" s="66"/>
      <c r="O18" s="48">
        <f t="shared" si="2"/>
        <v>0</v>
      </c>
      <c r="P18" s="4"/>
    </row>
    <row r="19" spans="1:16" ht="15" thickBot="1">
      <c r="A19" s="19">
        <v>18</v>
      </c>
      <c r="B19" s="4">
        <v>362</v>
      </c>
      <c r="C19" s="20" t="s">
        <v>28</v>
      </c>
      <c r="D19" s="12"/>
      <c r="E19" s="1">
        <v>101</v>
      </c>
      <c r="F19" s="1">
        <f t="shared" ref="F19:F45" si="3">D19+E19</f>
        <v>101</v>
      </c>
      <c r="G19" s="1">
        <v>350</v>
      </c>
      <c r="H19" s="2">
        <f t="shared" ref="H19:H45" si="4">E19*G19</f>
        <v>35350</v>
      </c>
      <c r="I19" s="2"/>
      <c r="J19" s="59">
        <v>8866</v>
      </c>
      <c r="K19" s="3">
        <v>35000</v>
      </c>
      <c r="L19" s="2">
        <v>5000</v>
      </c>
      <c r="M19" s="2">
        <v>10000</v>
      </c>
      <c r="N19" s="66">
        <v>14300</v>
      </c>
      <c r="O19" s="48">
        <f t="shared" si="2"/>
        <v>-37816</v>
      </c>
      <c r="P19" s="4"/>
    </row>
    <row r="20" spans="1:16" ht="15" thickBot="1">
      <c r="A20" s="19">
        <v>19</v>
      </c>
      <c r="B20" s="4">
        <v>373</v>
      </c>
      <c r="C20" s="20" t="s">
        <v>29</v>
      </c>
      <c r="D20" s="12"/>
      <c r="E20" s="1">
        <v>6</v>
      </c>
      <c r="F20" s="1">
        <f t="shared" si="3"/>
        <v>6</v>
      </c>
      <c r="G20" s="1">
        <v>410</v>
      </c>
      <c r="H20" s="2">
        <f t="shared" si="4"/>
        <v>2460</v>
      </c>
      <c r="I20" s="2"/>
      <c r="J20" s="59">
        <v>8866</v>
      </c>
      <c r="K20" s="3"/>
      <c r="L20" s="2">
        <v>5000</v>
      </c>
      <c r="M20" s="2">
        <v>10000</v>
      </c>
      <c r="N20" s="66">
        <v>30350</v>
      </c>
      <c r="O20" s="48">
        <f t="shared" si="2"/>
        <v>-51756</v>
      </c>
      <c r="P20" s="80"/>
    </row>
    <row r="21" spans="1:16" ht="15" thickBot="1">
      <c r="A21" s="19">
        <v>20</v>
      </c>
      <c r="B21" s="4">
        <v>376</v>
      </c>
      <c r="C21" s="20" t="s">
        <v>30</v>
      </c>
      <c r="D21" s="12"/>
      <c r="E21" s="1">
        <v>41</v>
      </c>
      <c r="F21" s="1">
        <f t="shared" si="3"/>
        <v>41</v>
      </c>
      <c r="G21" s="1">
        <v>360</v>
      </c>
      <c r="H21" s="2">
        <f t="shared" si="4"/>
        <v>14760</v>
      </c>
      <c r="I21" s="2"/>
      <c r="J21" s="59">
        <v>8866</v>
      </c>
      <c r="K21" s="3">
        <v>35000</v>
      </c>
      <c r="L21" s="2">
        <v>5000</v>
      </c>
      <c r="M21" s="2">
        <v>10000</v>
      </c>
      <c r="N21" s="66">
        <v>30350</v>
      </c>
      <c r="O21" s="48">
        <f t="shared" si="2"/>
        <v>-74456</v>
      </c>
      <c r="P21" s="80"/>
    </row>
    <row r="22" spans="1:16" ht="15" thickBot="1">
      <c r="A22" s="19">
        <v>21</v>
      </c>
      <c r="B22" s="4">
        <v>420</v>
      </c>
      <c r="C22" s="20" t="s">
        <v>31</v>
      </c>
      <c r="D22" s="12"/>
      <c r="E22" s="1">
        <v>75</v>
      </c>
      <c r="F22" s="1">
        <f t="shared" si="3"/>
        <v>75</v>
      </c>
      <c r="G22" s="1">
        <v>350</v>
      </c>
      <c r="H22" s="2">
        <f t="shared" si="4"/>
        <v>26250</v>
      </c>
      <c r="I22" s="2"/>
      <c r="J22" s="59">
        <v>8866</v>
      </c>
      <c r="K22" s="3">
        <v>35000</v>
      </c>
      <c r="L22" s="2">
        <v>5000</v>
      </c>
      <c r="M22" s="2">
        <v>10000</v>
      </c>
      <c r="N22" s="67">
        <v>14300</v>
      </c>
      <c r="O22" s="48">
        <f t="shared" si="2"/>
        <v>-46916</v>
      </c>
      <c r="P22" s="6"/>
    </row>
    <row r="23" spans="1:16" ht="15" thickBot="1">
      <c r="A23" s="19">
        <v>22</v>
      </c>
      <c r="B23" s="4">
        <v>422</v>
      </c>
      <c r="C23" s="20" t="s">
        <v>32</v>
      </c>
      <c r="D23" s="12"/>
      <c r="E23" s="1">
        <v>101</v>
      </c>
      <c r="F23" s="1">
        <f t="shared" si="3"/>
        <v>101</v>
      </c>
      <c r="G23" s="1">
        <v>350</v>
      </c>
      <c r="H23" s="2">
        <f t="shared" si="4"/>
        <v>35350</v>
      </c>
      <c r="I23" s="2"/>
      <c r="J23" s="59">
        <v>8866</v>
      </c>
      <c r="K23" s="3">
        <v>35000</v>
      </c>
      <c r="L23" s="2">
        <v>5000</v>
      </c>
      <c r="M23" s="2">
        <v>10000</v>
      </c>
      <c r="N23" s="67">
        <v>14300</v>
      </c>
      <c r="O23" s="48">
        <f t="shared" si="2"/>
        <v>-37816</v>
      </c>
      <c r="P23" s="6"/>
    </row>
    <row r="24" spans="1:16" ht="15" thickBot="1">
      <c r="A24" s="19">
        <v>23</v>
      </c>
      <c r="B24" s="4">
        <v>423</v>
      </c>
      <c r="C24" s="20" t="s">
        <v>33</v>
      </c>
      <c r="D24" s="12"/>
      <c r="E24" s="1">
        <v>94</v>
      </c>
      <c r="F24" s="1">
        <f t="shared" si="3"/>
        <v>94</v>
      </c>
      <c r="G24" s="1">
        <v>350</v>
      </c>
      <c r="H24" s="2">
        <f t="shared" si="4"/>
        <v>32900</v>
      </c>
      <c r="I24" s="2"/>
      <c r="J24" s="59">
        <v>8866</v>
      </c>
      <c r="K24" s="3">
        <v>35000</v>
      </c>
      <c r="L24" s="2">
        <v>5000</v>
      </c>
      <c r="M24" s="2">
        <v>10000</v>
      </c>
      <c r="N24" s="67">
        <v>14300</v>
      </c>
      <c r="O24" s="48">
        <f t="shared" si="2"/>
        <v>-40266</v>
      </c>
      <c r="P24" s="6"/>
    </row>
    <row r="25" spans="1:16" ht="15" thickBot="1">
      <c r="A25" s="19">
        <v>24</v>
      </c>
      <c r="B25" s="4">
        <v>424</v>
      </c>
      <c r="C25" s="20" t="s">
        <v>34</v>
      </c>
      <c r="D25" s="12"/>
      <c r="E25" s="1">
        <v>101</v>
      </c>
      <c r="F25" s="1">
        <f t="shared" si="3"/>
        <v>101</v>
      </c>
      <c r="G25" s="1">
        <v>350</v>
      </c>
      <c r="H25" s="2">
        <f t="shared" si="4"/>
        <v>35350</v>
      </c>
      <c r="I25" s="2"/>
      <c r="J25" s="59">
        <v>8866</v>
      </c>
      <c r="K25" s="3">
        <v>35000</v>
      </c>
      <c r="L25" s="2">
        <v>5000</v>
      </c>
      <c r="M25" s="2">
        <v>10000</v>
      </c>
      <c r="N25" s="67">
        <v>14300</v>
      </c>
      <c r="O25" s="48">
        <f t="shared" si="2"/>
        <v>-37816</v>
      </c>
      <c r="P25" s="6"/>
    </row>
    <row r="26" spans="1:16" ht="15" thickBot="1">
      <c r="A26" s="19">
        <v>25</v>
      </c>
      <c r="B26" s="4">
        <v>426</v>
      </c>
      <c r="C26" s="20" t="s">
        <v>35</v>
      </c>
      <c r="D26" s="12"/>
      <c r="E26" s="1">
        <v>101</v>
      </c>
      <c r="F26" s="1">
        <f t="shared" si="3"/>
        <v>101</v>
      </c>
      <c r="G26" s="1">
        <v>350</v>
      </c>
      <c r="H26" s="2">
        <f t="shared" si="4"/>
        <v>35350</v>
      </c>
      <c r="I26" s="2"/>
      <c r="J26" s="59">
        <v>8866</v>
      </c>
      <c r="K26" s="3">
        <v>35000</v>
      </c>
      <c r="L26" s="2">
        <v>5000</v>
      </c>
      <c r="M26" s="2">
        <v>10000</v>
      </c>
      <c r="N26" s="67">
        <v>14300</v>
      </c>
      <c r="O26" s="48">
        <f t="shared" si="2"/>
        <v>-37816</v>
      </c>
      <c r="P26" s="6"/>
    </row>
    <row r="27" spans="1:16" ht="15" thickBot="1">
      <c r="A27" s="19">
        <v>26</v>
      </c>
      <c r="B27" s="4">
        <v>427</v>
      </c>
      <c r="C27" s="20" t="s">
        <v>36</v>
      </c>
      <c r="D27" s="12"/>
      <c r="E27" s="1">
        <v>19</v>
      </c>
      <c r="F27" s="1">
        <f t="shared" si="3"/>
        <v>19</v>
      </c>
      <c r="G27" s="1">
        <v>350</v>
      </c>
      <c r="H27" s="2">
        <f t="shared" si="4"/>
        <v>6650</v>
      </c>
      <c r="I27" s="2"/>
      <c r="J27" s="59">
        <v>8866</v>
      </c>
      <c r="K27" s="3"/>
      <c r="L27" s="2">
        <v>5000</v>
      </c>
      <c r="M27" s="2">
        <v>10000</v>
      </c>
      <c r="N27" s="67">
        <v>30350</v>
      </c>
      <c r="O27" s="48">
        <f t="shared" si="2"/>
        <v>-47566</v>
      </c>
      <c r="P27" s="79"/>
    </row>
    <row r="28" spans="1:16" ht="15" thickBot="1">
      <c r="A28" s="19">
        <v>27</v>
      </c>
      <c r="B28" s="4">
        <v>430</v>
      </c>
      <c r="C28" s="20" t="s">
        <v>37</v>
      </c>
      <c r="D28" s="12"/>
      <c r="E28" s="1">
        <v>101</v>
      </c>
      <c r="F28" s="1">
        <f t="shared" si="3"/>
        <v>101</v>
      </c>
      <c r="G28" s="1">
        <v>350</v>
      </c>
      <c r="H28" s="2">
        <f t="shared" si="4"/>
        <v>35350</v>
      </c>
      <c r="I28" s="2"/>
      <c r="J28" s="59">
        <v>8866</v>
      </c>
      <c r="K28" s="3">
        <v>35000</v>
      </c>
      <c r="L28" s="2">
        <v>5000</v>
      </c>
      <c r="M28" s="2">
        <v>10000</v>
      </c>
      <c r="N28" s="67">
        <v>14300</v>
      </c>
      <c r="O28" s="48">
        <f t="shared" si="2"/>
        <v>-37816</v>
      </c>
      <c r="P28" s="6"/>
    </row>
    <row r="29" spans="1:16" ht="15" thickBot="1">
      <c r="A29" s="19">
        <v>28</v>
      </c>
      <c r="B29" s="4">
        <v>431</v>
      </c>
      <c r="C29" s="20" t="s">
        <v>38</v>
      </c>
      <c r="D29" s="12"/>
      <c r="E29" s="1">
        <v>101</v>
      </c>
      <c r="F29" s="1">
        <f t="shared" si="3"/>
        <v>101</v>
      </c>
      <c r="G29" s="1">
        <v>350</v>
      </c>
      <c r="H29" s="2">
        <f t="shared" si="4"/>
        <v>35350</v>
      </c>
      <c r="I29" s="2"/>
      <c r="J29" s="59">
        <v>8866</v>
      </c>
      <c r="K29" s="3">
        <v>35000</v>
      </c>
      <c r="L29" s="2">
        <v>5000</v>
      </c>
      <c r="M29" s="2">
        <v>10000</v>
      </c>
      <c r="N29" s="67">
        <v>14300</v>
      </c>
      <c r="O29" s="48">
        <f t="shared" si="2"/>
        <v>-37816</v>
      </c>
      <c r="P29" s="6"/>
    </row>
    <row r="30" spans="1:16" ht="15" thickBot="1">
      <c r="A30" s="19">
        <v>29</v>
      </c>
      <c r="B30" s="4">
        <v>432</v>
      </c>
      <c r="C30" s="20" t="s">
        <v>39</v>
      </c>
      <c r="D30" s="12"/>
      <c r="E30" s="1">
        <v>17</v>
      </c>
      <c r="F30" s="1">
        <f t="shared" si="3"/>
        <v>17</v>
      </c>
      <c r="G30" s="1">
        <v>350</v>
      </c>
      <c r="H30" s="2">
        <f t="shared" si="4"/>
        <v>5950</v>
      </c>
      <c r="I30" s="2"/>
      <c r="J30" s="59">
        <v>8866</v>
      </c>
      <c r="K30" s="3"/>
      <c r="L30" s="2">
        <v>5000</v>
      </c>
      <c r="M30" s="2">
        <v>10000</v>
      </c>
      <c r="N30" s="67">
        <v>30350</v>
      </c>
      <c r="O30" s="48">
        <f t="shared" si="2"/>
        <v>-48266</v>
      </c>
      <c r="P30" s="79"/>
    </row>
    <row r="31" spans="1:16" ht="15" thickBot="1">
      <c r="A31" s="19">
        <v>30</v>
      </c>
      <c r="B31" s="4">
        <v>433</v>
      </c>
      <c r="C31" s="20" t="s">
        <v>40</v>
      </c>
      <c r="D31" s="12"/>
      <c r="E31" s="1">
        <v>26</v>
      </c>
      <c r="F31" s="1">
        <f t="shared" si="3"/>
        <v>26</v>
      </c>
      <c r="G31" s="1">
        <v>350</v>
      </c>
      <c r="H31" s="2">
        <f t="shared" si="4"/>
        <v>9100</v>
      </c>
      <c r="I31" s="2"/>
      <c r="J31" s="59">
        <v>8866</v>
      </c>
      <c r="K31" s="3">
        <v>35000</v>
      </c>
      <c r="L31" s="5">
        <v>5000</v>
      </c>
      <c r="M31" s="5">
        <v>10000</v>
      </c>
      <c r="N31" s="67">
        <v>2800</v>
      </c>
      <c r="O31" s="48">
        <f t="shared" si="2"/>
        <v>-52566</v>
      </c>
      <c r="P31" s="6"/>
    </row>
    <row r="32" spans="1:16" ht="15" thickBot="1">
      <c r="A32" s="19">
        <v>31</v>
      </c>
      <c r="B32" s="40">
        <v>418</v>
      </c>
      <c r="C32" s="31" t="s">
        <v>46</v>
      </c>
      <c r="D32" s="35"/>
      <c r="E32" s="17">
        <v>0</v>
      </c>
      <c r="F32" s="1">
        <f t="shared" si="3"/>
        <v>0</v>
      </c>
      <c r="G32" s="18">
        <v>350</v>
      </c>
      <c r="H32" s="62">
        <f t="shared" si="4"/>
        <v>0</v>
      </c>
      <c r="I32" s="18"/>
      <c r="J32" s="59">
        <v>8866</v>
      </c>
      <c r="K32" s="15"/>
      <c r="L32" s="5">
        <v>5000</v>
      </c>
      <c r="M32" s="5">
        <v>10000</v>
      </c>
      <c r="N32" s="68">
        <v>30350</v>
      </c>
      <c r="O32" s="48">
        <f t="shared" si="2"/>
        <v>-54216</v>
      </c>
      <c r="P32" s="77"/>
    </row>
    <row r="33" spans="1:17" ht="15" thickBot="1">
      <c r="A33" s="19">
        <v>32</v>
      </c>
      <c r="B33" s="41">
        <v>304</v>
      </c>
      <c r="C33" s="32" t="s">
        <v>47</v>
      </c>
      <c r="D33" s="35"/>
      <c r="E33" s="17">
        <v>0</v>
      </c>
      <c r="F33" s="1">
        <f t="shared" si="3"/>
        <v>0</v>
      </c>
      <c r="G33" s="18">
        <v>350</v>
      </c>
      <c r="H33" s="62">
        <f t="shared" si="4"/>
        <v>0</v>
      </c>
      <c r="I33" s="18"/>
      <c r="J33" s="59">
        <v>8866</v>
      </c>
      <c r="K33" s="16"/>
      <c r="L33" s="5">
        <v>5000</v>
      </c>
      <c r="M33" s="5">
        <v>10000</v>
      </c>
      <c r="N33" s="68">
        <v>30350</v>
      </c>
      <c r="O33" s="48">
        <f t="shared" si="2"/>
        <v>-54216</v>
      </c>
      <c r="P33" s="77"/>
    </row>
    <row r="34" spans="1:17" ht="15" thickBot="1">
      <c r="A34" s="19">
        <v>33</v>
      </c>
      <c r="B34" s="40">
        <v>419</v>
      </c>
      <c r="C34" s="31" t="s">
        <v>48</v>
      </c>
      <c r="D34" s="27"/>
      <c r="E34" s="1">
        <v>0</v>
      </c>
      <c r="F34" s="1">
        <f t="shared" si="3"/>
        <v>0</v>
      </c>
      <c r="G34" s="1">
        <v>350</v>
      </c>
      <c r="H34" s="60">
        <f t="shared" si="4"/>
        <v>0</v>
      </c>
      <c r="I34" s="26"/>
      <c r="J34" s="59">
        <v>8866</v>
      </c>
      <c r="K34" s="26"/>
      <c r="L34" s="5">
        <v>5000</v>
      </c>
      <c r="M34" s="5">
        <v>10000</v>
      </c>
      <c r="N34" s="67">
        <v>25450</v>
      </c>
      <c r="O34" s="48">
        <f t="shared" si="2"/>
        <v>-49316</v>
      </c>
      <c r="P34" s="6"/>
    </row>
    <row r="35" spans="1:17" ht="15" thickBot="1">
      <c r="A35" s="19">
        <v>34</v>
      </c>
      <c r="B35" s="40">
        <v>421</v>
      </c>
      <c r="C35" s="31" t="s">
        <v>49</v>
      </c>
      <c r="D35" s="27"/>
      <c r="E35" s="1">
        <v>0</v>
      </c>
      <c r="F35" s="1">
        <f t="shared" si="3"/>
        <v>0</v>
      </c>
      <c r="G35" s="1">
        <v>350</v>
      </c>
      <c r="H35" s="60">
        <f t="shared" si="4"/>
        <v>0</v>
      </c>
      <c r="I35" s="26"/>
      <c r="J35" s="59">
        <v>8866</v>
      </c>
      <c r="K35" s="26"/>
      <c r="L35" s="5">
        <v>5000</v>
      </c>
      <c r="M35" s="5">
        <v>10000</v>
      </c>
      <c r="N35" s="67">
        <v>30350</v>
      </c>
      <c r="O35" s="48">
        <f t="shared" si="2"/>
        <v>-54216</v>
      </c>
      <c r="P35" s="79"/>
    </row>
    <row r="36" spans="1:17" ht="15" thickBot="1">
      <c r="A36" s="19">
        <v>35</v>
      </c>
      <c r="B36" s="42">
        <v>144</v>
      </c>
      <c r="C36" s="33" t="s">
        <v>52</v>
      </c>
      <c r="D36" s="27"/>
      <c r="E36" s="1">
        <v>0</v>
      </c>
      <c r="F36" s="1">
        <f t="shared" si="3"/>
        <v>0</v>
      </c>
      <c r="G36" s="1">
        <v>360</v>
      </c>
      <c r="H36" s="60">
        <f t="shared" si="4"/>
        <v>0</v>
      </c>
      <c r="I36" s="26"/>
      <c r="J36" s="59">
        <v>8866</v>
      </c>
      <c r="K36" s="26"/>
      <c r="L36" s="5">
        <v>5000</v>
      </c>
      <c r="M36" s="5">
        <v>10000</v>
      </c>
      <c r="N36" s="67">
        <v>30350</v>
      </c>
      <c r="O36" s="48">
        <f t="shared" si="2"/>
        <v>-54216</v>
      </c>
      <c r="P36" s="79"/>
    </row>
    <row r="37" spans="1:17" ht="15" thickBot="1">
      <c r="A37" s="19">
        <v>36</v>
      </c>
      <c r="B37" s="42" t="s">
        <v>50</v>
      </c>
      <c r="C37" s="33" t="s">
        <v>53</v>
      </c>
      <c r="D37" s="27"/>
      <c r="E37" s="1">
        <v>5</v>
      </c>
      <c r="F37" s="1">
        <f t="shared" si="3"/>
        <v>5</v>
      </c>
      <c r="G37" s="1">
        <v>600</v>
      </c>
      <c r="H37" s="60">
        <f t="shared" si="4"/>
        <v>3000</v>
      </c>
      <c r="I37" s="26"/>
      <c r="J37" s="59">
        <v>8866</v>
      </c>
      <c r="K37" s="26"/>
      <c r="L37" s="5">
        <v>5000</v>
      </c>
      <c r="M37" s="5">
        <v>10000</v>
      </c>
      <c r="N37" s="67">
        <v>30350</v>
      </c>
      <c r="O37" s="48">
        <f t="shared" si="2"/>
        <v>-51216</v>
      </c>
      <c r="P37" s="79"/>
    </row>
    <row r="38" spans="1:17" ht="15" thickBot="1">
      <c r="A38" s="19">
        <v>37</v>
      </c>
      <c r="B38" s="43">
        <v>198</v>
      </c>
      <c r="C38" s="33" t="s">
        <v>54</v>
      </c>
      <c r="D38" s="27"/>
      <c r="E38" s="1">
        <v>0</v>
      </c>
      <c r="F38" s="1">
        <f t="shared" si="3"/>
        <v>0</v>
      </c>
      <c r="G38" s="1">
        <v>350</v>
      </c>
      <c r="H38" s="60">
        <f t="shared" si="4"/>
        <v>0</v>
      </c>
      <c r="I38" s="26"/>
      <c r="J38" s="59">
        <v>8866</v>
      </c>
      <c r="K38" s="26"/>
      <c r="L38" s="5">
        <v>5000</v>
      </c>
      <c r="M38" s="5">
        <v>10000</v>
      </c>
      <c r="N38" s="67">
        <v>30350</v>
      </c>
      <c r="O38" s="48">
        <f t="shared" si="2"/>
        <v>-54216</v>
      </c>
      <c r="P38" s="79"/>
    </row>
    <row r="39" spans="1:17" ht="15" thickBot="1">
      <c r="A39" s="50">
        <v>38</v>
      </c>
      <c r="B39" s="51">
        <v>181</v>
      </c>
      <c r="C39" s="52" t="s">
        <v>55</v>
      </c>
      <c r="D39" s="53"/>
      <c r="E39" s="63">
        <v>0</v>
      </c>
      <c r="F39" s="63">
        <f t="shared" si="3"/>
        <v>0</v>
      </c>
      <c r="G39" s="63"/>
      <c r="H39" s="61">
        <f t="shared" si="4"/>
        <v>0</v>
      </c>
      <c r="I39" s="54"/>
      <c r="J39" s="61"/>
      <c r="K39" s="54"/>
      <c r="L39" s="55">
        <v>5000</v>
      </c>
      <c r="M39" s="55"/>
      <c r="N39" s="69">
        <v>30350</v>
      </c>
      <c r="O39" s="48">
        <f t="shared" si="2"/>
        <v>-35350</v>
      </c>
      <c r="P39" s="56"/>
      <c r="Q39" s="57" t="s">
        <v>61</v>
      </c>
    </row>
    <row r="40" spans="1:17" ht="15" thickBot="1">
      <c r="A40" s="19">
        <v>39</v>
      </c>
      <c r="B40" s="40">
        <v>425</v>
      </c>
      <c r="C40" s="31" t="s">
        <v>56</v>
      </c>
      <c r="D40" s="27"/>
      <c r="E40" s="1">
        <v>0</v>
      </c>
      <c r="F40" s="1">
        <f t="shared" si="3"/>
        <v>0</v>
      </c>
      <c r="G40" s="1">
        <v>350</v>
      </c>
      <c r="H40" s="60">
        <f t="shared" si="4"/>
        <v>0</v>
      </c>
      <c r="I40" s="26"/>
      <c r="J40" s="60">
        <v>8866</v>
      </c>
      <c r="K40" s="26"/>
      <c r="L40" s="5">
        <v>5000</v>
      </c>
      <c r="M40" s="5">
        <v>10000</v>
      </c>
      <c r="N40" s="67">
        <v>30350</v>
      </c>
      <c r="O40" s="48">
        <f t="shared" si="2"/>
        <v>-54216</v>
      </c>
      <c r="P40" s="79"/>
    </row>
    <row r="41" spans="1:17" ht="15" thickBot="1">
      <c r="A41" s="19">
        <v>40</v>
      </c>
      <c r="B41" s="40">
        <v>428</v>
      </c>
      <c r="C41" s="31" t="s">
        <v>57</v>
      </c>
      <c r="D41" s="27"/>
      <c r="E41" s="1">
        <v>0</v>
      </c>
      <c r="F41" s="1">
        <f t="shared" si="3"/>
        <v>0</v>
      </c>
      <c r="G41" s="1">
        <v>350</v>
      </c>
      <c r="H41" s="60">
        <f t="shared" si="4"/>
        <v>0</v>
      </c>
      <c r="I41" s="26"/>
      <c r="J41" s="60">
        <v>8866</v>
      </c>
      <c r="K41" s="26"/>
      <c r="L41" s="5">
        <v>5000</v>
      </c>
      <c r="M41" s="5">
        <v>10000</v>
      </c>
      <c r="N41" s="67">
        <v>30350</v>
      </c>
      <c r="O41" s="48">
        <f t="shared" si="2"/>
        <v>-54216</v>
      </c>
      <c r="P41" s="79"/>
    </row>
    <row r="42" spans="1:17" ht="15" thickBot="1">
      <c r="A42" s="19">
        <v>41</v>
      </c>
      <c r="B42" s="41">
        <v>210</v>
      </c>
      <c r="C42" s="33" t="s">
        <v>58</v>
      </c>
      <c r="D42" s="27"/>
      <c r="E42" s="1">
        <v>0</v>
      </c>
      <c r="F42" s="1">
        <f t="shared" si="3"/>
        <v>0</v>
      </c>
      <c r="G42" s="1">
        <v>380</v>
      </c>
      <c r="H42" s="60">
        <f t="shared" si="4"/>
        <v>0</v>
      </c>
      <c r="I42" s="26"/>
      <c r="J42" s="60">
        <v>8866</v>
      </c>
      <c r="K42" s="26"/>
      <c r="L42" s="5">
        <v>5000</v>
      </c>
      <c r="M42" s="5">
        <v>10000</v>
      </c>
      <c r="N42" s="67">
        <v>30350</v>
      </c>
      <c r="O42" s="48">
        <f t="shared" si="2"/>
        <v>-54216</v>
      </c>
      <c r="P42" s="79"/>
    </row>
    <row r="43" spans="1:17" ht="15" thickBot="1">
      <c r="A43" s="19">
        <v>42</v>
      </c>
      <c r="B43" s="40">
        <v>429</v>
      </c>
      <c r="C43" s="31" t="s">
        <v>59</v>
      </c>
      <c r="D43" s="27"/>
      <c r="E43" s="1">
        <v>0</v>
      </c>
      <c r="F43" s="1">
        <f t="shared" si="3"/>
        <v>0</v>
      </c>
      <c r="G43" s="1">
        <v>350</v>
      </c>
      <c r="H43" s="60">
        <f t="shared" si="4"/>
        <v>0</v>
      </c>
      <c r="I43" s="26"/>
      <c r="J43" s="60">
        <v>8866</v>
      </c>
      <c r="K43" s="26"/>
      <c r="L43" s="5">
        <v>5000</v>
      </c>
      <c r="M43" s="5">
        <v>10000</v>
      </c>
      <c r="N43" s="67">
        <v>30350</v>
      </c>
      <c r="O43" s="48">
        <f t="shared" si="2"/>
        <v>-54216</v>
      </c>
      <c r="P43" s="79"/>
    </row>
    <row r="44" spans="1:17" ht="15" thickBot="1">
      <c r="A44" s="19">
        <v>43</v>
      </c>
      <c r="B44" s="41">
        <v>274</v>
      </c>
      <c r="C44" s="32" t="s">
        <v>60</v>
      </c>
      <c r="D44" s="27"/>
      <c r="E44" s="1">
        <v>0</v>
      </c>
      <c r="F44" s="1">
        <f t="shared" si="3"/>
        <v>0</v>
      </c>
      <c r="G44" s="1">
        <v>350</v>
      </c>
      <c r="H44" s="60">
        <f t="shared" si="4"/>
        <v>0</v>
      </c>
      <c r="I44" s="26"/>
      <c r="J44" s="60">
        <v>8866</v>
      </c>
      <c r="K44" s="26"/>
      <c r="L44" s="5">
        <v>5000</v>
      </c>
      <c r="M44" s="5">
        <v>10000</v>
      </c>
      <c r="N44" s="67">
        <v>30350</v>
      </c>
      <c r="O44" s="48">
        <f t="shared" si="2"/>
        <v>-54216</v>
      </c>
      <c r="P44" s="79"/>
    </row>
    <row r="45" spans="1:17" ht="15" thickBot="1">
      <c r="A45" s="46">
        <v>44</v>
      </c>
      <c r="B45" s="44">
        <v>371</v>
      </c>
      <c r="C45" s="34" t="s">
        <v>51</v>
      </c>
      <c r="D45" s="36"/>
      <c r="E45" s="64">
        <v>41</v>
      </c>
      <c r="F45" s="64">
        <f t="shared" si="3"/>
        <v>41</v>
      </c>
      <c r="G45" s="64">
        <v>410</v>
      </c>
      <c r="H45" s="49">
        <f t="shared" si="4"/>
        <v>16810</v>
      </c>
      <c r="I45" s="28"/>
      <c r="J45" s="49">
        <v>8866</v>
      </c>
      <c r="K45" s="28"/>
      <c r="L45" s="49">
        <v>5000</v>
      </c>
      <c r="M45" s="49">
        <v>10000</v>
      </c>
      <c r="N45" s="70">
        <v>30350</v>
      </c>
      <c r="O45" s="48">
        <f t="shared" si="2"/>
        <v>-37406</v>
      </c>
      <c r="P45" s="78"/>
    </row>
    <row r="46" spans="1:17" ht="15" thickBot="1">
      <c r="O46" s="48">
        <f t="shared" si="2"/>
        <v>0</v>
      </c>
    </row>
    <row r="47" spans="1:17" ht="15" thickBot="1">
      <c r="O47" s="48">
        <f t="shared" si="2"/>
        <v>0</v>
      </c>
    </row>
    <row r="48" spans="1:17" ht="15" thickBot="1">
      <c r="A48" s="19">
        <v>17</v>
      </c>
      <c r="B48" s="4">
        <v>348</v>
      </c>
      <c r="C48" s="20" t="s">
        <v>27</v>
      </c>
      <c r="D48" s="12"/>
      <c r="E48" s="7">
        <v>306</v>
      </c>
      <c r="F48" s="1">
        <f>D48+E48</f>
        <v>306</v>
      </c>
      <c r="G48" s="1">
        <v>350</v>
      </c>
      <c r="H48" s="2">
        <f>E48*G48</f>
        <v>107100</v>
      </c>
      <c r="I48" s="2"/>
      <c r="J48" s="3">
        <v>25000</v>
      </c>
      <c r="K48" s="3"/>
      <c r="L48" s="2">
        <v>5000</v>
      </c>
      <c r="M48" s="2">
        <v>10000</v>
      </c>
      <c r="N48" s="72">
        <v>25750</v>
      </c>
      <c r="O48" s="48">
        <f t="shared" si="2"/>
        <v>41350</v>
      </c>
      <c r="P48" s="4"/>
    </row>
    <row r="49" spans="1:16">
      <c r="A49" s="73"/>
      <c r="B49" s="73">
        <v>306</v>
      </c>
      <c r="C49" s="76" t="s">
        <v>63</v>
      </c>
      <c r="D49" s="73">
        <v>291</v>
      </c>
      <c r="E49" s="73">
        <v>285</v>
      </c>
      <c r="F49" s="73">
        <f>SUM(D49:E49)</f>
        <v>576</v>
      </c>
      <c r="G49" s="73">
        <v>350</v>
      </c>
      <c r="H49" s="74">
        <f>F49*G49</f>
        <v>201600</v>
      </c>
      <c r="I49" s="74">
        <v>19000</v>
      </c>
      <c r="J49" s="74">
        <v>25000</v>
      </c>
      <c r="K49" s="74"/>
      <c r="L49" s="74">
        <v>10000</v>
      </c>
      <c r="M49" s="74">
        <v>35000</v>
      </c>
      <c r="N49" s="75">
        <v>7650</v>
      </c>
      <c r="O49" s="48">
        <f t="shared" si="2"/>
        <v>104950</v>
      </c>
      <c r="P49" s="7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samil guven</dc:creator>
  <cp:lastModifiedBy>samil guven</cp:lastModifiedBy>
  <dcterms:created xsi:type="dcterms:W3CDTF">2015-06-05T18:19:34Z</dcterms:created>
  <dcterms:modified xsi:type="dcterms:W3CDTF">2025-05-01T12:43:00Z</dcterms:modified>
</cp:coreProperties>
</file>