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2/"/>
    </mc:Choice>
  </mc:AlternateContent>
  <xr:revisionPtr revIDLastSave="55" documentId="13_ncr:1_{CC1B1EA9-0665-405A-BC16-65CD7C50DAA8}" xr6:coauthVersionLast="47" xr6:coauthVersionMax="47" xr10:uidLastSave="{B43DF95C-EB95-47CE-A1DA-16AB95467292}"/>
  <bookViews>
    <workbookView xWindow="-120" yWindow="-120" windowWidth="24240" windowHeight="13140" xr2:uid="{00000000-000D-0000-FFFF-FFFF00000000}"/>
  </bookViews>
  <sheets>
    <sheet name="RELATORIO" sheetId="1" r:id="rId1"/>
    <sheet name="FERIADOS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6" i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6" i="1" a="1"/>
  <c r="F6" i="1" s="1"/>
  <c r="H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<sst xmlns="http://schemas.openxmlformats.org/spreadsheetml/2006/main" count="33" uniqueCount="16">
  <si>
    <t>ZAP S/A - CONTROLE DE PAGAMENTOS ÀS EMPRESAS TERCEIRIZADAS</t>
  </si>
  <si>
    <t>EMPRESA</t>
  </si>
  <si>
    <t>ÁREA</t>
  </si>
  <si>
    <t>DATA INÍCIO CONTRATO</t>
  </si>
  <si>
    <t>DATA TÉRMINO CONTRATO</t>
  </si>
  <si>
    <t>CARGA HORÁRIA DIÁRIA</t>
  </si>
  <si>
    <t>DIAS ÚTEIS</t>
  </si>
  <si>
    <t>VALOR DO CONTRATO</t>
  </si>
  <si>
    <t>ADM MÃO DE OBRA</t>
  </si>
  <si>
    <t>CONTÁBIL TOTAL</t>
  </si>
  <si>
    <t>LUCAS BROS</t>
  </si>
  <si>
    <t>Administrativa</t>
  </si>
  <si>
    <t>Contabilidade</t>
  </si>
  <si>
    <t>VALOR/HORA:</t>
  </si>
  <si>
    <t>PERÍODO: 01/01/2013 A 31/07/2013</t>
  </si>
  <si>
    <t>usar a formula diatrabalhototal com ses para realizar comparações em dias trabalhados e 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</si>
</sst>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8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8" fontId="5" fillId="0" borderId="0" xfId="0" applyNumberFormat="1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1" zoomScale="115" zoomScaleNormal="115" workbookViewId="0">
      <selection activeCell="G6" sqref="G6"/>
    </sheetView>
  </sheetViews>
  <sheetFormatPr defaultRowHeight="15" x14ac:dyDescent="0.25"/>
  <cols>
    <col min="1" max="1" width="22.140625" customWidth="1"/>
    <col min="2" max="2" width="20.140625" customWidth="1"/>
    <col min="3" max="3" width="16" customWidth="1"/>
    <col min="4" max="4" width="17.5703125" customWidth="1"/>
    <col min="5" max="5" width="17" customWidth="1"/>
    <col min="6" max="6" width="11.28515625" customWidth="1"/>
    <col min="7" max="7" width="15.28515625" customWidth="1"/>
  </cols>
  <sheetData>
    <row r="1" spans="1:8" ht="23.25" x14ac:dyDescent="0.35">
      <c r="A1" s="10" t="s">
        <v>0</v>
      </c>
      <c r="B1" s="10"/>
      <c r="C1" s="10"/>
      <c r="D1" s="10"/>
      <c r="E1" s="10"/>
      <c r="F1" s="10"/>
      <c r="G1" s="10"/>
    </row>
    <row r="2" spans="1:8" ht="18.75" x14ac:dyDescent="0.3">
      <c r="A2" s="11" t="s">
        <v>14</v>
      </c>
      <c r="B2" s="11"/>
      <c r="C2" s="11"/>
      <c r="D2" s="11"/>
      <c r="E2" s="11"/>
      <c r="F2" s="11"/>
      <c r="G2" s="11"/>
    </row>
    <row r="3" spans="1:8" ht="18.75" x14ac:dyDescent="0.3">
      <c r="A3" s="12" t="s">
        <v>13</v>
      </c>
      <c r="B3" s="13">
        <v>55</v>
      </c>
      <c r="E3" s="3"/>
      <c r="F3" s="3"/>
      <c r="G3" s="3"/>
    </row>
    <row r="5" spans="1:8" ht="30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2"/>
    </row>
    <row r="6" spans="1:8" x14ac:dyDescent="0.25">
      <c r="A6" s="4" t="s">
        <v>8</v>
      </c>
      <c r="B6" s="4" t="s">
        <v>11</v>
      </c>
      <c r="C6" s="5">
        <v>41275</v>
      </c>
      <c r="D6" s="5">
        <v>41332</v>
      </c>
      <c r="E6" s="6">
        <v>6</v>
      </c>
      <c r="F6" s="7" cm="1">
        <f t="array" ref="F6">_xlfn.IFS(B6="ADMINISTRATIVA",NETWORKDAYS.INTL(C6,D6,11,FERIADOS!A:A),B6="CONTABILIDADE",NETWORKDAYS.INTL(C6,D6,1,FERIADOS!A:A))</f>
        <v>47</v>
      </c>
      <c r="G6" s="8">
        <f>E6*$B$3*F6</f>
        <v>15510</v>
      </c>
      <c r="H6" s="14" t="str">
        <f ca="1">_xlfn.FORMULATEXT(F6)</f>
        <v>=SES(B6="ADMINISTRATIVA";DIATRABALHOTOTAL.INTL(C6;D6;11;FERIADOS!A:A);B6="CONTABILIDADE";DIATRABALHOTOTAL.INTL(C6;D6;1;FERIADOS!A:A))</v>
      </c>
    </row>
    <row r="7" spans="1:8" x14ac:dyDescent="0.25">
      <c r="A7" s="4" t="s">
        <v>9</v>
      </c>
      <c r="B7" s="4" t="s">
        <v>12</v>
      </c>
      <c r="C7" s="5">
        <v>41284</v>
      </c>
      <c r="D7" s="5">
        <v>41318</v>
      </c>
      <c r="E7" s="6">
        <v>6</v>
      </c>
      <c r="F7" s="7" cm="1">
        <f t="array" ref="F7">_xlfn.IFS(B7="ADMINISTRATIVA",NETWORKDAYS.INTL(C7,D7,11,FERIADOS!A:A),B7="CONTABILIDADE",NETWORKDAYS.INTL(C7,D7,1,FERIADOS!A:A))</f>
        <v>23</v>
      </c>
      <c r="G7" s="8">
        <f t="shared" ref="G7:G16" si="0">E7*$B$3*F7</f>
        <v>7590</v>
      </c>
      <c r="H7" t="s">
        <v>15</v>
      </c>
    </row>
    <row r="8" spans="1:8" x14ac:dyDescent="0.25">
      <c r="A8" s="4" t="s">
        <v>10</v>
      </c>
      <c r="B8" s="4" t="s">
        <v>11</v>
      </c>
      <c r="C8" s="5">
        <v>41336</v>
      </c>
      <c r="D8" s="5">
        <v>41374</v>
      </c>
      <c r="E8" s="6">
        <v>8</v>
      </c>
      <c r="F8" s="7" cm="1">
        <f t="array" ref="F8">_xlfn.IFS(B8="ADMINISTRATIVA",NETWORKDAYS.INTL(C8,D8,11,FERIADOS!A:A),B8="CONTABILIDADE",NETWORKDAYS.INTL(C8,D8,1,FERIADOS!A:A))</f>
        <v>32</v>
      </c>
      <c r="G8" s="8">
        <f t="shared" si="0"/>
        <v>14080</v>
      </c>
    </row>
    <row r="9" spans="1:8" x14ac:dyDescent="0.25">
      <c r="A9" s="4" t="s">
        <v>9</v>
      </c>
      <c r="B9" s="4" t="s">
        <v>12</v>
      </c>
      <c r="C9" s="5">
        <v>41353</v>
      </c>
      <c r="D9" s="5">
        <v>41379</v>
      </c>
      <c r="E9" s="6">
        <v>4</v>
      </c>
      <c r="F9" s="7" cm="1">
        <f t="array" ref="F9">_xlfn.IFS(B9="ADMINISTRATIVA",NETWORKDAYS.INTL(C9,D9,11,FERIADOS!A:A),B9="CONTABILIDADE",NETWORKDAYS.INTL(C9,D9,1,FERIADOS!A:A))</f>
        <v>18</v>
      </c>
      <c r="G9" s="8">
        <f t="shared" si="0"/>
        <v>3960</v>
      </c>
    </row>
    <row r="10" spans="1:8" x14ac:dyDescent="0.25">
      <c r="A10" s="4" t="s">
        <v>10</v>
      </c>
      <c r="B10" s="4" t="s">
        <v>12</v>
      </c>
      <c r="C10" s="5">
        <v>41396</v>
      </c>
      <c r="D10" s="5">
        <v>41424</v>
      </c>
      <c r="E10" s="6">
        <v>4</v>
      </c>
      <c r="F10" s="7" cm="1">
        <f t="array" ref="F10">_xlfn.IFS(B10="ADMINISTRATIVA",NETWORKDAYS.INTL(C10,D10,11,FERIADOS!A:A),B10="CONTABILIDADE",NETWORKDAYS.INTL(C10,D10,1,FERIADOS!A:A))</f>
        <v>20</v>
      </c>
      <c r="G10" s="8">
        <f t="shared" si="0"/>
        <v>4400</v>
      </c>
    </row>
    <row r="11" spans="1:8" x14ac:dyDescent="0.25">
      <c r="A11" s="4" t="s">
        <v>8</v>
      </c>
      <c r="B11" s="4" t="s">
        <v>11</v>
      </c>
      <c r="C11" s="5">
        <v>41405</v>
      </c>
      <c r="D11" s="5">
        <v>41412</v>
      </c>
      <c r="E11" s="6">
        <v>6</v>
      </c>
      <c r="F11" s="7" cm="1">
        <f t="array" ref="F11">_xlfn.IFS(B11="ADMINISTRATIVA",NETWORKDAYS.INTL(C11,D11,11,FERIADOS!A:A),B11="CONTABILIDADE",NETWORKDAYS.INTL(C11,D11,1,FERIADOS!A:A))</f>
        <v>7</v>
      </c>
      <c r="G11" s="8">
        <f t="shared" si="0"/>
        <v>2310</v>
      </c>
    </row>
    <row r="12" spans="1:8" x14ac:dyDescent="0.25">
      <c r="A12" s="4" t="s">
        <v>8</v>
      </c>
      <c r="B12" s="4" t="s">
        <v>11</v>
      </c>
      <c r="C12" s="5">
        <v>41426</v>
      </c>
      <c r="D12" s="5">
        <v>41445</v>
      </c>
      <c r="E12" s="6">
        <v>8</v>
      </c>
      <c r="F12" s="7" cm="1">
        <f t="array" ref="F12">_xlfn.IFS(B12="ADMINISTRATIVA",NETWORKDAYS.INTL(C12,D12,11,FERIADOS!A:A),B12="CONTABILIDADE",NETWORKDAYS.INTL(C12,D12,1,FERIADOS!A:A))</f>
        <v>17</v>
      </c>
      <c r="G12" s="8">
        <f t="shared" si="0"/>
        <v>7480</v>
      </c>
    </row>
    <row r="13" spans="1:8" x14ac:dyDescent="0.25">
      <c r="A13" s="4" t="s">
        <v>10</v>
      </c>
      <c r="B13" s="4" t="s">
        <v>11</v>
      </c>
      <c r="C13" s="5">
        <v>41435</v>
      </c>
      <c r="D13" s="5">
        <v>41460</v>
      </c>
      <c r="E13" s="6">
        <v>6</v>
      </c>
      <c r="F13" s="7" cm="1">
        <f t="array" ref="F13">_xlfn.IFS(B13="ADMINISTRATIVA",NETWORKDAYS.INTL(C13,D13,11,FERIADOS!A:A),B13="CONTABILIDADE",NETWORKDAYS.INTL(C13,D13,1,FERIADOS!A:A))</f>
        <v>23</v>
      </c>
      <c r="G13" s="8">
        <f t="shared" si="0"/>
        <v>7590</v>
      </c>
    </row>
    <row r="14" spans="1:8" x14ac:dyDescent="0.25">
      <c r="A14" s="4" t="s">
        <v>9</v>
      </c>
      <c r="B14" s="4" t="s">
        <v>12</v>
      </c>
      <c r="C14" s="5">
        <v>41436</v>
      </c>
      <c r="D14" s="5">
        <v>41448</v>
      </c>
      <c r="E14" s="6">
        <v>4</v>
      </c>
      <c r="F14" s="7" cm="1">
        <f t="array" ref="F14">_xlfn.IFS(B14="ADMINISTRATIVA",NETWORKDAYS.INTL(C14,D14,11,FERIADOS!A:A),B14="CONTABILIDADE",NETWORKDAYS.INTL(C14,D14,1,FERIADOS!A:A))</f>
        <v>9</v>
      </c>
      <c r="G14" s="8">
        <f t="shared" si="0"/>
        <v>1980</v>
      </c>
    </row>
    <row r="15" spans="1:8" x14ac:dyDescent="0.25">
      <c r="A15" s="4" t="s">
        <v>10</v>
      </c>
      <c r="B15" s="4" t="s">
        <v>11</v>
      </c>
      <c r="C15" s="5">
        <v>41465</v>
      </c>
      <c r="D15" s="5">
        <v>41478</v>
      </c>
      <c r="E15" s="6">
        <v>4</v>
      </c>
      <c r="F15" s="7" cm="1">
        <f t="array" ref="F15">_xlfn.IFS(B15="ADMINISTRATIVA",NETWORKDAYS.INTL(C15,D15,11,FERIADOS!A:A),B15="CONTABILIDADE",NETWORKDAYS.INTL(C15,D15,1,FERIADOS!A:A))</f>
        <v>12</v>
      </c>
      <c r="G15" s="8">
        <f t="shared" si="0"/>
        <v>2640</v>
      </c>
    </row>
    <row r="16" spans="1:8" x14ac:dyDescent="0.25">
      <c r="A16" s="4" t="s">
        <v>8</v>
      </c>
      <c r="B16" s="4" t="s">
        <v>11</v>
      </c>
      <c r="C16" s="5">
        <v>41470</v>
      </c>
      <c r="D16" s="5">
        <v>41486</v>
      </c>
      <c r="E16" s="6">
        <v>8</v>
      </c>
      <c r="F16" s="7" cm="1">
        <f t="array" ref="F16">_xlfn.IFS(B16="ADMINISTRATIVA",NETWORKDAYS.INTL(C16,D16,11,FERIADOS!A:A),B16="CONTABILIDADE",NETWORKDAYS.INTL(C16,D16,1,FERIADOS!A:A))</f>
        <v>15</v>
      </c>
      <c r="G16" s="8">
        <f t="shared" si="0"/>
        <v>6600</v>
      </c>
    </row>
    <row r="19" spans="4:5" x14ac:dyDescent="0.25">
      <c r="D19" s="1"/>
      <c r="E19" s="1"/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>
        <v>41275</v>
      </c>
    </row>
    <row r="2" spans="1:1" x14ac:dyDescent="0.25">
      <c r="A2" s="1">
        <v>41299</v>
      </c>
    </row>
    <row r="3" spans="1:1" x14ac:dyDescent="0.25">
      <c r="A3" s="1">
        <v>41317</v>
      </c>
    </row>
    <row r="4" spans="1:1" x14ac:dyDescent="0.25">
      <c r="A4" s="1">
        <v>41362</v>
      </c>
    </row>
    <row r="5" spans="1:1" x14ac:dyDescent="0.25">
      <c r="A5" s="1">
        <v>41385</v>
      </c>
    </row>
    <row r="6" spans="1:1" x14ac:dyDescent="0.25">
      <c r="A6" s="1">
        <v>41395</v>
      </c>
    </row>
    <row r="7" spans="1:1" x14ac:dyDescent="0.25">
      <c r="A7" s="1">
        <v>41424</v>
      </c>
    </row>
    <row r="8" spans="1:1" x14ac:dyDescent="0.25">
      <c r="A8" s="1">
        <v>41464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2" ma:contentTypeDescription="Crie um novo documento." ma:contentTypeScope="" ma:versionID="f74374c164b6368e243b5df9f7387d71">
  <xsd:schema xmlns:xsd="http://www.w3.org/2001/XMLSchema" xmlns:xs="http://www.w3.org/2001/XMLSchema" xmlns:p="http://schemas.microsoft.com/office/2006/metadata/properties" xmlns:ns2="8cd743b2-c2d2-4404-898f-154d9a6af41e" targetNamespace="http://schemas.microsoft.com/office/2006/metadata/properties" ma:root="true" ma:fieldsID="60ca4e66ca4c56302744d9a4415416dc" ns2:_="">
    <xsd:import namespace="8cd743b2-c2d2-4404-898f-154d9a6af4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743b2-c2d2-4404-898f-154d9a6af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5270B4-6EEF-4F23-829D-CC811A9457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744089-57AE-4B5D-B029-765ACE3BFA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0DA888-6B6B-464F-9361-04EEB7553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d743b2-c2d2-4404-898f-154d9a6af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RELATORIO</vt:lpstr>
      <vt:lpstr>FERIADOS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GUSTAVO SILVA DE OLIVEIRA</cp:lastModifiedBy>
  <dcterms:created xsi:type="dcterms:W3CDTF">2011-06-21T19:41:01Z</dcterms:created>
  <dcterms:modified xsi:type="dcterms:W3CDTF">2022-03-21T23:50:15Z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