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05402861-C10B-4B75-A258-87FFF774C31C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K9" i="1"/>
  <c r="D5" i="1"/>
  <c r="C13" i="1" s="1"/>
  <c r="D64" i="1" l="1"/>
  <c r="D63" i="1"/>
  <c r="D37" i="1"/>
  <c r="D60" i="1"/>
  <c r="D59" i="1"/>
  <c r="D57" i="1"/>
  <c r="D32" i="1"/>
  <c r="D50" i="1"/>
  <c r="D49" i="1"/>
  <c r="D70" i="1"/>
  <c r="D53" i="1"/>
  <c r="D77" i="1"/>
  <c r="D52" i="1"/>
  <c r="D28" i="1"/>
  <c r="D76" i="1"/>
  <c r="D51" i="1"/>
  <c r="D27" i="1"/>
  <c r="D74" i="1"/>
  <c r="D48" i="1"/>
  <c r="D2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D14" i="1"/>
  <c r="D42" i="1" s="1"/>
  <c r="C14" i="1"/>
  <c r="C15" i="1"/>
  <c r="C18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C58" i="1" s="1"/>
  <c r="B18" i="1"/>
  <c r="D78" i="1" l="1"/>
  <c r="D56" i="1"/>
  <c r="D30" i="1"/>
  <c r="D54" i="1"/>
  <c r="D31" i="1"/>
  <c r="D46" i="1"/>
  <c r="E46" i="1" s="1"/>
  <c r="F46" i="1" s="1"/>
  <c r="D62" i="1"/>
  <c r="D39" i="1"/>
  <c r="E39" i="1" s="1"/>
  <c r="F39" i="1" s="1"/>
  <c r="D66" i="1"/>
  <c r="D41" i="1"/>
  <c r="E41" i="1" s="1"/>
  <c r="F41" i="1" s="1"/>
  <c r="D29" i="1"/>
  <c r="E29" i="1" s="1"/>
  <c r="F29" i="1" s="1"/>
  <c r="D34" i="1"/>
  <c r="D22" i="1"/>
  <c r="E22" i="1" s="1"/>
  <c r="F22" i="1" s="1"/>
  <c r="D36" i="1"/>
  <c r="D55" i="1"/>
  <c r="D71" i="1"/>
  <c r="D75" i="1"/>
  <c r="D65" i="1"/>
  <c r="E65" i="1" s="1"/>
  <c r="F65" i="1" s="1"/>
  <c r="D23" i="1"/>
  <c r="E23" i="1" s="1"/>
  <c r="F23" i="1" s="1"/>
  <c r="D47" i="1"/>
  <c r="D33" i="1"/>
  <c r="D20" i="1"/>
  <c r="D73" i="1"/>
  <c r="D25" i="1"/>
  <c r="E25" i="1" s="1"/>
  <c r="F25" i="1" s="1"/>
  <c r="D21" i="1"/>
  <c r="D40" i="1"/>
  <c r="D35" i="1"/>
  <c r="D58" i="1"/>
  <c r="D43" i="1"/>
  <c r="D68" i="1"/>
  <c r="D67" i="1"/>
  <c r="D69" i="1"/>
  <c r="D72" i="1"/>
  <c r="D61" i="1"/>
  <c r="D44" i="1"/>
  <c r="D38" i="1"/>
  <c r="E38" i="1" s="1"/>
  <c r="F38" i="1" s="1"/>
  <c r="D26" i="1"/>
  <c r="E26" i="1" s="1"/>
  <c r="F26" i="1" s="1"/>
  <c r="D45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E27" i="1"/>
  <c r="F27" i="1" s="1"/>
  <c r="D19" i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G22" i="1" l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E75" i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E37" i="1"/>
  <c r="F37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E61" i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E72" i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E66" i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E64" i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E49" i="1"/>
  <c r="F49" i="1" s="1"/>
  <c r="E19" i="1"/>
  <c r="F19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E48" i="1"/>
  <c r="F48" i="1" s="1"/>
  <c r="E50" i="1"/>
  <c r="F50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E78" i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E42" i="1"/>
  <c r="F42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E67" i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E74" i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E47" i="1"/>
  <c r="F47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E31" i="1"/>
  <c r="F31" i="1" s="1"/>
  <c r="E51" i="1"/>
  <c r="F51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E33" i="1"/>
  <c r="F33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</calcChain>
</file>

<file path=xl/sharedStrings.xml><?xml version="1.0" encoding="utf-8"?>
<sst xmlns="http://schemas.openxmlformats.org/spreadsheetml/2006/main" count="67" uniqueCount="67">
  <si>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</si>
  <si>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</si>
  <si>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</si>
  <si>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</si>
  <si>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</si>
  <si>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</si>
  <si>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</si>
  <si>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</si>
  <si>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</si>
  <si>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</si>
  <si>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</si>
  <si>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</si>
  <si>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</si>
  <si>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</si>
  <si>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</si>
  <si>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</si>
  <si>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</si>
  <si>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</si>
  <si>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</si>
  <si>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</si>
  <si>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</si>
  <si>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</si>
  <si>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</si>
  <si>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</si>
  <si>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</si>
  <si>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</si>
  <si>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</si>
  <si>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</si>
  <si>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</si>
  <si>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</si>
  <si>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</si>
  <si>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</si>
  <si>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</si>
  <si>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</si>
  <si>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</si>
  <si>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</si>
  <si>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</si>
  <si>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</si>
  <si>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</si>
  <si>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</si>
  <si>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Opbouwen van vermogen</t>
  </si>
  <si>
    <t>Startbedrag</t>
  </si>
  <si>
    <t>Hoeveel leg je in per periode (periode is bijv. een maand)</t>
  </si>
  <si>
    <t>Periodieke inleg</t>
  </si>
  <si>
    <t>Verwacht jaarlijks rendement:</t>
  </si>
  <si>
    <t>Inleg per jaar:</t>
  </si>
  <si>
    <t>Hoeveel leg je jaarlijks extra in tbhv inflatiecorrectie</t>
  </si>
  <si>
    <t>Inleg per periode:</t>
  </si>
  <si>
    <t>Indexatie</t>
  </si>
  <si>
    <t xml:space="preserve">Inlegmomenten </t>
  </si>
  <si>
    <t>Hoeveel inlegmomenten in een jaar (bijv 12 bij maandelijkse inleg)</t>
  </si>
  <si>
    <t>Startjaar</t>
  </si>
  <si>
    <t>Leeftijd</t>
  </si>
  <si>
    <t>Geboortejaar</t>
  </si>
  <si>
    <t>Rente per periode:</t>
  </si>
  <si>
    <t>Rendement (%)</t>
  </si>
  <si>
    <t>Belegging 1 (%)</t>
  </si>
  <si>
    <t>Belegging 2 (%)</t>
  </si>
  <si>
    <t>Belegging 3 (%)</t>
  </si>
  <si>
    <t>Belegging 4 (%)</t>
  </si>
  <si>
    <t>Verdeling beleggingen</t>
  </si>
  <si>
    <t>Legenda:</t>
  </si>
  <si>
    <t>Invoer</t>
  </si>
  <si>
    <t>Uitkomst</t>
  </si>
  <si>
    <t>Leeftijd:</t>
  </si>
  <si>
    <t>Startbedrag/initiele inleg op 1 jan. startjaar</t>
  </si>
  <si>
    <t>Jaar: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</si>
</sst>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33">
    <xf numFmtId="0" fontId="0" fillId="0" borderId="0" xfId="0"/>
    <xf numFmtId="0" fontId="2" fillId="0" borderId="0" xfId="0" applyFont="1"/>
    <xf numFmtId="44" fontId="1" fillId="2" borderId="1" xfId="1" applyNumberFormat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1" fontId="1" fillId="2" borderId="1" xfId="1" applyNumberFormat="1"/>
    <xf numFmtId="1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0" fontId="4" fillId="3" borderId="2" xfId="2" applyNumberFormat="1"/>
    <xf numFmtId="10" fontId="1" fillId="2" borderId="1" xfId="1" applyNumberFormat="1"/>
    <xf numFmtId="1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4" fillId="3" borderId="2" xfId="2" applyNumberFormat="1"/>
    <xf numFmtId="10" fontId="1" fillId="2" borderId="3" xfId="1" applyNumberForma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7" xfId="0" applyFont="1" applyBorder="1" applyAlignment="1">
      <alignment horizontal="right"/>
    </xf>
    <xf numFmtId="10" fontId="1" fillId="2" borderId="9" xfId="1" applyNumberFormat="1" applyBorder="1"/>
    <xf numFmtId="10" fontId="1" fillId="2" borderId="10" xfId="1" applyNumberFormat="1" applyBorder="1"/>
    <xf numFmtId="0" fontId="0" fillId="0" borderId="11" xfId="0" applyBorder="1"/>
    <xf numFmtId="10" fontId="4" fillId="3" borderId="12" xfId="2" applyNumberFormat="1" applyBorder="1" applyAlignment="1">
      <alignment horizontal="right"/>
    </xf>
    <xf numFmtId="10" fontId="4" fillId="3" borderId="13" xfId="2" applyNumberFormat="1" applyBorder="1"/>
    <xf numFmtId="0" fontId="1" fillId="2" borderId="1" xfId="1" applyAlignment="1">
      <alignment horizontal="center"/>
    </xf>
    <xf numFmtId="0" fontId="4" fillId="3" borderId="2" xfId="2" applyAlignment="1">
      <alignment horizontal="center"/>
    </xf>
    <xf numFmtId="10" fontId="2" fillId="0" borderId="0" xfId="0" applyNumberFormat="1" applyFon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showGridLines="0" tabSelected="1" workbookViewId="0">
      <pane xSplit="1" topLeftCell="B1" activePane="topRight" state="frozen"/>
      <selection pane="topRight" activeCell="D3" sqref="D3"/>
    </sheetView>
  </sheetViews>
  <sheetFormatPr defaultColWidth="14.265625" defaultRowHeight="14.25" x14ac:dyDescent="0.45"/>
  <cols>
    <col min="1" max="1" width="19.33203125" style="3" customWidth="1"/>
    <col min="2" max="2" width="17.59765625" style="3" bestFit="1" customWidth="1"/>
    <col min="3" max="3" width="23.73046875" bestFit="1" customWidth="1"/>
    <col min="4" max="4" width="15" bestFit="1" customWidth="1"/>
    <col min="5" max="42" width="14.9296875" bestFit="1" customWidth="1"/>
  </cols>
  <sheetData>
    <row r="1" spans="1:42" ht="15.75" x14ac:dyDescent="0.5">
      <c r="C1" s="6" t="s">
        <v>40</v>
      </c>
    </row>
    <row r="2" spans="1:42" ht="15.75" x14ac:dyDescent="0.5">
      <c r="C2" s="6"/>
    </row>
    <row r="3" spans="1:42" x14ac:dyDescent="0.45">
      <c r="C3" s="1" t="s">
        <v>51</v>
      </c>
      <c r="D3" s="8">
        <v>2023</v>
      </c>
      <c r="I3" s="19" t="s">
        <v>60</v>
      </c>
      <c r="J3" s="20"/>
      <c r="K3" s="21"/>
      <c r="M3" t="s">
        <v>61</v>
      </c>
    </row>
    <row r="4" spans="1:42" x14ac:dyDescent="0.45">
      <c r="C4" s="1" t="s">
        <v>53</v>
      </c>
      <c r="D4" s="8">
        <v>1990</v>
      </c>
      <c r="I4" s="22"/>
      <c r="K4" s="23" t="s">
        <v>55</v>
      </c>
      <c r="M4" s="30" t="s">
        <v>62</v>
      </c>
    </row>
    <row r="5" spans="1:42" x14ac:dyDescent="0.45">
      <c r="C5" s="1" t="s">
        <v>52</v>
      </c>
      <c r="D5" s="17">
        <f>D3-D4</f>
        <v>33</v>
      </c>
      <c r="I5" s="24" t="s">
        <v>56</v>
      </c>
      <c r="J5" s="13">
        <v>0.8</v>
      </c>
      <c r="K5" s="25">
        <v>0.06</v>
      </c>
      <c r="M5" s="31" t="s">
        <v>63</v>
      </c>
    </row>
    <row r="6" spans="1:42" x14ac:dyDescent="0.45">
      <c r="C6" s="1" t="s">
        <v>41</v>
      </c>
      <c r="D6" s="2">
        <v>20000</v>
      </c>
      <c r="E6" s="7" t="s">
        <v>65</v>
      </c>
      <c r="I6" s="24" t="s">
        <v>57</v>
      </c>
      <c r="J6" s="13">
        <v>0.1</v>
      </c>
      <c r="K6" s="25">
        <v>0.1</v>
      </c>
    </row>
    <row r="7" spans="1:42" x14ac:dyDescent="0.45">
      <c r="C7" s="1" t="s">
        <v>43</v>
      </c>
      <c r="D7" s="2">
        <v>1000</v>
      </c>
      <c r="E7" s="7" t="s">
        <v>42</v>
      </c>
      <c r="I7" s="24" t="s">
        <v>58</v>
      </c>
      <c r="J7" s="13">
        <v>0.1</v>
      </c>
      <c r="K7" s="25">
        <v>0.12</v>
      </c>
    </row>
    <row r="8" spans="1:42" ht="14.65" thickBot="1" x14ac:dyDescent="0.5">
      <c r="C8" s="1" t="s">
        <v>49</v>
      </c>
      <c r="D8" s="8">
        <v>12</v>
      </c>
      <c r="E8" s="7" t="s">
        <v>50</v>
      </c>
      <c r="I8" s="24" t="s">
        <v>59</v>
      </c>
      <c r="J8" s="18">
        <v>0</v>
      </c>
      <c r="K8" s="26">
        <v>0</v>
      </c>
    </row>
    <row r="9" spans="1:42" x14ac:dyDescent="0.45">
      <c r="C9" s="1" t="s">
        <v>48</v>
      </c>
      <c r="D9" s="13">
        <v>0.02</v>
      </c>
      <c r="E9" s="7" t="s">
        <v>46</v>
      </c>
      <c r="I9" s="27"/>
      <c r="J9" s="28">
        <f>SUM(J5:J8)</f>
        <v>1</v>
      </c>
      <c r="K9" s="29">
        <f>SUM((J5*K5)+(J6*K6)+(J7*K7)+(J8*K8))</f>
        <v>7.0000000000000007E-2</v>
      </c>
    </row>
    <row r="11" spans="1:42" x14ac:dyDescent="0.45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14</v>
      </c>
      <c r="R11" s="1" t="s">
        <v>15</v>
      </c>
      <c r="S11" s="1" t="s">
        <v>16</v>
      </c>
      <c r="T11" s="1" t="s">
        <v>17</v>
      </c>
      <c r="U11" s="1" t="s">
        <v>18</v>
      </c>
      <c r="V11" s="1" t="s">
        <v>19</v>
      </c>
      <c r="W11" s="1" t="s">
        <v>20</v>
      </c>
      <c r="X11" s="1" t="s">
        <v>21</v>
      </c>
      <c r="Y11" s="1" t="s">
        <v>22</v>
      </c>
      <c r="Z11" s="1" t="s">
        <v>23</v>
      </c>
      <c r="AA11" s="1" t="s">
        <v>24</v>
      </c>
      <c r="AB11" s="1" t="s">
        <v>25</v>
      </c>
      <c r="AC11" s="1" t="s">
        <v>26</v>
      </c>
      <c r="AD11" s="1" t="s">
        <v>27</v>
      </c>
      <c r="AE11" s="1" t="s">
        <v>28</v>
      </c>
      <c r="AF11" s="1" t="s">
        <v>29</v>
      </c>
      <c r="AG11" s="1" t="s">
        <v>30</v>
      </c>
      <c r="AH11" s="1" t="s">
        <v>31</v>
      </c>
      <c r="AI11" s="1" t="s">
        <v>32</v>
      </c>
      <c r="AJ11" s="1" t="s">
        <v>33</v>
      </c>
      <c r="AK11" s="1" t="s">
        <v>34</v>
      </c>
      <c r="AL11" s="1" t="s">
        <v>35</v>
      </c>
      <c r="AM11" s="1" t="s">
        <v>36</v>
      </c>
      <c r="AN11" s="1" t="s">
        <v>37</v>
      </c>
      <c r="AO11" s="1" t="s">
        <v>38</v>
      </c>
      <c r="AP11" s="1" t="s">
        <v>39</v>
      </c>
    </row>
    <row r="12" spans="1:42" s="16" customFormat="1" x14ac:dyDescent="0.45">
      <c r="A12" s="32" t="s">
        <v>66</v>
      </c>
      <c r="B12" s="14"/>
      <c r="C12" s="15">
        <f>D3</f>
        <v>2023</v>
      </c>
      <c r="D12" s="15">
        <f>C12+1</f>
        <v>2024</v>
      </c>
      <c r="E12" s="15">
        <f t="shared" ref="E12:AP12" si="0">D12+1</f>
        <v>2025</v>
      </c>
      <c r="F12" s="15">
        <f t="shared" si="0"/>
        <v>2026</v>
      </c>
      <c r="G12" s="15">
        <f t="shared" si="0"/>
        <v>2027</v>
      </c>
      <c r="H12" s="15">
        <f t="shared" si="0"/>
        <v>2028</v>
      </c>
      <c r="I12" s="15">
        <f t="shared" si="0"/>
        <v>2029</v>
      </c>
      <c r="J12" s="15">
        <f t="shared" si="0"/>
        <v>2030</v>
      </c>
      <c r="K12" s="15">
        <f t="shared" si="0"/>
        <v>2031</v>
      </c>
      <c r="L12" s="15">
        <f t="shared" si="0"/>
        <v>2032</v>
      </c>
      <c r="M12" s="15">
        <f t="shared" si="0"/>
        <v>2033</v>
      </c>
      <c r="N12" s="15">
        <f t="shared" si="0"/>
        <v>2034</v>
      </c>
      <c r="O12" s="15">
        <f t="shared" si="0"/>
        <v>2035</v>
      </c>
      <c r="P12" s="15">
        <f t="shared" si="0"/>
        <v>2036</v>
      </c>
      <c r="Q12" s="15">
        <f t="shared" si="0"/>
        <v>2037</v>
      </c>
      <c r="R12" s="15">
        <f t="shared" si="0"/>
        <v>2038</v>
      </c>
      <c r="S12" s="15">
        <f t="shared" si="0"/>
        <v>2039</v>
      </c>
      <c r="T12" s="15">
        <f t="shared" si="0"/>
        <v>2040</v>
      </c>
      <c r="U12" s="15">
        <f t="shared" si="0"/>
        <v>2041</v>
      </c>
      <c r="V12" s="15">
        <f t="shared" si="0"/>
        <v>2042</v>
      </c>
      <c r="W12" s="15">
        <f t="shared" si="0"/>
        <v>2043</v>
      </c>
      <c r="X12" s="15">
        <f t="shared" si="0"/>
        <v>2044</v>
      </c>
      <c r="Y12" s="15">
        <f t="shared" si="0"/>
        <v>2045</v>
      </c>
      <c r="Z12" s="15">
        <f t="shared" si="0"/>
        <v>2046</v>
      </c>
      <c r="AA12" s="15">
        <f t="shared" si="0"/>
        <v>2047</v>
      </c>
      <c r="AB12" s="15">
        <f t="shared" si="0"/>
        <v>2048</v>
      </c>
      <c r="AC12" s="15">
        <f t="shared" si="0"/>
        <v>2049</v>
      </c>
      <c r="AD12" s="15">
        <f t="shared" si="0"/>
        <v>2050</v>
      </c>
      <c r="AE12" s="15">
        <f t="shared" si="0"/>
        <v>2051</v>
      </c>
      <c r="AF12" s="15">
        <f t="shared" si="0"/>
        <v>2052</v>
      </c>
      <c r="AG12" s="15">
        <f t="shared" si="0"/>
        <v>2053</v>
      </c>
      <c r="AH12" s="15">
        <f t="shared" si="0"/>
        <v>2054</v>
      </c>
      <c r="AI12" s="15">
        <f t="shared" si="0"/>
        <v>2055</v>
      </c>
      <c r="AJ12" s="15">
        <f t="shared" si="0"/>
        <v>2056</v>
      </c>
      <c r="AK12" s="15">
        <f t="shared" si="0"/>
        <v>2057</v>
      </c>
      <c r="AL12" s="15">
        <f t="shared" si="0"/>
        <v>2058</v>
      </c>
      <c r="AM12" s="15">
        <f t="shared" si="0"/>
        <v>2059</v>
      </c>
      <c r="AN12" s="15">
        <f t="shared" si="0"/>
        <v>2060</v>
      </c>
      <c r="AO12" s="15">
        <f t="shared" si="0"/>
        <v>2061</v>
      </c>
      <c r="AP12" s="15">
        <f t="shared" si="0"/>
        <v>2062</v>
      </c>
    </row>
    <row r="13" spans="1:42" s="16" customFormat="1" x14ac:dyDescent="0.45">
      <c r="A13" s="32" t="s">
        <v>64</v>
      </c>
      <c r="B13" s="14"/>
      <c r="C13" s="15">
        <f>D5</f>
        <v>33</v>
      </c>
      <c r="D13" s="15">
        <f>C13+1</f>
        <v>34</v>
      </c>
      <c r="E13" s="15">
        <f t="shared" ref="E13:AP13" si="1">D13+1</f>
        <v>35</v>
      </c>
      <c r="F13" s="15">
        <f t="shared" si="1"/>
        <v>36</v>
      </c>
      <c r="G13" s="15">
        <f t="shared" si="1"/>
        <v>37</v>
      </c>
      <c r="H13" s="15">
        <f t="shared" si="1"/>
        <v>38</v>
      </c>
      <c r="I13" s="15">
        <f t="shared" si="1"/>
        <v>39</v>
      </c>
      <c r="J13" s="15">
        <f t="shared" si="1"/>
        <v>40</v>
      </c>
      <c r="K13" s="15">
        <f t="shared" si="1"/>
        <v>41</v>
      </c>
      <c r="L13" s="15">
        <f t="shared" si="1"/>
        <v>42</v>
      </c>
      <c r="M13" s="15">
        <f t="shared" si="1"/>
        <v>43</v>
      </c>
      <c r="N13" s="15">
        <f t="shared" si="1"/>
        <v>44</v>
      </c>
      <c r="O13" s="15">
        <f t="shared" si="1"/>
        <v>45</v>
      </c>
      <c r="P13" s="15">
        <f t="shared" si="1"/>
        <v>46</v>
      </c>
      <c r="Q13" s="15">
        <f t="shared" si="1"/>
        <v>47</v>
      </c>
      <c r="R13" s="15">
        <f t="shared" si="1"/>
        <v>48</v>
      </c>
      <c r="S13" s="15">
        <f t="shared" si="1"/>
        <v>49</v>
      </c>
      <c r="T13" s="15">
        <f t="shared" si="1"/>
        <v>50</v>
      </c>
      <c r="U13" s="15">
        <f t="shared" si="1"/>
        <v>51</v>
      </c>
      <c r="V13" s="15">
        <f t="shared" si="1"/>
        <v>52</v>
      </c>
      <c r="W13" s="15">
        <f t="shared" si="1"/>
        <v>53</v>
      </c>
      <c r="X13" s="15">
        <f t="shared" si="1"/>
        <v>54</v>
      </c>
      <c r="Y13" s="15">
        <f t="shared" si="1"/>
        <v>55</v>
      </c>
      <c r="Z13" s="15">
        <f t="shared" si="1"/>
        <v>56</v>
      </c>
      <c r="AA13" s="15">
        <f t="shared" si="1"/>
        <v>57</v>
      </c>
      <c r="AB13" s="15">
        <f t="shared" si="1"/>
        <v>58</v>
      </c>
      <c r="AC13" s="15">
        <f t="shared" si="1"/>
        <v>59</v>
      </c>
      <c r="AD13" s="15">
        <f t="shared" si="1"/>
        <v>60</v>
      </c>
      <c r="AE13" s="15">
        <f t="shared" si="1"/>
        <v>61</v>
      </c>
      <c r="AF13" s="15">
        <f t="shared" si="1"/>
        <v>62</v>
      </c>
      <c r="AG13" s="15">
        <f t="shared" si="1"/>
        <v>63</v>
      </c>
      <c r="AH13" s="15">
        <f t="shared" si="1"/>
        <v>64</v>
      </c>
      <c r="AI13" s="15">
        <f t="shared" si="1"/>
        <v>65</v>
      </c>
      <c r="AJ13" s="15">
        <f t="shared" si="1"/>
        <v>66</v>
      </c>
      <c r="AK13" s="15">
        <f t="shared" si="1"/>
        <v>67</v>
      </c>
      <c r="AL13" s="15">
        <f t="shared" si="1"/>
        <v>68</v>
      </c>
      <c r="AM13" s="15">
        <f t="shared" si="1"/>
        <v>69</v>
      </c>
      <c r="AN13" s="15">
        <f t="shared" si="1"/>
        <v>70</v>
      </c>
      <c r="AO13" s="15">
        <f t="shared" si="1"/>
        <v>71</v>
      </c>
      <c r="AP13" s="15">
        <f t="shared" si="1"/>
        <v>72</v>
      </c>
    </row>
    <row r="14" spans="1:42" x14ac:dyDescent="0.45">
      <c r="A14" s="32" t="s">
        <v>47</v>
      </c>
      <c r="B14" s="4"/>
      <c r="C14" s="5">
        <f>$D$7</f>
        <v>1000</v>
      </c>
      <c r="D14" s="5">
        <f>$D$7+($D$7*$D$9)</f>
        <v>1020</v>
      </c>
      <c r="E14" s="5">
        <f>D14+(D14*$D$9)</f>
        <v>1040.4000000000001</v>
      </c>
      <c r="F14" s="5">
        <f>E14+(E14*$D$9)</f>
        <v>1061.2080000000001</v>
      </c>
      <c r="G14" s="5">
        <f t="shared" ref="G14" si="2">F14+(F14*$D$9)</f>
        <v>1082.4321600000001</v>
      </c>
      <c r="H14" s="5">
        <f t="shared" ref="H14" si="3">G14+(G14*$D$9)</f>
        <v>1104.0808032</v>
      </c>
      <c r="I14" s="5">
        <f t="shared" ref="I14" si="4">H14+(H14*$D$9)</f>
        <v>1126.1624192639999</v>
      </c>
      <c r="J14" s="5">
        <f t="shared" ref="J14" si="5">I14+(I14*$D$9)</f>
        <v>1148.6856676492798</v>
      </c>
      <c r="K14" s="5">
        <f t="shared" ref="K14" si="6">J14+(J14*$D$9)</f>
        <v>1171.6593810022655</v>
      </c>
      <c r="L14" s="5">
        <f t="shared" ref="L14" si="7">K14+(K14*$D$9)</f>
        <v>1195.0925686223109</v>
      </c>
      <c r="M14" s="5">
        <f t="shared" ref="M14" si="8">L14+(L14*$D$9)</f>
        <v>1218.994419994757</v>
      </c>
      <c r="N14" s="5">
        <f t="shared" ref="N14" si="9">M14+(M14*$D$9)</f>
        <v>1243.3743083946522</v>
      </c>
      <c r="O14" s="5">
        <f t="shared" ref="O14" si="10">N14+(N14*$D$9)</f>
        <v>1268.2417945625452</v>
      </c>
      <c r="P14" s="5">
        <f t="shared" ref="P14" si="11">O14+(O14*$D$9)</f>
        <v>1293.6066304537962</v>
      </c>
      <c r="Q14" s="5">
        <f t="shared" ref="Q14" si="12">P14+(P14*$D$9)</f>
        <v>1319.4787630628721</v>
      </c>
      <c r="R14" s="5">
        <f t="shared" ref="R14" si="13">Q14+(Q14*$D$9)</f>
        <v>1345.8683383241296</v>
      </c>
      <c r="S14" s="5">
        <f t="shared" ref="S14" si="14">R14+(R14*$D$9)</f>
        <v>1372.7857050906123</v>
      </c>
      <c r="T14" s="5">
        <f t="shared" ref="T14" si="15">S14+(S14*$D$9)</f>
        <v>1400.2414191924245</v>
      </c>
      <c r="U14" s="5">
        <f t="shared" ref="U14" si="16">T14+(T14*$D$9)</f>
        <v>1428.2462475762729</v>
      </c>
      <c r="V14" s="5">
        <f t="shared" ref="V14" si="17">U14+(U14*$D$9)</f>
        <v>1456.8111725277984</v>
      </c>
      <c r="W14" s="5">
        <f t="shared" ref="W14" si="18">V14+(V14*$D$9)</f>
        <v>1485.9473959783543</v>
      </c>
      <c r="X14" s="5">
        <f t="shared" ref="X14" si="19">W14+(W14*$D$9)</f>
        <v>1515.6663438979213</v>
      </c>
      <c r="Y14" s="5">
        <f t="shared" ref="Y14" si="20">X14+(X14*$D$9)</f>
        <v>1545.9796707758796</v>
      </c>
      <c r="Z14" s="5">
        <f t="shared" ref="Z14" si="21">Y14+(Y14*$D$9)</f>
        <v>1576.8992641913972</v>
      </c>
      <c r="AA14" s="5">
        <f t="shared" ref="AA14" si="22">Z14+(Z14*$D$9)</f>
        <v>1608.4372494752251</v>
      </c>
      <c r="AB14" s="5">
        <f t="shared" ref="AB14" si="23">AA14+(AA14*$D$9)</f>
        <v>1640.6059944647297</v>
      </c>
      <c r="AC14" s="5">
        <f t="shared" ref="AC14" si="24">AB14+(AB14*$D$9)</f>
        <v>1673.4181143540243</v>
      </c>
      <c r="AD14" s="5">
        <f t="shared" ref="AD14" si="25">AC14+(AC14*$D$9)</f>
        <v>1706.8864766411048</v>
      </c>
      <c r="AE14" s="5">
        <f t="shared" ref="AE14" si="26">AD14+(AD14*$D$9)</f>
        <v>1741.0242061739268</v>
      </c>
      <c r="AF14" s="5">
        <f t="shared" ref="AF14" si="27">AE14+(AE14*$D$9)</f>
        <v>1775.8446902974054</v>
      </c>
      <c r="AG14" s="5">
        <f t="shared" ref="AG14" si="28">AF14+(AF14*$D$9)</f>
        <v>1811.3615841033534</v>
      </c>
      <c r="AH14" s="5">
        <f t="shared" ref="AH14" si="29">AG14+(AG14*$D$9)</f>
        <v>1847.5888157854204</v>
      </c>
      <c r="AI14" s="5">
        <f t="shared" ref="AI14" si="30">AH14+(AH14*$D$9)</f>
        <v>1884.5405921011288</v>
      </c>
      <c r="AJ14" s="5">
        <f t="shared" ref="AJ14" si="31">AI14+(AI14*$D$9)</f>
        <v>1922.2314039431515</v>
      </c>
      <c r="AK14" s="5">
        <f t="shared" ref="AK14" si="32">AJ14+(AJ14*$D$9)</f>
        <v>1960.6760320220144</v>
      </c>
      <c r="AL14" s="5">
        <f t="shared" ref="AL14" si="33">AK14+(AK14*$D$9)</f>
        <v>1999.8895526624547</v>
      </c>
      <c r="AM14" s="5">
        <f t="shared" ref="AM14" si="34">AL14+(AL14*$D$9)</f>
        <v>2039.8873437157038</v>
      </c>
      <c r="AN14" s="5">
        <f t="shared" ref="AN14" si="35">AM14+(AM14*$D$9)</f>
        <v>2080.6850905900178</v>
      </c>
      <c r="AO14" s="5">
        <f t="shared" ref="AO14" si="36">AN14+(AN14*$D$9)</f>
        <v>2122.298792401818</v>
      </c>
      <c r="AP14" s="5">
        <f t="shared" ref="AP14" si="37">AO14+(AO14*$D$9)</f>
        <v>2164.7447682498541</v>
      </c>
    </row>
    <row r="15" spans="1:42" x14ac:dyDescent="0.45">
      <c r="A15" s="32" t="s">
        <v>45</v>
      </c>
      <c r="B15" s="4"/>
      <c r="C15" s="5">
        <f>D6+(D7*D8)</f>
        <v>32000</v>
      </c>
      <c r="D15" s="5">
        <f>(D7*D8)+(D7*D8*D9)</f>
        <v>12240</v>
      </c>
      <c r="E15" s="5">
        <f>D15+(D15*$D$9)</f>
        <v>12484.8</v>
      </c>
      <c r="F15" s="5">
        <f t="shared" ref="F15:AP15" si="38">E15+(E15*$D$9)</f>
        <v>12734.495999999999</v>
      </c>
      <c r="G15" s="5">
        <f t="shared" si="38"/>
        <v>12989.18592</v>
      </c>
      <c r="H15" s="5">
        <f t="shared" si="38"/>
        <v>13248.9696384</v>
      </c>
      <c r="I15" s="5">
        <f t="shared" si="38"/>
        <v>13513.949031168</v>
      </c>
      <c r="J15" s="5">
        <f t="shared" si="38"/>
        <v>13784.22801179136</v>
      </c>
      <c r="K15" s="5">
        <f t="shared" si="38"/>
        <v>14059.912572027188</v>
      </c>
      <c r="L15" s="5">
        <f t="shared" si="38"/>
        <v>14341.110823467732</v>
      </c>
      <c r="M15" s="5">
        <f t="shared" si="38"/>
        <v>14627.933039937087</v>
      </c>
      <c r="N15" s="5">
        <f t="shared" si="38"/>
        <v>14920.491700735829</v>
      </c>
      <c r="O15" s="5">
        <f t="shared" si="38"/>
        <v>15218.901534750545</v>
      </c>
      <c r="P15" s="5">
        <f t="shared" si="38"/>
        <v>15523.279565445555</v>
      </c>
      <c r="Q15" s="5">
        <f t="shared" si="38"/>
        <v>15833.745156754467</v>
      </c>
      <c r="R15" s="5">
        <f t="shared" si="38"/>
        <v>16150.420059889557</v>
      </c>
      <c r="S15" s="5">
        <f t="shared" si="38"/>
        <v>16473.428461087347</v>
      </c>
      <c r="T15" s="5">
        <f t="shared" si="38"/>
        <v>16802.897030309094</v>
      </c>
      <c r="U15" s="5">
        <f t="shared" si="38"/>
        <v>17138.954970915274</v>
      </c>
      <c r="V15" s="5">
        <f t="shared" si="38"/>
        <v>17481.734070333579</v>
      </c>
      <c r="W15" s="5">
        <f t="shared" si="38"/>
        <v>17831.36875174025</v>
      </c>
      <c r="X15" s="5">
        <f t="shared" si="38"/>
        <v>18187.996126775055</v>
      </c>
      <c r="Y15" s="5">
        <f t="shared" si="38"/>
        <v>18551.756049310556</v>
      </c>
      <c r="Z15" s="5">
        <f t="shared" si="38"/>
        <v>18922.791170296769</v>
      </c>
      <c r="AA15" s="5">
        <f t="shared" si="38"/>
        <v>19301.246993702705</v>
      </c>
      <c r="AB15" s="5">
        <f t="shared" si="38"/>
        <v>19687.271933576758</v>
      </c>
      <c r="AC15" s="5">
        <f t="shared" si="38"/>
        <v>20081.017372248294</v>
      </c>
      <c r="AD15" s="5">
        <f t="shared" si="38"/>
        <v>20482.637719693259</v>
      </c>
      <c r="AE15" s="5">
        <f t="shared" si="38"/>
        <v>20892.290474087124</v>
      </c>
      <c r="AF15" s="5">
        <f t="shared" si="38"/>
        <v>21310.136283568867</v>
      </c>
      <c r="AG15" s="5">
        <f t="shared" si="38"/>
        <v>21736.339009240244</v>
      </c>
      <c r="AH15" s="5">
        <f t="shared" si="38"/>
        <v>22171.065789425051</v>
      </c>
      <c r="AI15" s="5">
        <f t="shared" si="38"/>
        <v>22614.487105213553</v>
      </c>
      <c r="AJ15" s="5">
        <f t="shared" si="38"/>
        <v>23066.776847317826</v>
      </c>
      <c r="AK15" s="5">
        <f t="shared" si="38"/>
        <v>23528.112384264183</v>
      </c>
      <c r="AL15" s="5">
        <f t="shared" si="38"/>
        <v>23998.674631949467</v>
      </c>
      <c r="AM15" s="5">
        <f t="shared" si="38"/>
        <v>24478.648124588457</v>
      </c>
      <c r="AN15" s="5">
        <f t="shared" si="38"/>
        <v>24968.221087080226</v>
      </c>
      <c r="AO15" s="5">
        <f t="shared" si="38"/>
        <v>25467.58550882183</v>
      </c>
      <c r="AP15" s="5">
        <f t="shared" si="38"/>
        <v>25976.937218998268</v>
      </c>
    </row>
    <row r="16" spans="1:42" x14ac:dyDescent="0.45">
      <c r="A16"/>
      <c r="B16"/>
    </row>
    <row r="17" spans="1:42" s="11" customFormat="1" ht="28.5" x14ac:dyDescent="0.45">
      <c r="A17" s="9" t="s">
        <v>44</v>
      </c>
      <c r="B17" s="9" t="s">
        <v>54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1:42" x14ac:dyDescent="0.45">
      <c r="A18" s="3">
        <v>0</v>
      </c>
      <c r="B18" s="12">
        <f>(1+$A18)^(1/$D$8)-1</f>
        <v>0</v>
      </c>
      <c r="C18" s="5">
        <f>C15</f>
        <v>32000</v>
      </c>
      <c r="D18" s="5">
        <f>C18+D15</f>
        <v>44240</v>
      </c>
      <c r="E18" s="5">
        <f t="shared" ref="E18:AP18" si="39">D18+E15</f>
        <v>56724.800000000003</v>
      </c>
      <c r="F18" s="5">
        <f t="shared" si="39"/>
        <v>69459.296000000002</v>
      </c>
      <c r="G18" s="5">
        <f t="shared" si="39"/>
        <v>82448.481920000006</v>
      </c>
      <c r="H18" s="5">
        <f t="shared" si="39"/>
        <v>95697.451558400004</v>
      </c>
      <c r="I18" s="5">
        <f t="shared" si="39"/>
        <v>109211.400589568</v>
      </c>
      <c r="J18" s="5">
        <f t="shared" si="39"/>
        <v>122995.62860135936</v>
      </c>
      <c r="K18" s="5">
        <f t="shared" si="39"/>
        <v>137055.54117338656</v>
      </c>
      <c r="L18" s="5">
        <f t="shared" si="39"/>
        <v>151396.65199685429</v>
      </c>
      <c r="M18" s="5">
        <f t="shared" si="39"/>
        <v>166024.58503679137</v>
      </c>
      <c r="N18" s="5">
        <f t="shared" si="39"/>
        <v>180945.07673752718</v>
      </c>
      <c r="O18" s="5">
        <f t="shared" si="39"/>
        <v>196163.97827227772</v>
      </c>
      <c r="P18" s="5">
        <f t="shared" si="39"/>
        <v>211687.25783772327</v>
      </c>
      <c r="Q18" s="5">
        <f t="shared" si="39"/>
        <v>227521.00299447775</v>
      </c>
      <c r="R18" s="5">
        <f t="shared" si="39"/>
        <v>243671.4230543673</v>
      </c>
      <c r="S18" s="5">
        <f t="shared" si="39"/>
        <v>260144.85151545465</v>
      </c>
      <c r="T18" s="5">
        <f t="shared" si="39"/>
        <v>276947.74854576372</v>
      </c>
      <c r="U18" s="5">
        <f t="shared" si="39"/>
        <v>294086.703516679</v>
      </c>
      <c r="V18" s="5">
        <f t="shared" si="39"/>
        <v>311568.4375870126</v>
      </c>
      <c r="W18" s="5">
        <f t="shared" si="39"/>
        <v>329399.80633875285</v>
      </c>
      <c r="X18" s="5">
        <f t="shared" si="39"/>
        <v>347587.8024655279</v>
      </c>
      <c r="Y18" s="5">
        <f t="shared" si="39"/>
        <v>366139.55851483846</v>
      </c>
      <c r="Z18" s="5">
        <f t="shared" si="39"/>
        <v>385062.34968513524</v>
      </c>
      <c r="AA18" s="5">
        <f t="shared" si="39"/>
        <v>404363.59667883796</v>
      </c>
      <c r="AB18" s="5">
        <f t="shared" si="39"/>
        <v>424050.86861241469</v>
      </c>
      <c r="AC18" s="5">
        <f t="shared" si="39"/>
        <v>444131.88598466298</v>
      </c>
      <c r="AD18" s="5">
        <f t="shared" si="39"/>
        <v>464614.52370435622</v>
      </c>
      <c r="AE18" s="5">
        <f t="shared" si="39"/>
        <v>485506.81417844334</v>
      </c>
      <c r="AF18" s="5">
        <f t="shared" si="39"/>
        <v>506816.9504620122</v>
      </c>
      <c r="AG18" s="5">
        <f t="shared" si="39"/>
        <v>528553.28947125247</v>
      </c>
      <c r="AH18" s="5">
        <f t="shared" si="39"/>
        <v>550724.35526067752</v>
      </c>
      <c r="AI18" s="5">
        <f t="shared" si="39"/>
        <v>573338.84236589109</v>
      </c>
      <c r="AJ18" s="5">
        <f t="shared" si="39"/>
        <v>596405.61921320891</v>
      </c>
      <c r="AK18" s="5">
        <f t="shared" si="39"/>
        <v>619933.73159747315</v>
      </c>
      <c r="AL18" s="5">
        <f t="shared" si="39"/>
        <v>643932.40622942266</v>
      </c>
      <c r="AM18" s="5">
        <f t="shared" si="39"/>
        <v>668411.05435401108</v>
      </c>
      <c r="AN18" s="5">
        <f t="shared" si="39"/>
        <v>693379.27544109127</v>
      </c>
      <c r="AO18" s="5">
        <f t="shared" si="39"/>
        <v>718846.86094991316</v>
      </c>
      <c r="AP18" s="5">
        <f t="shared" si="39"/>
        <v>744823.79816891137</v>
      </c>
    </row>
    <row r="19" spans="1:42" x14ac:dyDescent="0.45">
      <c r="A19" s="3">
        <v>2.5000000000000001E-3</v>
      </c>
      <c r="B19" s="12">
        <f t="shared" ref="B19:B78" si="40">(1+$A19)^(1/$D$8)-1</f>
        <v>2.0809499864316017E-4</v>
      </c>
      <c r="C19" s="5">
        <f t="shared" ref="C19:C78" si="41">($D$6+($D$6*$A19))+($D$7*((1+$B19)^$D$8-1)*(1+$B19)/$B19)</f>
        <v>32066.243801150682</v>
      </c>
      <c r="D19" s="5">
        <f t="shared" ref="D19:AP34" si="42">(C19+(C19*$A19))+(D$14*((1+$B19)^$D$8-1)*(1+$B19)/$B19)</f>
        <v>44402.97808782725</v>
      </c>
      <c r="E19" s="5">
        <f t="shared" si="42"/>
        <v>57015.685583763989</v>
      </c>
      <c r="F19" s="5">
        <f t="shared" si="42"/>
        <v>69909.95884945491</v>
      </c>
      <c r="G19" s="5">
        <f t="shared" si="42"/>
        <v>83091.502479344694</v>
      </c>
      <c r="H19" s="5">
        <f t="shared" si="42"/>
        <v>96566.135342964524</v>
      </c>
      <c r="I19" s="5">
        <f t="shared" si="42"/>
        <v>110339.79287089183</v>
      </c>
      <c r="J19" s="5">
        <f t="shared" si="42"/>
        <v>124418.52938643035</v>
      </c>
      <c r="K19" s="5">
        <f t="shared" si="42"/>
        <v>138808.52048392495</v>
      </c>
      <c r="L19" s="5">
        <f t="shared" si="42"/>
        <v>153516.06545464386</v>
      </c>
      <c r="M19" s="5">
        <f t="shared" si="42"/>
        <v>168547.58976117976</v>
      </c>
      <c r="N19" s="5">
        <f t="shared" si="42"/>
        <v>183909.64756133995</v>
      </c>
      <c r="O19" s="5">
        <f t="shared" si="42"/>
        <v>199608.92428251571</v>
      </c>
      <c r="P19" s="5">
        <f t="shared" si="42"/>
        <v>215652.23924753984</v>
      </c>
      <c r="Q19" s="5">
        <f t="shared" si="42"/>
        <v>232046.54835306288</v>
      </c>
      <c r="R19" s="5">
        <f t="shared" si="42"/>
        <v>248798.94680149783</v>
      </c>
      <c r="S19" s="5">
        <f t="shared" si="42"/>
        <v>265916.67188760493</v>
      </c>
      <c r="T19" s="5">
        <f t="shared" si="42"/>
        <v>283407.10584080935</v>
      </c>
      <c r="U19" s="5">
        <f t="shared" si="42"/>
        <v>301277.77872436651</v>
      </c>
      <c r="V19" s="5">
        <f t="shared" si="42"/>
        <v>319536.37139251165</v>
      </c>
      <c r="W19" s="5">
        <f t="shared" si="42"/>
        <v>338190.71850675379</v>
      </c>
      <c r="X19" s="5">
        <f t="shared" si="42"/>
        <v>357248.81161249673</v>
      </c>
      <c r="Y19" s="5">
        <f t="shared" si="42"/>
        <v>376718.80227719358</v>
      </c>
      <c r="Z19" s="5">
        <f t="shared" si="42"/>
        <v>396609.00529126549</v>
      </c>
      <c r="AA19" s="5">
        <f t="shared" si="42"/>
        <v>416927.90193304018</v>
      </c>
      <c r="AB19" s="5">
        <f t="shared" si="42"/>
        <v>437684.14329899021</v>
      </c>
      <c r="AC19" s="5">
        <f t="shared" si="42"/>
        <v>458886.55370057747</v>
      </c>
      <c r="AD19" s="5">
        <f t="shared" si="42"/>
        <v>480544.13412903552</v>
      </c>
      <c r="AE19" s="5">
        <f t="shared" si="42"/>
        <v>502666.0657894488</v>
      </c>
      <c r="AF19" s="5">
        <f t="shared" si="42"/>
        <v>525261.71370551502</v>
      </c>
      <c r="AG19" s="5">
        <f t="shared" si="42"/>
        <v>548340.63039640326</v>
      </c>
      <c r="AH19" s="5">
        <f t="shared" si="42"/>
        <v>571912.55962715112</v>
      </c>
      <c r="AI19" s="5">
        <f t="shared" si="42"/>
        <v>595987.44023407099</v>
      </c>
      <c r="AJ19" s="5">
        <f t="shared" si="42"/>
        <v>620575.41002666519</v>
      </c>
      <c r="AK19" s="5">
        <f t="shared" si="42"/>
        <v>645686.80976758117</v>
      </c>
      <c r="AL19" s="5">
        <f t="shared" si="42"/>
        <v>671332.18723216641</v>
      </c>
      <c r="AM19" s="5">
        <f t="shared" si="42"/>
        <v>697522.30134921649</v>
      </c>
      <c r="AN19" s="5">
        <f t="shared" si="42"/>
        <v>724268.12642453855</v>
      </c>
      <c r="AO19" s="5">
        <f t="shared" si="42"/>
        <v>751580.85644898785</v>
      </c>
      <c r="AP19" s="5">
        <f t="shared" si="42"/>
        <v>779471.9094926659</v>
      </c>
    </row>
    <row r="20" spans="1:42" x14ac:dyDescent="0.45">
      <c r="A20" s="3">
        <v>5.0000000000000001E-3</v>
      </c>
      <c r="B20" s="12">
        <f t="shared" si="40"/>
        <v>4.1571484472902043E-4</v>
      </c>
      <c r="C20" s="5">
        <f t="shared" si="41"/>
        <v>32132.475235480983</v>
      </c>
      <c r="D20" s="5">
        <f t="shared" si="42"/>
        <v>44566.262351848993</v>
      </c>
      <c r="E20" s="5">
        <f t="shared" ref="E20:AP20" si="43">(D20+(D20*$A20))+(E$14*((1+$B20)^$D$8-1)*(1+$B20)/$B20)</f>
        <v>57307.680898602659</v>
      </c>
      <c r="F20" s="5">
        <f t="shared" si="43"/>
        <v>70363.178282789973</v>
      </c>
      <c r="G20" s="5">
        <f t="shared" si="43"/>
        <v>83739.332333492115</v>
      </c>
      <c r="H20" s="5">
        <f t="shared" si="43"/>
        <v>97442.853917633533</v>
      </c>
      <c r="I20" s="5">
        <f t="shared" si="43"/>
        <v>111480.58960814512</v>
      </c>
      <c r="J20" s="5">
        <f t="shared" si="43"/>
        <v>125859.52440552774</v>
      </c>
      <c r="K20" s="5">
        <f t="shared" si="43"/>
        <v>140586.78451388411</v>
      </c>
      <c r="L20" s="5">
        <f t="shared" si="43"/>
        <v>155669.64017250884</v>
      </c>
      <c r="M20" s="5">
        <f t="shared" si="43"/>
        <v>171115.5085441478</v>
      </c>
      <c r="N20" s="5">
        <f t="shared" si="43"/>
        <v>186931.95666106048</v>
      </c>
      <c r="O20" s="5">
        <f t="shared" si="43"/>
        <v>203126.70443004157</v>
      </c>
      <c r="P20" s="5">
        <f t="shared" si="43"/>
        <v>219707.62769758108</v>
      </c>
      <c r="Q20" s="5">
        <f t="shared" si="43"/>
        <v>236682.76137636608</v>
      </c>
      <c r="R20" s="5">
        <f t="shared" si="43"/>
        <v>254060.30263435096</v>
      </c>
      <c r="S20" s="5">
        <f t="shared" si="43"/>
        <v>271848.61414764781</v>
      </c>
      <c r="T20" s="5">
        <f t="shared" si="43"/>
        <v>290056.22741851362</v>
      </c>
      <c r="U20" s="5">
        <f t="shared" si="43"/>
        <v>308691.84615973633</v>
      </c>
      <c r="V20" s="5">
        <f t="shared" si="43"/>
        <v>327764.34974674776</v>
      </c>
      <c r="W20" s="5">
        <f t="shared" si="43"/>
        <v>347282.79673881852</v>
      </c>
      <c r="X20" s="5">
        <f t="shared" si="43"/>
        <v>367256.42847071635</v>
      </c>
      <c r="Y20" s="5">
        <f t="shared" si="43"/>
        <v>387694.67271623778</v>
      </c>
      <c r="Z20" s="5">
        <f t="shared" si="43"/>
        <v>408607.14742505015</v>
      </c>
      <c r="AA20" s="5">
        <f t="shared" si="43"/>
        <v>430003.66453431122</v>
      </c>
      <c r="AB20" s="5">
        <f t="shared" si="43"/>
        <v>451894.23385656124</v>
      </c>
      <c r="AC20" s="5">
        <f t="shared" si="43"/>
        <v>474289.06704541412</v>
      </c>
      <c r="AD20" s="5">
        <f t="shared" si="43"/>
        <v>497198.58164060267</v>
      </c>
      <c r="AE20" s="5">
        <f t="shared" si="43"/>
        <v>520633.40519396635</v>
      </c>
      <c r="AF20" s="5">
        <f t="shared" si="43"/>
        <v>544604.3794780001</v>
      </c>
      <c r="AG20" s="5">
        <f t="shared" si="43"/>
        <v>569122.56477861537</v>
      </c>
      <c r="AH20" s="5">
        <f t="shared" si="43"/>
        <v>594199.24427379819</v>
      </c>
      <c r="AI20" s="5">
        <f t="shared" si="43"/>
        <v>619845.92849988269</v>
      </c>
      <c r="AJ20" s="5">
        <f t="shared" si="43"/>
        <v>646074.35990719195</v>
      </c>
      <c r="AK20" s="5">
        <f t="shared" si="43"/>
        <v>672896.51750683389</v>
      </c>
      <c r="AL20" s="5">
        <f t="shared" si="43"/>
        <v>700324.62161047617</v>
      </c>
      <c r="AM20" s="5">
        <f t="shared" si="43"/>
        <v>728371.13866495888</v>
      </c>
      <c r="AN20" s="5">
        <f t="shared" si="43"/>
        <v>757048.78618364257</v>
      </c>
      <c r="AO20" s="5">
        <f t="shared" si="43"/>
        <v>786370.53777642676</v>
      </c>
      <c r="AP20" s="5">
        <f t="shared" si="43"/>
        <v>816349.62828041229</v>
      </c>
    </row>
    <row r="21" spans="1:42" x14ac:dyDescent="0.45">
      <c r="A21" s="3">
        <v>7.4999999999999997E-3</v>
      </c>
      <c r="B21" s="12">
        <f t="shared" si="40"/>
        <v>6.2286180112658407E-4</v>
      </c>
      <c r="C21" s="5">
        <f t="shared" si="41"/>
        <v>32198.694349108118</v>
      </c>
      <c r="D21" s="5">
        <f t="shared" si="42"/>
        <v>44729.85279281671</v>
      </c>
      <c r="E21" s="5">
        <f t="shared" ref="E21:AP21" si="44">(D21+(D21*$A21))+(E$14*((1+$B21)^$D$8-1)*(1+$B21)/$B21)</f>
        <v>57600.788289574921</v>
      </c>
      <c r="F21" s="5">
        <f t="shared" si="44"/>
        <v>70818.965034575071</v>
      </c>
      <c r="G21" s="5">
        <f t="shared" si="44"/>
        <v>84392.001521819271</v>
      </c>
      <c r="H21" s="5">
        <f t="shared" si="44"/>
        <v>98327.67366770751</v>
      </c>
      <c r="I21" s="5">
        <f t="shared" si="44"/>
        <v>112633.91799737941</v>
      </c>
      <c r="J21" s="5">
        <f t="shared" si="44"/>
        <v>127318.83489506712</v>
      </c>
      <c r="K21" s="5">
        <f t="shared" si="44"/>
        <v>142390.69191974163</v>
      </c>
      <c r="L21" s="5">
        <f t="shared" si="44"/>
        <v>157857.92718736042</v>
      </c>
      <c r="M21" s="5">
        <f t="shared" si="44"/>
        <v>173729.15282105078</v>
      </c>
      <c r="N21" s="5">
        <f t="shared" si="44"/>
        <v>190013.15847058952</v>
      </c>
      <c r="O21" s="5">
        <f t="shared" si="44"/>
        <v>206718.91490256743</v>
      </c>
      <c r="P21" s="5">
        <f t="shared" si="44"/>
        <v>223855.57766265413</v>
      </c>
      <c r="Q21" s="5">
        <f t="shared" si="44"/>
        <v>241432.49081140783</v>
      </c>
      <c r="R21" s="5">
        <f t="shared" si="44"/>
        <v>259459.19073510286</v>
      </c>
      <c r="S21" s="5">
        <f t="shared" si="44"/>
        <v>277945.41003307782</v>
      </c>
      <c r="T21" s="5">
        <f t="shared" si="44"/>
        <v>296901.08148313675</v>
      </c>
      <c r="U21" s="5">
        <f t="shared" si="44"/>
        <v>316336.34208656737</v>
      </c>
      <c r="V21" s="5">
        <f t="shared" si="44"/>
        <v>336261.53719436988</v>
      </c>
      <c r="W21" s="5">
        <f t="shared" si="44"/>
        <v>356687.22471632395</v>
      </c>
      <c r="X21" s="5">
        <f t="shared" si="44"/>
        <v>377624.17941455258</v>
      </c>
      <c r="Y21" s="5">
        <f t="shared" si="44"/>
        <v>399083.39728327509</v>
      </c>
      <c r="Z21" s="5">
        <f t="shared" si="44"/>
        <v>421076.10001647525</v>
      </c>
      <c r="AA21" s="5">
        <f t="shared" si="44"/>
        <v>443613.73956524598</v>
      </c>
      <c r="AB21" s="5">
        <f t="shared" si="44"/>
        <v>466708.00278660544</v>
      </c>
      <c r="AC21" s="5">
        <f t="shared" si="44"/>
        <v>490370.81618561747</v>
      </c>
      <c r="AD21" s="5">
        <f t="shared" si="44"/>
        <v>514614.35075268435</v>
      </c>
      <c r="AE21" s="5">
        <f t="shared" si="44"/>
        <v>539451.02689791773</v>
      </c>
      <c r="AF21" s="5">
        <f t="shared" si="44"/>
        <v>564893.51948453218</v>
      </c>
      <c r="AG21" s="5">
        <f t="shared" si="44"/>
        <v>590954.76296324376</v>
      </c>
      <c r="AH21" s="5">
        <f t="shared" si="44"/>
        <v>617647.9566096972</v>
      </c>
      <c r="AI21" s="5">
        <f t="shared" si="44"/>
        <v>644986.56986698369</v>
      </c>
      <c r="AJ21" s="5">
        <f t="shared" si="44"/>
        <v>672984.34779535409</v>
      </c>
      <c r="AK21" s="5">
        <f t="shared" si="44"/>
        <v>701655.31663127465</v>
      </c>
      <c r="AL21" s="5">
        <f t="shared" si="44"/>
        <v>731013.78945801372</v>
      </c>
      <c r="AM21" s="5">
        <f t="shared" si="44"/>
        <v>761074.37198999338</v>
      </c>
      <c r="AN21" s="5">
        <f t="shared" si="44"/>
        <v>791851.96847318369</v>
      </c>
      <c r="AO21" s="5">
        <f t="shared" si="44"/>
        <v>823361.78770386335</v>
      </c>
      <c r="AP21" s="5">
        <f t="shared" si="44"/>
        <v>855619.34916811576</v>
      </c>
    </row>
    <row r="22" spans="1:42" x14ac:dyDescent="0.45">
      <c r="A22" s="3">
        <v>0.01</v>
      </c>
      <c r="B22" s="12">
        <f t="shared" si="40"/>
        <v>8.295381143461622E-4</v>
      </c>
      <c r="C22" s="5">
        <f t="shared" si="41"/>
        <v>32264.90118785033</v>
      </c>
      <c r="D22" s="5">
        <f t="shared" si="42"/>
        <v>44893.749411336175</v>
      </c>
      <c r="E22" s="5">
        <f t="shared" ref="E22:AP22" si="45">(D22+(D22*$A22))+(E$14*((1+$B22)^$D$8-1)*(1+$B22)/$B22)</f>
        <v>57895.010101289023</v>
      </c>
      <c r="F22" s="5">
        <f t="shared" si="45"/>
        <v>71277.329862058192</v>
      </c>
      <c r="G22" s="5">
        <f t="shared" si="45"/>
        <v>85049.540213630171</v>
      </c>
      <c r="H22" s="5">
        <f t="shared" si="45"/>
        <v>99220.661409776905</v>
      </c>
      <c r="I22" s="5">
        <f t="shared" si="45"/>
        <v>113799.90633376531</v>
      </c>
      <c r="J22" s="5">
        <f t="shared" si="45"/>
        <v>128796.68447319142</v>
      </c>
      <c r="K22" s="5">
        <f t="shared" si="45"/>
        <v>144220.60597553354</v>
      </c>
      <c r="L22" s="5">
        <f t="shared" si="45"/>
        <v>160081.48578605131</v>
      </c>
      <c r="M22" s="5">
        <f t="shared" si="45"/>
        <v>176389.34786968949</v>
      </c>
      <c r="N22" s="5">
        <f t="shared" si="45"/>
        <v>193154.42951867962</v>
      </c>
      <c r="O22" s="5">
        <f t="shared" si="45"/>
        <v>210387.1857475655</v>
      </c>
      <c r="P22" s="5">
        <f t="shared" si="45"/>
        <v>228098.29377741425</v>
      </c>
      <c r="Q22" s="5">
        <f t="shared" si="45"/>
        <v>246298.65761100894</v>
      </c>
      <c r="R22" s="5">
        <f t="shared" si="45"/>
        <v>264999.41270085599</v>
      </c>
      <c r="S22" s="5">
        <f t="shared" si="45"/>
        <v>284211.93071187619</v>
      </c>
      <c r="T22" s="5">
        <f t="shared" si="45"/>
        <v>303947.82438068686</v>
      </c>
      <c r="U22" s="5">
        <f t="shared" si="45"/>
        <v>324218.95247341949</v>
      </c>
      <c r="V22" s="5">
        <f t="shared" si="45"/>
        <v>345037.424844058</v>
      </c>
      <c r="W22" s="5">
        <f t="shared" si="45"/>
        <v>366415.60759532091</v>
      </c>
      <c r="X22" s="5">
        <f t="shared" si="45"/>
        <v>388366.12834415294</v>
      </c>
      <c r="Y22" s="5">
        <f t="shared" si="45"/>
        <v>410901.88159393083</v>
      </c>
      <c r="Z22" s="5">
        <f t="shared" si="45"/>
        <v>434036.03421553323</v>
      </c>
      <c r="AA22" s="5">
        <f t="shared" si="45"/>
        <v>457782.03103946493</v>
      </c>
      <c r="AB22" s="5">
        <f t="shared" si="45"/>
        <v>482153.60056127142</v>
      </c>
      <c r="AC22" s="5">
        <f t="shared" si="45"/>
        <v>507164.76076252427</v>
      </c>
      <c r="AD22" s="5">
        <f t="shared" si="45"/>
        <v>532829.82504970243</v>
      </c>
      <c r="AE22" s="5">
        <f t="shared" si="45"/>
        <v>559163.40831334342</v>
      </c>
      <c r="AF22" s="5">
        <f t="shared" si="45"/>
        <v>586180.43310988368</v>
      </c>
      <c r="AG22" s="5">
        <f t="shared" si="45"/>
        <v>613896.13596865744</v>
      </c>
      <c r="AH22" s="5">
        <f t="shared" si="45"/>
        <v>642326.07382657251</v>
      </c>
      <c r="AI22" s="5">
        <f t="shared" si="45"/>
        <v>671486.1305930313</v>
      </c>
      <c r="AJ22" s="5">
        <f t="shared" si="45"/>
        <v>701392.52384771849</v>
      </c>
      <c r="AK22" s="5">
        <f t="shared" si="45"/>
        <v>732061.8116739277</v>
      </c>
      <c r="AL22" s="5">
        <f t="shared" si="45"/>
        <v>763510.89963015378</v>
      </c>
      <c r="AM22" s="5">
        <f t="shared" si="45"/>
        <v>795757.04786273174</v>
      </c>
      <c r="AN22" s="5">
        <f t="shared" si="45"/>
        <v>828817.87836236111</v>
      </c>
      <c r="AO22" s="5">
        <f t="shared" si="45"/>
        <v>862711.38236740674</v>
      </c>
      <c r="AP22" s="5">
        <f t="shared" si="45"/>
        <v>897455.92791693122</v>
      </c>
    </row>
    <row r="23" spans="1:42" x14ac:dyDescent="0.45">
      <c r="A23" s="3">
        <v>1.2500000000000001E-2</v>
      </c>
      <c r="B23" s="12">
        <f t="shared" si="40"/>
        <v>1.0357460146983577E-3</v>
      </c>
      <c r="C23" s="5">
        <f t="shared" si="41"/>
        <v>32331.095797243375</v>
      </c>
      <c r="D23" s="5">
        <f t="shared" si="42"/>
        <v>45057.952207897164</v>
      </c>
      <c r="E23" s="5">
        <f t="shared" ref="E23:AP23" si="46">(D23+(D23*$A23))+(E$14*((1+$B23)^$D$8-1)*(1+$B23)/$B23)</f>
        <v>58190.348677947892</v>
      </c>
      <c r="F23" s="5">
        <f t="shared" si="46"/>
        <v>71738.283545223298</v>
      </c>
      <c r="G23" s="5">
        <f t="shared" si="46"/>
        <v>85711.978708515671</v>
      </c>
      <c r="H23" s="5">
        <f t="shared" si="46"/>
        <v>100121.88439372873</v>
      </c>
      <c r="I23" s="5">
        <f t="shared" si="46"/>
        <v>114978.68401903409</v>
      </c>
      <c r="J23" s="5">
        <f t="shared" si="46"/>
        <v>130293.29916106343</v>
      </c>
      <c r="K23" s="5">
        <f t="shared" si="46"/>
        <v>146076.894624204</v>
      </c>
      <c r="L23" s="5">
        <f t="shared" si="46"/>
        <v>162340.88361510632</v>
      </c>
      <c r="M23" s="5">
        <f t="shared" si="46"/>
        <v>179096.93302455693</v>
      </c>
      <c r="N23" s="5">
        <f t="shared" si="46"/>
        <v>196356.96881891091</v>
      </c>
      <c r="O23" s="5">
        <f t="shared" si="46"/>
        <v>214133.18154332525</v>
      </c>
      <c r="P23" s="5">
        <f t="shared" si="46"/>
        <v>232438.03193907833</v>
      </c>
      <c r="Q23" s="5">
        <f t="shared" si="46"/>
        <v>251284.25667730757</v>
      </c>
      <c r="R23" s="5">
        <f t="shared" si="46"/>
        <v>270684.87421154452</v>
      </c>
      <c r="S23" s="5">
        <f t="shared" si="46"/>
        <v>290653.19075147482</v>
      </c>
      <c r="T23" s="5">
        <f t="shared" si="46"/>
        <v>311202.80636039999</v>
      </c>
      <c r="U23" s="5">
        <f t="shared" si="46"/>
        <v>332347.62117892731</v>
      </c>
      <c r="V23" s="5">
        <f t="shared" si="46"/>
        <v>354101.84177746664</v>
      </c>
      <c r="W23" s="5">
        <f t="shared" si="46"/>
        <v>376479.9876401638</v>
      </c>
      <c r="X23" s="5">
        <f t="shared" si="46"/>
        <v>399496.89778295421</v>
      </c>
      <c r="Y23" s="5">
        <f t="shared" si="46"/>
        <v>423167.73750847531</v>
      </c>
      <c r="Z23" s="5">
        <f t="shared" si="46"/>
        <v>447508.00530063012</v>
      </c>
      <c r="AA23" s="5">
        <f t="shared" si="46"/>
        <v>472533.53986165283</v>
      </c>
      <c r="AB23" s="5">
        <f t="shared" si="46"/>
        <v>498260.52729458368</v>
      </c>
      <c r="AC23" s="5">
        <f t="shared" si="46"/>
        <v>524705.50843411929</v>
      </c>
      <c r="AD23" s="5">
        <f t="shared" si="46"/>
        <v>551885.38632886624</v>
      </c>
      <c r="AE23" s="5">
        <f t="shared" si="46"/>
        <v>579817.43387808383</v>
      </c>
      <c r="AF23" s="5">
        <f t="shared" si="46"/>
        <v>608519.30162606877</v>
      </c>
      <c r="AG23" s="5">
        <f t="shared" si="46"/>
        <v>638009.02571739373</v>
      </c>
      <c r="AH23" s="5">
        <f t="shared" si="46"/>
        <v>668305.0360162803</v>
      </c>
      <c r="AI23" s="5">
        <f t="shared" si="46"/>
        <v>699426.1643934513</v>
      </c>
      <c r="AJ23" s="5">
        <f t="shared" si="46"/>
        <v>731391.6531838763</v>
      </c>
      <c r="AK23" s="5">
        <f t="shared" si="46"/>
        <v>764221.16381889174</v>
      </c>
      <c r="AL23" s="5">
        <f t="shared" si="46"/>
        <v>797934.78563624923</v>
      </c>
      <c r="AM23" s="5">
        <f t="shared" si="46"/>
        <v>832553.04487171618</v>
      </c>
      <c r="AN23" s="5">
        <f t="shared" si="46"/>
        <v>868096.91383592668</v>
      </c>
      <c r="AO23" s="5">
        <f t="shared" si="46"/>
        <v>904587.8202802561</v>
      </c>
      <c r="AP23" s="5">
        <f t="shared" si="46"/>
        <v>942047.65695556719</v>
      </c>
    </row>
    <row r="24" spans="1:42" x14ac:dyDescent="0.45">
      <c r="A24" s="3">
        <v>1.4999999999999999E-2</v>
      </c>
      <c r="B24" s="12">
        <f t="shared" si="40"/>
        <v>1.2414877164492744E-3</v>
      </c>
      <c r="C24" s="5">
        <f t="shared" si="41"/>
        <v>32397.278222534565</v>
      </c>
      <c r="D24" s="5">
        <f t="shared" si="42"/>
        <v>45222.461182857835</v>
      </c>
      <c r="E24" s="5">
        <f t="shared" ref="E24:AP24" si="47">(D24+(D24*$A24))+(E$14*((1+$B24)^$D$8-1)*(1+$B24)/$B24)</f>
        <v>58486.806363325668</v>
      </c>
      <c r="F24" s="5">
        <f t="shared" si="47"/>
        <v>72201.836886755016</v>
      </c>
      <c r="G24" s="5">
        <f t="shared" si="47"/>
        <v>86379.347436595388</v>
      </c>
      <c r="H24" s="5">
        <f t="shared" si="47"/>
        <v>101031.41030461415</v>
      </c>
      <c r="I24" s="5">
        <f t="shared" si="47"/>
        <v>116170.3815687826</v>
      </c>
      <c r="J24" s="5">
        <f t="shared" si="47"/>
        <v>131808.90740410556</v>
      </c>
      <c r="K24" s="5">
        <f t="shared" si="47"/>
        <v>147959.93052919419</v>
      </c>
      <c r="L24" s="5">
        <f t="shared" si="47"/>
        <v>164636.6967914397</v>
      </c>
      <c r="M24" s="5">
        <f t="shared" si="47"/>
        <v>181852.761893705</v>
      </c>
      <c r="N24" s="5">
        <f t="shared" si="47"/>
        <v>199621.9982655122</v>
      </c>
      <c r="O24" s="5">
        <f t="shared" si="47"/>
        <v>217958.60208176452</v>
      </c>
      <c r="P24" s="5">
        <f t="shared" si="47"/>
        <v>236877.10043210603</v>
      </c>
      <c r="Q24" s="5">
        <f t="shared" si="47"/>
        <v>256392.35864408495</v>
      </c>
      <c r="R24" s="5">
        <f t="shared" si="47"/>
        <v>276519.58776335348</v>
      </c>
      <c r="S24" s="5">
        <f t="shared" si="47"/>
        <v>297274.35219420318</v>
      </c>
      <c r="T24" s="5">
        <f t="shared" si="47"/>
        <v>318672.57750380365</v>
      </c>
      <c r="U24" s="5">
        <f t="shared" si="47"/>
        <v>340730.55839358189</v>
      </c>
      <c r="V24" s="5">
        <f t="shared" si="47"/>
        <v>363464.96684125118</v>
      </c>
      <c r="W24" s="5">
        <f t="shared" si="47"/>
        <v>386892.86041707086</v>
      </c>
      <c r="X24" s="5">
        <f t="shared" si="47"/>
        <v>411031.69077799184</v>
      </c>
      <c r="Y24" s="5">
        <f t="shared" si="47"/>
        <v>435899.31234341994</v>
      </c>
      <c r="Z24" s="5">
        <f t="shared" si="47"/>
        <v>461513.99115640461</v>
      </c>
      <c r="AA24" s="5">
        <f t="shared" si="47"/>
        <v>487894.4139341407</v>
      </c>
      <c r="AB24" s="5">
        <f t="shared" si="47"/>
        <v>515059.69731175061</v>
      </c>
      <c r="AC24" s="5">
        <f t="shared" si="47"/>
        <v>543029.39728339668</v>
      </c>
      <c r="AD24" s="5">
        <f t="shared" si="47"/>
        <v>571823.51884485676</v>
      </c>
      <c r="AE24" s="5">
        <f t="shared" si="47"/>
        <v>601462.52584178303</v>
      </c>
      <c r="AF24" s="5">
        <f t="shared" si="47"/>
        <v>631967.3510279482</v>
      </c>
      <c r="AG24" s="5">
        <f t="shared" si="47"/>
        <v>663359.40633787669</v>
      </c>
      <c r="AH24" s="5">
        <f t="shared" si="47"/>
        <v>695660.59337834432</v>
      </c>
      <c r="AI24" s="5">
        <f t="shared" si="47"/>
        <v>728893.31414332683</v>
      </c>
      <c r="AJ24" s="5">
        <f t="shared" si="47"/>
        <v>763080.48195707018</v>
      </c>
      <c r="AK24" s="5">
        <f t="shared" si="47"/>
        <v>798245.53265005164</v>
      </c>
      <c r="AL24" s="5">
        <f t="shared" si="47"/>
        <v>834412.43597270036</v>
      </c>
      <c r="AM24" s="5">
        <f t="shared" si="47"/>
        <v>871605.70725184667</v>
      </c>
      <c r="AN24" s="5">
        <f t="shared" si="47"/>
        <v>909850.41929497139</v>
      </c>
      <c r="AO24" s="5">
        <f t="shared" si="47"/>
        <v>949172.21454742993</v>
      </c>
      <c r="AP24" s="5">
        <f t="shared" si="47"/>
        <v>989597.31750793592</v>
      </c>
    </row>
    <row r="25" spans="1:42" x14ac:dyDescent="0.45">
      <c r="A25" s="3">
        <v>1.7500000000000002E-2</v>
      </c>
      <c r="B25" s="12">
        <f t="shared" si="40"/>
        <v>1.4467654179763922E-3</v>
      </c>
      <c r="C25" s="5">
        <f t="shared" si="41"/>
        <v>32463.448508693717</v>
      </c>
      <c r="D25" s="5">
        <f t="shared" si="42"/>
        <v>45387.276336463445</v>
      </c>
      <c r="E25" s="5">
        <f t="shared" ref="E25:AP25" si="48">(D25+(D25*$A25))+(E$14*((1+$B25)^$D$8-1)*(1+$B25)/$B25)</f>
        <v>58784.385500796496</v>
      </c>
      <c r="F25" s="5">
        <f t="shared" si="48"/>
        <v>72668.000712074267</v>
      </c>
      <c r="G25" s="5">
        <f t="shared" si="48"/>
        <v>87051.676958849683</v>
      </c>
      <c r="H25" s="5">
        <f t="shared" si="48"/>
        <v>101949.30726462996</v>
      </c>
      <c r="I25" s="5">
        <f t="shared" si="48"/>
        <v>117375.13061994138</v>
      </c>
      <c r="J25" s="5">
        <f t="shared" si="48"/>
        <v>133343.74009353438</v>
      </c>
      <c r="K25" s="5">
        <f t="shared" si="48"/>
        <v>149870.09112667013</v>
      </c>
      <c r="L25" s="5">
        <f t="shared" si="48"/>
        <v>166969.51001451572</v>
      </c>
      <c r="M25" s="5">
        <f t="shared" si="48"/>
        <v>184657.70257876121</v>
      </c>
      <c r="N25" s="5">
        <f t="shared" si="48"/>
        <v>202950.76303566078</v>
      </c>
      <c r="O25" s="5">
        <f t="shared" si="48"/>
        <v>221865.18306379154</v>
      </c>
      <c r="P25" s="5">
        <f t="shared" si="48"/>
        <v>241417.86107591473</v>
      </c>
      <c r="Q25" s="5">
        <f t="shared" si="48"/>
        <v>261626.11169942023</v>
      </c>
      <c r="R25" s="5">
        <f t="shared" si="48"/>
        <v>282507.67546993057</v>
      </c>
      <c r="S25" s="5">
        <f t="shared" si="48"/>
        <v>304080.72874274029</v>
      </c>
      <c r="T25" s="5">
        <f t="shared" si="48"/>
        <v>326363.89382686588</v>
      </c>
      <c r="U25" s="5">
        <f t="shared" si="48"/>
        <v>349376.24934658624</v>
      </c>
      <c r="V25" s="5">
        <f t="shared" si="48"/>
        <v>373137.34083545668</v>
      </c>
      <c r="W25" s="5">
        <f t="shared" si="48"/>
        <v>397667.19156788848</v>
      </c>
      <c r="X25" s="5">
        <f t="shared" si="48"/>
        <v>422986.31363349402</v>
      </c>
      <c r="Y25" s="5">
        <f t="shared" si="48"/>
        <v>449115.71925951104</v>
      </c>
      <c r="Z25" s="5">
        <f t="shared" si="48"/>
        <v>476076.93238673196</v>
      </c>
      <c r="AA25" s="5">
        <f t="shared" si="48"/>
        <v>503892.00050448283</v>
      </c>
      <c r="AB25" s="5">
        <f t="shared" si="48"/>
        <v>532583.50675031403</v>
      </c>
      <c r="AC25" s="5">
        <f t="shared" si="48"/>
        <v>562174.5822801874</v>
      </c>
      <c r="AD25" s="5">
        <f t="shared" si="48"/>
        <v>592688.91891506827</v>
      </c>
      <c r="AE25" s="5">
        <f t="shared" si="48"/>
        <v>624150.78206995921</v>
      </c>
      <c r="AF25" s="5">
        <f t="shared" si="48"/>
        <v>656585.02397153818</v>
      </c>
      <c r="AG25" s="5">
        <f t="shared" si="48"/>
        <v>690017.09717070195</v>
      </c>
      <c r="AH25" s="5">
        <f t="shared" si="48"/>
        <v>724473.06835644436</v>
      </c>
      <c r="AI25" s="5">
        <f t="shared" si="48"/>
        <v>759979.63247764239</v>
      </c>
      <c r="AJ25" s="5">
        <f t="shared" si="48"/>
        <v>796564.12717946048</v>
      </c>
      <c r="AK25" s="5">
        <f t="shared" si="48"/>
        <v>834254.54756122967</v>
      </c>
      <c r="AL25" s="5">
        <f t="shared" si="48"/>
        <v>873079.56126280245</v>
      </c>
      <c r="AM25" s="5">
        <f t="shared" si="48"/>
        <v>913068.52388653765</v>
      </c>
      <c r="AN25" s="5">
        <f t="shared" si="48"/>
        <v>954251.494762221</v>
      </c>
      <c r="AO25" s="5">
        <f t="shared" si="48"/>
        <v>996659.25306238211</v>
      </c>
      <c r="AP25" s="5">
        <f t="shared" si="48"/>
        <v>1040323.3142756325</v>
      </c>
    </row>
    <row r="26" spans="1:42" x14ac:dyDescent="0.45">
      <c r="A26" s="3">
        <v>0.02</v>
      </c>
      <c r="B26" s="12">
        <f t="shared" si="40"/>
        <v>1.6515813019202241E-3</v>
      </c>
      <c r="C26" s="5">
        <f t="shared" si="41"/>
        <v>32529.606700407239</v>
      </c>
      <c r="D26" s="5">
        <f t="shared" si="42"/>
        <v>45552.397668830774</v>
      </c>
      <c r="E26" s="5">
        <f t="shared" ref="E26:AP26" si="49">(D26+(D26*$A26))+(E$14*((1+$B26)^$D$8-1)*(1+$B26)/$B26)</f>
        <v>59083.088433311081</v>
      </c>
      <c r="F26" s="5">
        <f t="shared" si="49"/>
        <v>73136.785869303072</v>
      </c>
      <c r="G26" s="5">
        <f t="shared" si="49"/>
        <v>87728.997967361414</v>
      </c>
      <c r="H26" s="5">
        <f t="shared" si="49"/>
        <v>102875.64383499438</v>
      </c>
      <c r="I26" s="5">
        <f t="shared" si="49"/>
        <v>118593.0639381457</v>
      </c>
      <c r="J26" s="5">
        <f t="shared" si="49"/>
        <v>134898.03058788908</v>
      </c>
      <c r="K26" s="5">
        <f t="shared" si="49"/>
        <v>151807.75867804696</v>
      </c>
      <c r="L26" s="5">
        <f t="shared" si="49"/>
        <v>169339.91667957598</v>
      </c>
      <c r="M26" s="5">
        <f t="shared" si="49"/>
        <v>187512.63789769495</v>
      </c>
      <c r="N26" s="5">
        <f t="shared" si="49"/>
        <v>206344.53199786684</v>
      </c>
      <c r="O26" s="5">
        <f t="shared" si="49"/>
        <v>225854.69680688652</v>
      </c>
      <c r="P26" s="5">
        <f t="shared" si="49"/>
        <v>246062.73039546786</v>
      </c>
      <c r="Q26" s="5">
        <f t="shared" si="49"/>
        <v>266988.74344886967</v>
      </c>
      <c r="R26" s="5">
        <f t="shared" si="49"/>
        <v>288653.3719322494</v>
      </c>
      <c r="S26" s="5">
        <f t="shared" si="49"/>
        <v>311077.79005758476</v>
      </c>
      <c r="T26" s="5">
        <f t="shared" si="49"/>
        <v>334283.7235591606</v>
      </c>
      <c r="U26" s="5">
        <f t="shared" si="49"/>
        <v>358293.46328477649</v>
      </c>
      <c r="V26" s="5">
        <f t="shared" si="49"/>
        <v>383129.87910999329</v>
      </c>
      <c r="W26" s="5">
        <f t="shared" si="49"/>
        <v>408816.43418290489</v>
      </c>
      <c r="X26" s="5">
        <f t="shared" si="49"/>
        <v>435377.19950708898</v>
      </c>
      <c r="Y26" s="5">
        <f t="shared" si="49"/>
        <v>462836.86887056724</v>
      </c>
      <c r="Z26" s="5">
        <f t="shared" si="49"/>
        <v>491220.77412878181</v>
      </c>
      <c r="AA26" s="5">
        <f t="shared" si="49"/>
        <v>520554.90084977675</v>
      </c>
      <c r="AB26" s="5">
        <f t="shared" si="49"/>
        <v>550865.90432996</v>
      </c>
      <c r="AC26" s="5">
        <f t="shared" si="49"/>
        <v>582181.12598901067</v>
      </c>
      <c r="AD26" s="5">
        <f t="shared" si="49"/>
        <v>614528.61015269125</v>
      </c>
      <c r="AE26" s="5">
        <f t="shared" si="49"/>
        <v>647937.12123252358</v>
      </c>
      <c r="AF26" s="5">
        <f t="shared" si="49"/>
        <v>682436.16131148813</v>
      </c>
      <c r="AG26" s="5">
        <f t="shared" si="49"/>
        <v>718055.98814511823</v>
      </c>
      <c r="AH26" s="5">
        <f t="shared" si="49"/>
        <v>754827.63358756888</v>
      </c>
      <c r="AI26" s="5">
        <f t="shared" si="49"/>
        <v>792782.92245245958</v>
      </c>
      <c r="AJ26" s="5">
        <f t="shared" si="49"/>
        <v>831954.49181851093</v>
      </c>
      <c r="AK26" s="5">
        <f t="shared" si="49"/>
        <v>872375.81079022319</v>
      </c>
      <c r="AL26" s="5">
        <f t="shared" si="49"/>
        <v>914081.2007240766</v>
      </c>
      <c r="AM26" s="5">
        <f t="shared" si="49"/>
        <v>957105.85593096807</v>
      </c>
      <c r="AN26" s="5">
        <f t="shared" si="49"/>
        <v>1001485.8648658455</v>
      </c>
      <c r="AO26" s="5">
        <f t="shared" si="49"/>
        <v>1047258.2318157457</v>
      </c>
      <c r="AP26" s="5">
        <f t="shared" si="49"/>
        <v>1094460.8990976957</v>
      </c>
    </row>
    <row r="27" spans="1:42" x14ac:dyDescent="0.45">
      <c r="A27" s="3">
        <v>2.2499999999999999E-2</v>
      </c>
      <c r="B27" s="12">
        <f t="shared" si="40"/>
        <v>1.855937535336194E-3</v>
      </c>
      <c r="C27" s="5">
        <f t="shared" si="41"/>
        <v>32595.752842087215</v>
      </c>
      <c r="D27" s="5">
        <f t="shared" si="42"/>
        <v>45717.825179963133</v>
      </c>
      <c r="E27" s="5">
        <f t="shared" ref="E27:AP27" si="50">(D27+(D27*$A27))+(E$14*((1+$B27)^$D$8-1)*(1+$B27)/$B27)</f>
        <v>59382.917503419849</v>
      </c>
      <c r="F27" s="5">
        <f t="shared" si="50"/>
        <v>73608.203229292485</v>
      </c>
      <c r="G27" s="5">
        <f t="shared" si="50"/>
        <v>88411.341285638176</v>
      </c>
      <c r="H27" s="5">
        <f t="shared" si="50"/>
        <v>103810.48901792537</v>
      </c>
      <c r="I27" s="5">
        <f t="shared" si="50"/>
        <v>119824.31542525622</v>
      </c>
      <c r="J27" s="5">
        <f t="shared" si="50"/>
        <v>136472.01473484057</v>
      </c>
      <c r="K27" s="5">
        <f t="shared" si="50"/>
        <v>153773.32032314091</v>
      </c>
      <c r="L27" s="5">
        <f t="shared" si="50"/>
        <v>171748.51899231333</v>
      </c>
      <c r="M27" s="5">
        <f t="shared" si="50"/>
        <v>190418.46561078017</v>
      </c>
      <c r="N27" s="5">
        <f t="shared" si="50"/>
        <v>209804.59812698528</v>
      </c>
      <c r="O27" s="5">
        <f t="shared" si="50"/>
        <v>229928.95296560426</v>
      </c>
      <c r="P27" s="5">
        <f t="shared" si="50"/>
        <v>250814.18081570743</v>
      </c>
      <c r="Q27" s="5">
        <f t="shared" si="50"/>
        <v>272483.56282060547</v>
      </c>
      <c r="R27" s="5">
        <f t="shared" si="50"/>
        <v>294961.02717934462</v>
      </c>
      <c r="S27" s="5">
        <f t="shared" si="50"/>
        <v>318271.16617006087</v>
      </c>
      <c r="T27" s="5">
        <f t="shared" si="50"/>
        <v>342439.25360565184</v>
      </c>
      <c r="U27" s="5">
        <f t="shared" si="50"/>
        <v>367491.26273247891</v>
      </c>
      <c r="V27" s="5">
        <f t="shared" si="50"/>
        <v>393453.88458307361</v>
      </c>
      <c r="W27" s="5">
        <f t="shared" si="50"/>
        <v>420354.54679408891</v>
      </c>
      <c r="X27" s="5">
        <f t="shared" si="50"/>
        <v>448221.43290101003</v>
      </c>
      <c r="Y27" s="5">
        <f t="shared" si="50"/>
        <v>477083.50212141796</v>
      </c>
      <c r="Z27" s="5">
        <f t="shared" si="50"/>
        <v>506970.50963888771</v>
      </c>
      <c r="AA27" s="5">
        <f t="shared" si="50"/>
        <v>537913.02739989536</v>
      </c>
      <c r="AB27" s="5">
        <f t="shared" si="50"/>
        <v>569942.46543640841</v>
      </c>
      <c r="AC27" s="5">
        <f t="shared" si="50"/>
        <v>603091.09372714313</v>
      </c>
      <c r="AD27" s="5">
        <f t="shared" si="50"/>
        <v>637392.06461078778</v>
      </c>
      <c r="AE27" s="5">
        <f t="shared" si="50"/>
        <v>672879.43576481007</v>
      </c>
      <c r="AF27" s="5">
        <f t="shared" si="50"/>
        <v>709588.19376380357</v>
      </c>
      <c r="AG27" s="5">
        <f t="shared" si="50"/>
        <v>747554.27823166002</v>
      </c>
      <c r="AH27" s="5">
        <f t="shared" si="50"/>
        <v>786814.60660220671</v>
      </c>
      <c r="AI27" s="5">
        <f t="shared" si="50"/>
        <v>827407.09950329736</v>
      </c>
      <c r="AJ27" s="5">
        <f t="shared" si="50"/>
        <v>869370.70677971339</v>
      </c>
      <c r="AK27" s="5">
        <f t="shared" si="50"/>
        <v>912745.43417060061</v>
      </c>
      <c r="AL27" s="5">
        <f t="shared" si="50"/>
        <v>957572.37065754959</v>
      </c>
      <c r="AM27" s="5">
        <f t="shared" si="50"/>
        <v>1003893.7164998171</v>
      </c>
      <c r="AN27" s="5">
        <f t="shared" si="50"/>
        <v>1051752.811973585</v>
      </c>
      <c r="AO27" s="5">
        <f t="shared" si="50"/>
        <v>1101194.1668325632</v>
      </c>
      <c r="AP27" s="5">
        <f t="shared" si="50"/>
        <v>1152263.49050766</v>
      </c>
    </row>
    <row r="28" spans="1:42" x14ac:dyDescent="0.45">
      <c r="A28" s="3">
        <v>2.5000000000000001E-2</v>
      </c>
      <c r="B28" s="12">
        <f t="shared" si="40"/>
        <v>2.0598362698427408E-3</v>
      </c>
      <c r="C28" s="5">
        <f t="shared" si="41"/>
        <v>32661.886977869952</v>
      </c>
      <c r="D28" s="5">
        <f t="shared" si="42"/>
        <v>45883.558869744054</v>
      </c>
      <c r="E28" s="5">
        <f t="shared" ref="E28:AP28" si="51">(D28+(D28*$A28))+(E$14*((1+$B28)^$D$8-1)*(1+$B28)/$B28)</f>
        <v>59683.875053263553</v>
      </c>
      <c r="F28" s="5">
        <f t="shared" si="51"/>
        <v>74082.263685606566</v>
      </c>
      <c r="G28" s="5">
        <f t="shared" si="51"/>
        <v>89098.737868878365</v>
      </c>
      <c r="H28" s="5">
        <f t="shared" si="51"/>
        <v>104753.9122585546</v>
      </c>
      <c r="I28" s="5">
        <f t="shared" si="51"/>
        <v>121069.02012683182</v>
      </c>
      <c r="J28" s="5">
        <f t="shared" si="51"/>
        <v>138065.93089305222</v>
      </c>
      <c r="K28" s="5">
        <f t="shared" si="51"/>
        <v>155767.16813368915</v>
      </c>
      <c r="L28" s="5">
        <f t="shared" si="51"/>
        <v>174195.92808470823</v>
      </c>
      <c r="M28" s="5">
        <f t="shared" si="51"/>
        <v>193376.09864945631</v>
      </c>
      <c r="N28" s="5">
        <f t="shared" si="51"/>
        <v>213332.27892557569</v>
      </c>
      <c r="O28" s="5">
        <f t="shared" si="51"/>
        <v>234089.79926479573</v>
      </c>
      <c r="P28" s="5">
        <f t="shared" si="51"/>
        <v>255674.74187981786</v>
      </c>
      <c r="Q28" s="5">
        <f t="shared" si="51"/>
        <v>278113.96201288362</v>
      </c>
      <c r="R28" s="5">
        <f t="shared" si="51"/>
        <v>301435.10968099744</v>
      </c>
      <c r="S28" s="5">
        <f t="shared" si="51"/>
        <v>325666.65201316995</v>
      </c>
      <c r="T28" s="5">
        <f t="shared" si="51"/>
        <v>350837.89619544969</v>
      </c>
      <c r="U28" s="5">
        <f t="shared" si="51"/>
        <v>376979.01303992543</v>
      </c>
      <c r="V28" s="5">
        <f t="shared" si="51"/>
        <v>404121.06119430484</v>
      </c>
      <c r="W28" s="5">
        <f t="shared" si="51"/>
        <v>432296.01200911135</v>
      </c>
      <c r="X28" s="5">
        <f t="shared" si="51"/>
        <v>461536.77507998701</v>
      </c>
      <c r="Y28" s="5">
        <f t="shared" si="51"/>
        <v>491877.2244830475</v>
      </c>
      <c r="Z28" s="5">
        <f t="shared" si="51"/>
        <v>523352.22572170576</v>
      </c>
      <c r="AA28" s="5">
        <f t="shared" si="51"/>
        <v>555997.66340386204</v>
      </c>
      <c r="AB28" s="5">
        <f t="shared" si="51"/>
        <v>589850.46966885449</v>
      </c>
      <c r="AC28" s="5">
        <f t="shared" si="51"/>
        <v>624948.65338406968</v>
      </c>
      <c r="AD28" s="5">
        <f t="shared" si="51"/>
        <v>661331.33013163519</v>
      </c>
      <c r="AE28" s="5">
        <f t="shared" si="51"/>
        <v>699038.7530061492</v>
      </c>
      <c r="AF28" s="5">
        <f t="shared" si="51"/>
        <v>738112.34424495045</v>
      </c>
      <c r="AG28" s="5">
        <f t="shared" si="51"/>
        <v>778594.72771299467</v>
      </c>
      <c r="AH28" s="5">
        <f t="shared" si="51"/>
        <v>820529.76226497837</v>
      </c>
      <c r="AI28" s="5">
        <f t="shared" si="51"/>
        <v>863962.57600794488</v>
      </c>
      <c r="AJ28" s="5">
        <f t="shared" si="51"/>
        <v>908939.60148821236</v>
      </c>
      <c r="AK28" s="5">
        <f t="shared" si="51"/>
        <v>955508.61182708794</v>
      </c>
      <c r="AL28" s="5">
        <f t="shared" si="51"/>
        <v>1003718.7578304688</v>
      </c>
      <c r="AM28" s="5">
        <f t="shared" si="51"/>
        <v>1053620.6060980882</v>
      </c>
      <c r="AN28" s="5">
        <f t="shared" si="51"/>
        <v>1105266.1781588353</v>
      </c>
      <c r="AO28" s="5">
        <f t="shared" si="51"/>
        <v>1158708.9906592669</v>
      </c>
      <c r="AP28" s="5">
        <f t="shared" si="51"/>
        <v>1214004.0966331386</v>
      </c>
    </row>
    <row r="29" spans="1:42" x14ac:dyDescent="0.45">
      <c r="A29" s="3">
        <v>2.75E-2</v>
      </c>
      <c r="B29" s="12">
        <f t="shared" si="40"/>
        <v>2.2632796417700884E-3</v>
      </c>
      <c r="C29" s="5">
        <f t="shared" si="41"/>
        <v>32728.009151619044</v>
      </c>
      <c r="D29" s="5">
        <f t="shared" si="42"/>
        <v>46049.598737939988</v>
      </c>
      <c r="E29" s="5">
        <f t="shared" ref="E29:AP29" si="52">(D29+(D29*$A29))+(E$14*((1+$B29)^$D$8-1)*(1+$B29)/$B29)</f>
        <v>59985.963424577785</v>
      </c>
      <c r="F29" s="5">
        <f t="shared" si="52"/>
        <v>74558.978154525015</v>
      </c>
      <c r="G29" s="5">
        <f t="shared" si="52"/>
        <v>89791.218804261225</v>
      </c>
      <c r="H29" s="5">
        <f t="shared" si="52"/>
        <v>105705.9834468749</v>
      </c>
      <c r="I29" s="5">
        <f t="shared" si="52"/>
        <v>122327.31423967039</v>
      </c>
      <c r="J29" s="5">
        <f t="shared" si="52"/>
        <v>139680.0199542279</v>
      </c>
      <c r="K29" s="5">
        <f t="shared" si="52"/>
        <v>157789.69916739507</v>
      </c>
      <c r="L29" s="5">
        <f t="shared" si="52"/>
        <v>176682.76413221285</v>
      </c>
      <c r="M29" s="5">
        <f t="shared" si="52"/>
        <v>196386.4653483174</v>
      </c>
      <c r="N29" s="5">
        <f t="shared" si="52"/>
        <v>216928.9168519142</v>
      </c>
      <c r="O29" s="5">
        <f t="shared" si="52"/>
        <v>238339.12224599026</v>
      </c>
      <c r="P29" s="5">
        <f t="shared" si="52"/>
        <v>260647.0014920164</v>
      </c>
      <c r="Q29" s="5">
        <f t="shared" si="52"/>
        <v>283883.41848499351</v>
      </c>
      <c r="R29" s="5">
        <f t="shared" si="52"/>
        <v>308080.20943431638</v>
      </c>
      <c r="S29" s="5">
        <f t="shared" si="52"/>
        <v>333270.21207356534</v>
      </c>
      <c r="T29" s="5">
        <f t="shared" si="52"/>
        <v>359487.29572298977</v>
      </c>
      <c r="U29" s="5">
        <f t="shared" si="52"/>
        <v>386766.39222912135</v>
      </c>
      <c r="V29" s="5">
        <f t="shared" si="52"/>
        <v>415143.52780664654</v>
      </c>
      <c r="W29" s="5">
        <f t="shared" si="52"/>
        <v>444655.85580837826</v>
      </c>
      <c r="X29" s="5">
        <f t="shared" si="52"/>
        <v>475341.69044989848</v>
      </c>
      <c r="Y29" s="5">
        <f t="shared" si="52"/>
        <v>507240.54151619639</v>
      </c>
      <c r="Z29" s="5">
        <f t="shared" si="52"/>
        <v>540393.15007839596</v>
      </c>
      <c r="AA29" s="5">
        <f t="shared" si="52"/>
        <v>574841.52524946607</v>
      </c>
      <c r="AB29" s="5">
        <f t="shared" si="52"/>
        <v>610628.98200861888</v>
      </c>
      <c r="AC29" s="5">
        <f t="shared" si="52"/>
        <v>647800.18012494419</v>
      </c>
      <c r="AD29" s="5">
        <f t="shared" si="52"/>
        <v>686401.16421169031</v>
      </c>
      <c r="AE29" s="5">
        <f t="shared" si="52"/>
        <v>726479.40494348807</v>
      </c>
      <c r="AF29" s="5">
        <f t="shared" si="52"/>
        <v>768083.8414697299</v>
      </c>
      <c r="AG29" s="5">
        <f t="shared" si="52"/>
        <v>811264.92505824927</v>
      </c>
      <c r="AH29" s="5">
        <f t="shared" si="52"/>
        <v>856074.66400441492</v>
      </c>
      <c r="AI29" s="5">
        <f t="shared" si="52"/>
        <v>902566.66984174144</v>
      </c>
      <c r="AJ29" s="5">
        <f t="shared" si="52"/>
        <v>950796.20489113859</v>
      </c>
      <c r="AK29" s="5">
        <f t="shared" si="52"/>
        <v>1000820.2311869692</v>
      </c>
      <c r="AL29" s="5">
        <f t="shared" si="52"/>
        <v>1052697.4608191615</v>
      </c>
      <c r="AM29" s="5">
        <f t="shared" si="52"/>
        <v>1106488.4077317303</v>
      </c>
      <c r="AN29" s="5">
        <f t="shared" si="52"/>
        <v>1162255.4410191954</v>
      </c>
      <c r="AO29" s="5">
        <f t="shared" si="52"/>
        <v>1220062.8397635627</v>
      </c>
      <c r="AP29" s="5">
        <f t="shared" si="52"/>
        <v>1279976.8494557268</v>
      </c>
    </row>
    <row r="30" spans="1:42" x14ac:dyDescent="0.45">
      <c r="A30" s="3">
        <v>0.03</v>
      </c>
      <c r="B30" s="12">
        <f t="shared" si="40"/>
        <v>2.4662697723036864E-3</v>
      </c>
      <c r="C30" s="5">
        <f t="shared" si="41"/>
        <v>32794.119406928527</v>
      </c>
      <c r="D30" s="5">
        <f t="shared" si="42"/>
        <v>46215.944784203479</v>
      </c>
      <c r="E30" s="5">
        <f t="shared" ref="E30:AP30" si="53">(D30+(D30*$A30))+(E$14*((1+$B30)^$D$8-1)*(1+$B30)/$B30)</f>
        <v>60289.184958698024</v>
      </c>
      <c r="F30" s="5">
        <f t="shared" si="53"/>
        <v>75038.357575046772</v>
      </c>
      <c r="G30" s="5">
        <f t="shared" si="53"/>
        <v>90488.815311237733</v>
      </c>
      <c r="H30" s="5">
        <f t="shared" si="53"/>
        <v>106666.77291969322</v>
      </c>
      <c r="I30" s="5">
        <f t="shared" si="53"/>
        <v>123599.33511938475</v>
      </c>
      <c r="J30" s="5">
        <f t="shared" si="53"/>
        <v>141314.52536530903</v>
      </c>
      <c r="K30" s="5">
        <f t="shared" si="53"/>
        <v>159841.31552245791</v>
      </c>
      <c r="L30" s="5">
        <f t="shared" si="53"/>
        <v>179209.65647224503</v>
      </c>
      <c r="M30" s="5">
        <f t="shared" si="53"/>
        <v>199450.50968020802</v>
      </c>
      <c r="N30" s="5">
        <f t="shared" si="53"/>
        <v>220595.87975468583</v>
      </c>
      <c r="O30" s="5">
        <f t="shared" si="53"/>
        <v>242678.8480270794</v>
      </c>
      <c r="P30" s="5">
        <f t="shared" si="53"/>
        <v>265733.60718523985</v>
      </c>
      <c r="Q30" s="5">
        <f t="shared" si="53"/>
        <v>289795.49699249206</v>
      </c>
      <c r="R30" s="5">
        <f t="shared" si="53"/>
        <v>314901.04112579569</v>
      </c>
      <c r="S30" s="5">
        <f t="shared" si="53"/>
        <v>341087.98516756902</v>
      </c>
      <c r="T30" s="5">
        <f t="shared" si="53"/>
        <v>368395.33578675555</v>
      </c>
      <c r="U30" s="5">
        <f t="shared" si="53"/>
        <v>396863.40114580083</v>
      </c>
      <c r="V30" s="5">
        <f t="shared" si="53"/>
        <v>426533.83257132635</v>
      </c>
      <c r="W30" s="5">
        <f t="shared" si="53"/>
        <v>457449.6675274407</v>
      </c>
      <c r="X30" s="5">
        <f t="shared" si="53"/>
        <v>489655.373931818</v>
      </c>
      <c r="Y30" s="5">
        <f t="shared" si="53"/>
        <v>523196.89585589769</v>
      </c>
      <c r="Z30" s="5">
        <f t="shared" si="53"/>
        <v>558121.70065182226</v>
      </c>
      <c r="AA30" s="5">
        <f t="shared" si="53"/>
        <v>594478.8275500295</v>
      </c>
      <c r="AB30" s="5">
        <f t="shared" si="53"/>
        <v>632318.93777275598</v>
      </c>
      <c r="AC30" s="5">
        <f t="shared" si="53"/>
        <v>671694.36621008883</v>
      </c>
      <c r="AD30" s="5">
        <f t="shared" si="53"/>
        <v>712659.1747066247</v>
      </c>
      <c r="AE30" s="5">
        <f t="shared" si="53"/>
        <v>755269.20700826123</v>
      </c>
      <c r="AF30" s="5">
        <f t="shared" si="53"/>
        <v>799582.1454201556</v>
      </c>
      <c r="AG30" s="5">
        <f t="shared" si="53"/>
        <v>845657.56922843982</v>
      </c>
      <c r="AH30" s="5">
        <f t="shared" si="53"/>
        <v>893557.01493988605</v>
      </c>
      <c r="AI30" s="5">
        <f t="shared" si="53"/>
        <v>943344.03839536768</v>
      </c>
      <c r="AJ30" s="5">
        <f t="shared" si="53"/>
        <v>995084.27881465934</v>
      </c>
      <c r="AK30" s="5">
        <f t="shared" si="53"/>
        <v>1048845.5248318783</v>
      </c>
      <c r="AL30" s="5">
        <f t="shared" si="53"/>
        <v>1104697.7825826695</v>
      </c>
      <c r="AM30" s="5">
        <f t="shared" si="53"/>
        <v>1162713.3459061009</v>
      </c>
      <c r="AN30" s="5">
        <f t="shared" si="53"/>
        <v>1222966.8687261546</v>
      </c>
      <c r="AO30" s="5">
        <f t="shared" si="53"/>
        <v>1285535.4396796671</v>
      </c>
      <c r="AP30" s="5">
        <f t="shared" si="53"/>
        <v>1350498.6590596198</v>
      </c>
    </row>
    <row r="31" spans="1:42" x14ac:dyDescent="0.45">
      <c r="A31" s="3">
        <v>3.2500000000000001E-2</v>
      </c>
      <c r="B31" s="12">
        <f t="shared" si="40"/>
        <v>2.668808767629649E-3</v>
      </c>
      <c r="C31" s="5">
        <f t="shared" si="41"/>
        <v>32860.217787125715</v>
      </c>
      <c r="D31" s="5">
        <f t="shared" si="42"/>
        <v>46382.597008075536</v>
      </c>
      <c r="E31" s="5">
        <f t="shared" ref="E31:AP31" si="54">(D31+(D31*$A31))+(E$14*((1+$B31)^$D$8-1)*(1+$B31)/$B31)</f>
        <v>60593.541996563588</v>
      </c>
      <c r="F31" s="5">
        <f t="shared" si="54"/>
        <v>75520.412908892016</v>
      </c>
      <c r="G31" s="5">
        <f t="shared" si="54"/>
        <v>91191.558741819914</v>
      </c>
      <c r="H31" s="5">
        <f t="shared" si="54"/>
        <v>107636.35146258575</v>
      </c>
      <c r="I31" s="5">
        <f t="shared" si="54"/>
        <v>124885.2212880096</v>
      </c>
      <c r="J31" s="5">
        <f t="shared" si="54"/>
        <v>142969.69315081753</v>
      </c>
      <c r="K31" s="5">
        <f t="shared" si="54"/>
        <v>161922.42439258567</v>
      </c>
      <c r="L31" s="5">
        <f t="shared" si="54"/>
        <v>181777.2437239986</v>
      </c>
      <c r="M31" s="5">
        <f t="shared" si="54"/>
        <v>202569.19149445553</v>
      </c>
      <c r="N31" s="5">
        <f t="shared" si="54"/>
        <v>224334.56131444086</v>
      </c>
      <c r="O31" s="5">
        <f t="shared" si="54"/>
        <v>247110.94307550401</v>
      </c>
      <c r="P31" s="5">
        <f t="shared" si="54"/>
        <v>270937.26741416857</v>
      </c>
      <c r="Q31" s="5">
        <f t="shared" si="54"/>
        <v>295853.85166761396</v>
      </c>
      <c r="R31" s="5">
        <f t="shared" si="54"/>
        <v>321902.44737054606</v>
      </c>
      <c r="S31" s="5">
        <f t="shared" si="54"/>
        <v>349126.28934429807</v>
      </c>
      <c r="T31" s="5">
        <f t="shared" si="54"/>
        <v>377570.14643088123</v>
      </c>
      <c r="U31" s="5">
        <f t="shared" si="54"/>
        <v>407280.37392643624</v>
      </c>
      <c r="V31" s="5">
        <f t="shared" si="54"/>
        <v>438304.96777032781</v>
      </c>
      <c r="W31" s="5">
        <f t="shared" si="54"/>
        <v>470693.62054797151</v>
      </c>
      <c r="X31" s="5">
        <f t="shared" si="54"/>
        <v>504497.77936739079</v>
      </c>
      <c r="Y31" s="5">
        <f t="shared" si="54"/>
        <v>539770.70567147341</v>
      </c>
      <c r="Z31" s="5">
        <f t="shared" si="54"/>
        <v>576567.53704993147</v>
      </c>
      <c r="AA31" s="5">
        <f t="shared" si="54"/>
        <v>614945.35111707216</v>
      </c>
      <c r="AB31" s="5">
        <f t="shared" si="54"/>
        <v>654963.23152365535</v>
      </c>
      <c r="AC31" s="5">
        <f t="shared" si="54"/>
        <v>696682.33617335802</v>
      </c>
      <c r="AD31" s="5">
        <f t="shared" si="54"/>
        <v>740165.96771667968</v>
      </c>
      <c r="AE31" s="5">
        <f t="shared" si="54"/>
        <v>785479.6463975131</v>
      </c>
      <c r="AF31" s="5">
        <f t="shared" si="54"/>
        <v>832691.18533007451</v>
      </c>
      <c r="AG31" s="5">
        <f t="shared" si="54"/>
        <v>881870.76828643691</v>
      </c>
      <c r="AH31" s="5">
        <f t="shared" si="54"/>
        <v>933091.03007754381</v>
      </c>
      <c r="AI31" s="5">
        <f t="shared" si="54"/>
        <v>986427.13961329754</v>
      </c>
      <c r="AJ31" s="5">
        <f t="shared" si="54"/>
        <v>1041956.885730128</v>
      </c>
      <c r="AK31" s="5">
        <f t="shared" si="54"/>
        <v>1099760.7658773435</v>
      </c>
      <c r="AL31" s="5">
        <f t="shared" si="54"/>
        <v>1159922.0777565632</v>
      </c>
      <c r="AM31" s="5">
        <f t="shared" si="54"/>
        <v>1222527.0140116215</v>
      </c>
      <c r="AN31" s="5">
        <f t="shared" si="54"/>
        <v>1287664.7600695288</v>
      </c>
      <c r="AO31" s="5">
        <f t="shared" si="54"/>
        <v>1355427.5952363685</v>
      </c>
      <c r="AP31" s="5">
        <f t="shared" si="54"/>
        <v>1425910.9971554221</v>
      </c>
    </row>
    <row r="32" spans="1:42" x14ac:dyDescent="0.45">
      <c r="A32" s="3">
        <v>3.5000000000000003E-2</v>
      </c>
      <c r="B32" s="12">
        <f t="shared" si="40"/>
        <v>2.8708987190766422E-3</v>
      </c>
      <c r="C32" s="5">
        <f t="shared" si="41"/>
        <v>32926.304335269917</v>
      </c>
      <c r="D32" s="5">
        <f t="shared" si="42"/>
        <v>46549.555408979679</v>
      </c>
      <c r="E32" s="5">
        <f t="shared" ref="E32:AP32" si="55">(D32+(D32*$A32))+(E$14*((1+$B32)^$D$8-1)*(1+$B32)/$B32)</f>
        <v>60899.036878708794</v>
      </c>
      <c r="F32" s="5">
        <f t="shared" si="55"/>
        <v>76005.15514048672</v>
      </c>
      <c r="G32" s="5">
        <f t="shared" si="55"/>
        <v>91899.480580847332</v>
      </c>
      <c r="H32" s="5">
        <f t="shared" si="55"/>
        <v>108614.79031182945</v>
      </c>
      <c r="I32" s="5">
        <f t="shared" si="55"/>
        <v>126185.11244160899</v>
      </c>
      <c r="J32" s="5">
        <f t="shared" si="55"/>
        <v>144645.77193530812</v>
      </c>
      <c r="K32" s="5">
        <f t="shared" si="55"/>
        <v>164033.43812245157</v>
      </c>
      <c r="L32" s="5">
        <f t="shared" si="55"/>
        <v>184386.17390953319</v>
      </c>
      <c r="M32" s="5">
        <f t="shared" si="55"/>
        <v>205743.48675821858</v>
      </c>
      <c r="N32" s="5">
        <f t="shared" si="55"/>
        <v>228146.38149184501</v>
      </c>
      <c r="O32" s="5">
        <f t="shared" si="55"/>
        <v>251637.41499509013</v>
      </c>
      <c r="P32" s="5">
        <f t="shared" si="55"/>
        <v>276260.75287396944</v>
      </c>
      <c r="Q32" s="5">
        <f t="shared" si="55"/>
        <v>302062.22814569052</v>
      </c>
      <c r="R32" s="5">
        <f t="shared" si="55"/>
        <v>329089.40203034447</v>
      </c>
      <c r="S32" s="5">
        <f t="shared" si="55"/>
        <v>357391.62691895245</v>
      </c>
      <c r="T32" s="5">
        <f t="shared" si="55"/>
        <v>387020.11159501266</v>
      </c>
      <c r="U32" s="5">
        <f t="shared" si="55"/>
        <v>418027.98878941289</v>
      </c>
      <c r="V32" s="5">
        <f t="shared" si="55"/>
        <v>450470.38515138865</v>
      </c>
      <c r="W32" s="5">
        <f t="shared" si="55"/>
        <v>484404.49372112041</v>
      </c>
      <c r="X32" s="5">
        <f t="shared" si="55"/>
        <v>519889.64899258147</v>
      </c>
      <c r="Y32" s="5">
        <f t="shared" si="55"/>
        <v>556987.40465836821</v>
      </c>
      <c r="Z32" s="5">
        <f t="shared" si="55"/>
        <v>595761.61413147836</v>
      </c>
      <c r="AA32" s="5">
        <f t="shared" si="55"/>
        <v>636278.51394234865</v>
      </c>
      <c r="AB32" s="5">
        <f t="shared" si="55"/>
        <v>678606.81011292478</v>
      </c>
      <c r="AC32" s="5">
        <f t="shared" si="55"/>
        <v>722817.76761312305</v>
      </c>
      <c r="AD32" s="5">
        <f t="shared" si="55"/>
        <v>768985.30300875299</v>
      </c>
      <c r="AE32" s="5">
        <f t="shared" si="55"/>
        <v>817186.08041381347</v>
      </c>
      <c r="AF32" s="5">
        <f t="shared" si="55"/>
        <v>867499.61086404615</v>
      </c>
      <c r="AG32" s="5">
        <f t="shared" si="55"/>
        <v>920008.35523275193</v>
      </c>
      <c r="AH32" s="5">
        <f t="shared" si="55"/>
        <v>974797.83081413165</v>
      </c>
      <c r="AI32" s="5">
        <f t="shared" si="55"/>
        <v>1031956.7217038245</v>
      </c>
      <c r="AJ32" s="5">
        <f t="shared" si="55"/>
        <v>1091576.9931108805</v>
      </c>
      <c r="AK32" s="5">
        <f t="shared" si="55"/>
        <v>1153754.0097401319</v>
      </c>
      <c r="AL32" s="5">
        <f t="shared" si="55"/>
        <v>1218586.6583888147</v>
      </c>
      <c r="AM32" s="5">
        <f t="shared" si="55"/>
        <v>1286177.4749063568</v>
      </c>
      <c r="AN32" s="5">
        <f t="shared" si="55"/>
        <v>1356632.7756714914</v>
      </c>
      <c r="AO32" s="5">
        <f t="shared" si="55"/>
        <v>1430062.7937462742</v>
      </c>
      <c r="AP32" s="5">
        <f t="shared" si="55"/>
        <v>1506581.8198721998</v>
      </c>
    </row>
    <row r="33" spans="1:42" x14ac:dyDescent="0.45">
      <c r="A33" s="3">
        <v>3.7499999999999999E-2</v>
      </c>
      <c r="B33" s="12">
        <f t="shared" si="40"/>
        <v>3.0725417032555491E-3</v>
      </c>
      <c r="C33" s="5">
        <f t="shared" si="41"/>
        <v>32992.379094160475</v>
      </c>
      <c r="D33" s="5">
        <f t="shared" si="42"/>
        <v>46716.819986235176</v>
      </c>
      <c r="E33" s="5">
        <f t="shared" ref="E33:AP33" si="56">(D33+(D33*$A33))+(E$14*((1+$B33)^$D$8-1)*(1+$B33)/$B33)</f>
        <v>61205.671945283553</v>
      </c>
      <c r="F33" s="5">
        <f t="shared" si="56"/>
        <v>76492.595276987529</v>
      </c>
      <c r="G33" s="5">
        <f t="shared" si="56"/>
        <v>92612.612446305517</v>
      </c>
      <c r="H33" s="5">
        <f t="shared" si="56"/>
        <v>109602.16115640156</v>
      </c>
      <c r="I33" s="5">
        <f t="shared" si="56"/>
        <v>127499.14945799339</v>
      </c>
      <c r="J33" s="5">
        <f t="shared" si="56"/>
        <v>146343.01296605944</v>
      </c>
      <c r="K33" s="5">
        <f t="shared" si="56"/>
        <v>166174.77426374581</v>
      </c>
      <c r="L33" s="5">
        <f t="shared" si="56"/>
        <v>187037.10457632461</v>
      </c>
      <c r="M33" s="5">
        <f t="shared" si="56"/>
        <v>208974.38780117888</v>
      </c>
      <c r="N33" s="5">
        <f t="shared" si="56"/>
        <v>232032.78698303</v>
      </c>
      <c r="O33" s="5">
        <f t="shared" si="56"/>
        <v>256260.31332698671</v>
      </c>
      <c r="P33" s="5">
        <f t="shared" si="56"/>
        <v>281706.89784548368</v>
      </c>
      <c r="Q33" s="5">
        <f t="shared" si="56"/>
        <v>308424.46573879896</v>
      </c>
      <c r="R33" s="5">
        <f t="shared" si="56"/>
        <v>336467.01361259574</v>
      </c>
      <c r="S33" s="5">
        <f t="shared" si="56"/>
        <v>365890.68963983172</v>
      </c>
      <c r="T33" s="5">
        <f t="shared" si="56"/>
        <v>396753.87677842431</v>
      </c>
      <c r="U33" s="5">
        <f t="shared" si="56"/>
        <v>429117.27916025615</v>
      </c>
      <c r="V33" s="5">
        <f t="shared" si="56"/>
        <v>463044.01177145948</v>
      </c>
      <c r="W33" s="5">
        <f t="shared" si="56"/>
        <v>498599.69354843686</v>
      </c>
      <c r="X33" s="5">
        <f t="shared" si="56"/>
        <v>535852.54401876184</v>
      </c>
      <c r="Y33" s="5">
        <f t="shared" si="56"/>
        <v>574873.48362096911</v>
      </c>
      <c r="Z33" s="5">
        <f t="shared" si="56"/>
        <v>615736.23784228927</v>
      </c>
      <c r="AA33" s="5">
        <f t="shared" si="56"/>
        <v>658517.4453186196</v>
      </c>
      <c r="AB33" s="5">
        <f t="shared" si="56"/>
        <v>703296.77004645718</v>
      </c>
      <c r="AC33" s="5">
        <f t="shared" si="56"/>
        <v>750157.01786215638</v>
      </c>
      <c r="AD33" s="5">
        <f t="shared" si="56"/>
        <v>799184.2573497236</v>
      </c>
      <c r="AE33" s="5">
        <f t="shared" si="56"/>
        <v>850467.94534442923</v>
      </c>
      <c r="AF33" s="5">
        <f t="shared" si="56"/>
        <v>904101.05720581813</v>
      </c>
      <c r="AG33" s="5">
        <f t="shared" si="56"/>
        <v>960180.22204022855</v>
      </c>
      <c r="AH33" s="5">
        <f t="shared" si="56"/>
        <v>1018805.8630597133</v>
      </c>
      <c r="AI33" s="5">
        <f t="shared" si="56"/>
        <v>1080082.3432712883</v>
      </c>
      <c r="AJ33" s="5">
        <f t="shared" si="56"/>
        <v>1144118.116697734</v>
      </c>
      <c r="AK33" s="5">
        <f t="shared" si="56"/>
        <v>1211025.8853387467</v>
      </c>
      <c r="AL33" s="5">
        <f t="shared" si="56"/>
        <v>1280922.7620890944</v>
      </c>
      <c r="AM33" s="5">
        <f t="shared" si="56"/>
        <v>1353930.4398385831</v>
      </c>
      <c r="AN33" s="5">
        <f t="shared" si="56"/>
        <v>1430175.3669871006</v>
      </c>
      <c r="AO33" s="5">
        <f t="shared" si="56"/>
        <v>1509788.9296167789</v>
      </c>
      <c r="AP33" s="5">
        <f t="shared" si="56"/>
        <v>1592907.6405724233</v>
      </c>
    </row>
    <row r="34" spans="1:42" x14ac:dyDescent="0.45">
      <c r="A34" s="3">
        <v>0.04</v>
      </c>
      <c r="B34" s="12">
        <f t="shared" si="40"/>
        <v>3.2737397821989145E-3</v>
      </c>
      <c r="C34" s="5">
        <f t="shared" si="41"/>
        <v>33058.442106334172</v>
      </c>
      <c r="D34" s="5">
        <f t="shared" si="42"/>
        <v>46884.390739048395</v>
      </c>
      <c r="E34" s="5">
        <f t="shared" ref="E34:AP34" si="57">(D34+(D34*$A34))+(E$14*((1+$B34)^$D$8-1)*(1+$B34)/$B34)</f>
        <v>61513.449536040411</v>
      </c>
      <c r="F34" s="5">
        <f t="shared" si="57"/>
        <v>76982.744348260705</v>
      </c>
      <c r="G34" s="5">
        <f t="shared" si="57"/>
        <v>93330.986089585378</v>
      </c>
      <c r="H34" s="5">
        <f t="shared" si="57"/>
        <v>110598.53613991092</v>
      </c>
      <c r="I34" s="5">
        <f t="shared" si="57"/>
        <v>128827.47440438434</v>
      </c>
      <c r="J34" s="5">
        <f t="shared" si="57"/>
        <v>148061.67013581423</v>
      </c>
      <c r="K34" s="5">
        <f t="shared" si="57"/>
        <v>168346.85563160642</v>
      </c>
      <c r="L34" s="5">
        <f t="shared" si="57"/>
        <v>189730.70292103747</v>
      </c>
      <c r="M34" s="5">
        <f t="shared" si="57"/>
        <v>212262.90356332911</v>
      </c>
      <c r="N34" s="5">
        <f t="shared" si="57"/>
        <v>235995.25168182139</v>
      </c>
      <c r="O34" s="5">
        <f t="shared" si="57"/>
        <v>260981.73036457258</v>
      </c>
      <c r="P34" s="5">
        <f t="shared" si="57"/>
        <v>287278.60156694334</v>
      </c>
      <c r="Q34" s="5">
        <f t="shared" si="57"/>
        <v>314944.49965716474</v>
      </c>
      <c r="R34" s="5">
        <f t="shared" si="57"/>
        <v>344040.52875154582</v>
      </c>
      <c r="S34" s="5">
        <f t="shared" si="57"/>
        <v>374630.36399186408</v>
      </c>
      <c r="T34" s="5">
        <f t="shared" si="57"/>
        <v>406780.35692360019</v>
      </c>
      <c r="U34" s="5">
        <f t="shared" si="57"/>
        <v>440559.64514004695</v>
      </c>
      <c r="V34" s="5">
        <f t="shared" si="57"/>
        <v>476040.26636394166</v>
      </c>
      <c r="W34" s="5">
        <f t="shared" si="57"/>
        <v>513297.27714515798</v>
      </c>
      <c r="X34" s="5">
        <f t="shared" si="57"/>
        <v>552408.87636015622</v>
      </c>
      <c r="Y34" s="5">
        <f t="shared" si="57"/>
        <v>593456.53370633814</v>
      </c>
      <c r="Z34" s="5">
        <f t="shared" si="57"/>
        <v>636525.12339220289</v>
      </c>
      <c r="AA34" s="5">
        <f t="shared" si="57"/>
        <v>681703.06323225447</v>
      </c>
      <c r="AB34" s="5">
        <f t="shared" si="57"/>
        <v>729082.45936399535</v>
      </c>
      <c r="AC34" s="5">
        <f t="shared" si="57"/>
        <v>778759.2568130549</v>
      </c>
      <c r="AD34" s="5">
        <f t="shared" si="57"/>
        <v>830833.3961415668</v>
      </c>
      <c r="AE34" s="5">
        <f t="shared" si="57"/>
        <v>885408.97642433888</v>
      </c>
      <c r="AF34" s="5">
        <f t="shared" si="57"/>
        <v>942594.42480716412</v>
      </c>
      <c r="AG34" s="5">
        <f t="shared" si="57"/>
        <v>1002502.6729118194</v>
      </c>
      <c r="AH34" s="5">
        <f t="shared" si="57"/>
        <v>1065251.3403629083</v>
      </c>
      <c r="AI34" s="5">
        <f t="shared" si="57"/>
        <v>1130962.9257227329</v>
      </c>
      <c r="AJ34" s="5">
        <f t="shared" si="57"/>
        <v>1199765.005131857</v>
      </c>
      <c r="AK34" s="5">
        <f t="shared" si="57"/>
        <v>1271790.4389649502</v>
      </c>
      <c r="AL34" s="5">
        <f t="shared" si="57"/>
        <v>1347177.5868239235</v>
      </c>
      <c r="AM34" s="5">
        <f t="shared" si="57"/>
        <v>1426070.5312032632</v>
      </c>
      <c r="AN34" s="5">
        <f t="shared" si="57"/>
        <v>1508619.3101759043</v>
      </c>
      <c r="AO34" s="5">
        <f t="shared" si="57"/>
        <v>1594980.1594619411</v>
      </c>
      <c r="AP34" s="5">
        <f t="shared" si="57"/>
        <v>1685315.7642569994</v>
      </c>
    </row>
    <row r="35" spans="1:42" x14ac:dyDescent="0.45">
      <c r="A35" s="3">
        <v>4.2500000000000003E-2</v>
      </c>
      <c r="B35" s="12">
        <f t="shared" si="40"/>
        <v>3.474495003497502E-3</v>
      </c>
      <c r="C35" s="5">
        <f t="shared" si="41"/>
        <v>33124.493414069249</v>
      </c>
      <c r="D35" s="5">
        <f t="shared" ref="D35:D78" si="58">(C35+(C35*$A35))+(D$14*((1+$B35)^$D$8-1)*(1+$B35)/$B35)</f>
        <v>47052.26766651783</v>
      </c>
      <c r="E35" s="5">
        <f t="shared" ref="E35:AP35" si="59">(D35+(D35*$A35))+(E$14*((1+$B35)^$D$8-1)*(1+$B35)/$B35)</f>
        <v>61822.371990342494</v>
      </c>
      <c r="F35" s="5">
        <f t="shared" si="59"/>
        <v>77475.613406889664</v>
      </c>
      <c r="G35" s="5">
        <f t="shared" si="59"/>
        <v>94054.633395779238</v>
      </c>
      <c r="H35" s="5">
        <f t="shared" si="59"/>
        <v>111603.98786257855</v>
      </c>
      <c r="I35" s="5">
        <f t="shared" si="59"/>
        <v>130170.2305451664</v>
      </c>
      <c r="J35" s="5">
        <f t="shared" si="59"/>
        <v>149802.00000573279</v>
      </c>
      <c r="K35" s="5">
        <f t="shared" si="59"/>
        <v>170550.11036162119</v>
      </c>
      <c r="L35" s="5">
        <f t="shared" si="59"/>
        <v>192467.64591474776</v>
      </c>
      <c r="M35" s="5">
        <f t="shared" si="59"/>
        <v>215610.05984613736</v>
      </c>
      <c r="N35" s="5">
        <f t="shared" si="59"/>
        <v>240035.27714921127</v>
      </c>
      <c r="O35" s="5">
        <f t="shared" si="59"/>
        <v>265803.8019828581</v>
      </c>
      <c r="P35" s="5">
        <f t="shared" si="59"/>
        <v>292978.82963303104</v>
      </c>
      <c r="Q35" s="5">
        <f t="shared" si="59"/>
        <v>321626.36327965435</v>
      </c>
      <c r="R35" s="5">
        <f t="shared" si="59"/>
        <v>351815.33577400353</v>
      </c>
      <c r="S35" s="5">
        <f t="shared" si="59"/>
        <v>383617.73664046184</v>
      </c>
      <c r="T35" s="5">
        <f t="shared" si="59"/>
        <v>417108.74452566588</v>
      </c>
      <c r="U35" s="5">
        <f t="shared" si="59"/>
        <v>452366.86532755074</v>
      </c>
      <c r="V35" s="5">
        <f t="shared" si="59"/>
        <v>489474.07624670659</v>
      </c>
      <c r="W35" s="5">
        <f t="shared" si="59"/>
        <v>528515.97601278126</v>
      </c>
      <c r="X35" s="5">
        <f t="shared" si="59"/>
        <v>569581.94154942583</v>
      </c>
      <c r="Y35" s="5">
        <f t="shared" si="59"/>
        <v>612765.29135249986</v>
      </c>
      <c r="Z35" s="5">
        <f t="shared" si="59"/>
        <v>658163.45586794906</v>
      </c>
      <c r="AA35" s="5">
        <f t="shared" si="59"/>
        <v>705878.15516796417</v>
      </c>
      <c r="AB35" s="5">
        <f t="shared" si="59"/>
        <v>756015.58423674258</v>
      </c>
      <c r="AC35" s="5">
        <f t="shared" si="59"/>
        <v>808686.60619042674</v>
      </c>
      <c r="AD35" s="5">
        <f t="shared" si="59"/>
        <v>864006.95376961504</v>
      </c>
      <c r="AE35" s="5">
        <f t="shared" si="59"/>
        <v>922097.43945724075</v>
      </c>
      <c r="AF35" s="5">
        <f t="shared" si="59"/>
        <v>983084.17458963883</v>
      </c>
      <c r="AG35" s="5">
        <f t="shared" si="59"/>
        <v>1047098.797844273</v>
      </c>
      <c r="AH35" s="5">
        <f t="shared" si="59"/>
        <v>1114278.7135039207</v>
      </c>
      <c r="AI35" s="5">
        <f t="shared" si="59"/>
        <v>1184767.3399141286</v>
      </c>
      <c r="AJ35" s="5">
        <f t="shared" si="59"/>
        <v>1258714.3685684963</v>
      </c>
      <c r="AK35" s="5">
        <f t="shared" si="59"/>
        <v>1336276.0342748351</v>
      </c>
      <c r="AL35" s="5">
        <f t="shared" si="59"/>
        <v>1417615.3968745368</v>
      </c>
      <c r="AM35" s="5">
        <f t="shared" si="59"/>
        <v>1502902.6350075861</v>
      </c>
      <c r="AN35" s="5">
        <f t="shared" si="59"/>
        <v>1592315.3524366077</v>
      </c>
      <c r="AO35" s="5">
        <f t="shared" si="59"/>
        <v>1686038.8974651869</v>
      </c>
      <c r="AP35" s="5">
        <f t="shared" si="59"/>
        <v>1784266.6960084811</v>
      </c>
    </row>
    <row r="36" spans="1:42" x14ac:dyDescent="0.45">
      <c r="A36" s="3">
        <v>4.4999999999999998E-2</v>
      </c>
      <c r="B36" s="12">
        <f t="shared" si="40"/>
        <v>3.6748094004368514E-3</v>
      </c>
      <c r="C36" s="5">
        <f t="shared" si="41"/>
        <v>33190.533059388545</v>
      </c>
      <c r="D36" s="5">
        <f t="shared" si="58"/>
        <v>47220.450767637347</v>
      </c>
      <c r="E36" s="5">
        <f t="shared" ref="E36:AP36" si="60">(D36+(D36*$A36))+(E$14*((1+$B36)^$D$8-1)*(1+$B36)/$B36)</f>
        <v>62132.441647168875</v>
      </c>
      <c r="F36" s="5">
        <f t="shared" si="60"/>
        <v>77971.213528179069</v>
      </c>
      <c r="G36" s="5">
        <f t="shared" si="60"/>
        <v>94783.586383972492</v>
      </c>
      <c r="H36" s="5">
        <f t="shared" si="60"/>
        <v>112618.58938321711</v>
      </c>
      <c r="I36" s="5">
        <f t="shared" si="60"/>
        <v>131527.56234966707</v>
      </c>
      <c r="J36" s="5">
        <f t="shared" si="60"/>
        <v>151564.26182849138</v>
      </c>
      <c r="K36" s="5">
        <f t="shared" si="60"/>
        <v>172784.97196732456</v>
      </c>
      <c r="L36" s="5">
        <f t="shared" si="60"/>
        <v>195248.62042953624</v>
      </c>
      <c r="M36" s="5">
        <f t="shared" si="60"/>
        <v>219016.89956702109</v>
      </c>
      <c r="N36" s="5">
        <f t="shared" si="60"/>
        <v>244154.39309005588</v>
      </c>
      <c r="O36" s="5">
        <f t="shared" si="60"/>
        <v>270728.70848247764</v>
      </c>
      <c r="P36" s="5">
        <f t="shared" si="60"/>
        <v>298810.61542162579</v>
      </c>
      <c r="Q36" s="5">
        <f t="shared" si="60"/>
        <v>328474.19047418429</v>
      </c>
      <c r="R36" s="5">
        <f t="shared" si="60"/>
        <v>359796.96835127962</v>
      </c>
      <c r="S36" s="5">
        <f t="shared" si="60"/>
        <v>392860.10001895938</v>
      </c>
      <c r="T36" s="5">
        <f t="shared" si="60"/>
        <v>427748.51797352219</v>
      </c>
      <c r="U36" s="5">
        <f t="shared" si="60"/>
        <v>464551.10900511447</v>
      </c>
      <c r="V36" s="5">
        <f t="shared" si="60"/>
        <v>503360.89478758414</v>
      </c>
      <c r="W36" s="5">
        <f t="shared" si="60"/>
        <v>544275.22064780968</v>
      </c>
      <c r="X36" s="5">
        <f t="shared" si="60"/>
        <v>587395.952883641</v>
      </c>
      <c r="Y36" s="5">
        <f t="shared" si="60"/>
        <v>632829.68501621846</v>
      </c>
      <c r="Z36" s="5">
        <f t="shared" si="60"/>
        <v>680687.95337981812</v>
      </c>
      <c r="AA36" s="5">
        <f t="shared" si="60"/>
        <v>731087.46247053717</v>
      </c>
      <c r="AB36" s="5">
        <f t="shared" si="60"/>
        <v>784150.32049411116</v>
      </c>
      <c r="AC36" s="5">
        <f t="shared" si="60"/>
        <v>840004.28557299392</v>
      </c>
      <c r="AD36" s="5">
        <f t="shared" si="60"/>
        <v>898783.02309355943</v>
      </c>
      <c r="AE36" s="5">
        <f t="shared" si="60"/>
        <v>960626.374695946</v>
      </c>
      <c r="AF36" s="5">
        <f t="shared" si="60"/>
        <v>1025680.6394317035</v>
      </c>
      <c r="AG36" s="5">
        <f t="shared" si="60"/>
        <v>1094098.867638059</v>
      </c>
      <c r="AH36" s="5">
        <f t="shared" si="60"/>
        <v>1166041.1681023387</v>
      </c>
      <c r="AI36" s="5">
        <f t="shared" si="60"/>
        <v>1241675.0291159225</v>
      </c>
      <c r="AJ36" s="5">
        <f t="shared" si="60"/>
        <v>1321175.6540440973</v>
      </c>
      <c r="AK36" s="5">
        <f t="shared" si="60"/>
        <v>1404726.312066399</v>
      </c>
      <c r="AL36" s="5">
        <f t="shared" si="60"/>
        <v>1492518.7047715106</v>
      </c>
      <c r="AM36" s="5">
        <f t="shared" si="60"/>
        <v>1584753.3493215947</v>
      </c>
      <c r="AN36" s="5">
        <f t="shared" si="60"/>
        <v>1681639.9789331399</v>
      </c>
      <c r="AO36" s="5">
        <f t="shared" si="60"/>
        <v>1783397.961455046</v>
      </c>
      <c r="AP36" s="5">
        <f t="shared" si="60"/>
        <v>1890256.7368598361</v>
      </c>
    </row>
    <row r="37" spans="1:42" x14ac:dyDescent="0.45">
      <c r="A37" s="3">
        <v>4.7500000000000001E-2</v>
      </c>
      <c r="B37" s="12">
        <f t="shared" si="40"/>
        <v>3.8746849921291737E-3</v>
      </c>
      <c r="C37" s="5">
        <f t="shared" si="41"/>
        <v>33256.561084058914</v>
      </c>
      <c r="D37" s="5">
        <f t="shared" si="58"/>
        <v>47388.940041291804</v>
      </c>
      <c r="E37" s="5">
        <f t="shared" ref="E37:AP37" si="61">(D37+(D37*$A37))+(E$14*((1+$B37)^$D$8-1)*(1+$B37)/$B37)</f>
        <v>62443.660845108061</v>
      </c>
      <c r="F37" s="5">
        <f t="shared" si="61"/>
        <v>78469.555810142687</v>
      </c>
      <c r="G37" s="5">
        <f t="shared" si="61"/>
        <v>95517.877207514292</v>
      </c>
      <c r="H37" s="5">
        <f t="shared" si="61"/>
        <v>113642.41422118884</v>
      </c>
      <c r="I37" s="5">
        <f t="shared" si="61"/>
        <v>132899.61549993927</v>
      </c>
      <c r="J37" s="5">
        <f t="shared" si="61"/>
        <v>153348.71757149525</v>
      </c>
      <c r="K37" s="5">
        <f t="shared" si="61"/>
        <v>175051.87939815631</v>
      </c>
      <c r="L37" s="5">
        <f t="shared" si="61"/>
        <v>198074.32336642407</v>
      </c>
      <c r="M37" s="5">
        <f t="shared" si="61"/>
        <v>222484.48301712167</v>
      </c>
      <c r="N37" s="5">
        <f t="shared" si="61"/>
        <v>248354.15783704325</v>
      </c>
      <c r="O37" s="5">
        <f t="shared" si="61"/>
        <v>275758.67544844327</v>
      </c>
      <c r="P37" s="5">
        <f t="shared" si="61"/>
        <v>304777.06154866761</v>
      </c>
      <c r="Q37" s="5">
        <f t="shared" si="61"/>
        <v>335492.21796898101</v>
      </c>
      <c r="R37" s="5">
        <f t="shared" si="61"/>
        <v>367991.10923919443</v>
      </c>
      <c r="S37" s="5">
        <f t="shared" si="61"/>
        <v>402364.95806307672</v>
      </c>
      <c r="T37" s="5">
        <f t="shared" si="61"/>
        <v>438709.45012879377</v>
      </c>
      <c r="U37" s="5">
        <f t="shared" si="61"/>
        <v>477124.94869878679</v>
      </c>
      <c r="V37" s="5">
        <f t="shared" si="61"/>
        <v>517716.71944463201</v>
      </c>
      <c r="W37" s="5">
        <f t="shared" si="61"/>
        <v>560595.16601455794</v>
      </c>
      <c r="X37" s="5">
        <f t="shared" si="61"/>
        <v>605876.07684448152</v>
      </c>
      <c r="Y37" s="5">
        <f t="shared" si="61"/>
        <v>653680.88374771108</v>
      </c>
      <c r="Z37" s="5">
        <f t="shared" si="61"/>
        <v>704136.93284390634</v>
      </c>
      <c r="AA37" s="5">
        <f t="shared" si="61"/>
        <v>757377.7684145344</v>
      </c>
      <c r="AB37" s="5">
        <f t="shared" si="61"/>
        <v>813543.43029997812</v>
      </c>
      <c r="AC37" s="5">
        <f t="shared" si="61"/>
        <v>872780.76548269554</v>
      </c>
      <c r="AD37" s="5">
        <f t="shared" si="61"/>
        <v>935243.7545314614</v>
      </c>
      <c r="AE37" s="5">
        <f t="shared" si="61"/>
        <v>1001093.8536138104</v>
      </c>
      <c r="AF37" s="5">
        <f t="shared" si="61"/>
        <v>1070500.3528174132</v>
      </c>
      <c r="AG37" s="5">
        <f t="shared" si="61"/>
        <v>1143640.7515563259</v>
      </c>
      <c r="AH37" s="5">
        <f t="shared" si="61"/>
        <v>1220701.1518749387</v>
      </c>
      <c r="AI37" s="5">
        <f t="shared" si="61"/>
        <v>1301876.6705010796</v>
      </c>
      <c r="AJ37" s="5">
        <f t="shared" si="61"/>
        <v>1387371.8705402038</v>
      </c>
      <c r="AK37" s="5">
        <f t="shared" si="61"/>
        <v>1477401.2137449926</v>
      </c>
      <c r="AL37" s="5">
        <f t="shared" si="61"/>
        <v>1572189.5343390915</v>
      </c>
      <c r="AM37" s="5">
        <f t="shared" si="61"/>
        <v>1671972.5354202343</v>
      </c>
      <c r="AN37" s="5">
        <f t="shared" si="61"/>
        <v>1776997.309016732</v>
      </c>
      <c r="AO37" s="5">
        <f t="shared" si="61"/>
        <v>1887522.8809223443</v>
      </c>
      <c r="AP37" s="5">
        <f t="shared" si="61"/>
        <v>2003820.7814880195</v>
      </c>
    </row>
    <row r="38" spans="1:42" x14ac:dyDescent="0.45">
      <c r="A38" s="3">
        <v>0.05</v>
      </c>
      <c r="B38" s="12">
        <f t="shared" si="40"/>
        <v>4.0741237836483535E-3</v>
      </c>
      <c r="C38" s="5">
        <f t="shared" si="41"/>
        <v>33322.577529597409</v>
      </c>
      <c r="D38" s="5">
        <f t="shared" si="58"/>
        <v>47557.73548626664</v>
      </c>
      <c r="E38" s="5">
        <f t="shared" ref="E38:AP38" si="62">(D38+(D38*$A38))+(E$14*((1+$B38)^$D$8-1)*(1+$B38)/$B38)</f>
        <v>62756.031922373113</v>
      </c>
      <c r="F38" s="5">
        <f t="shared" si="62"/>
        <v>78970.65137352077</v>
      </c>
      <c r="G38" s="5">
        <f t="shared" si="62"/>
        <v>96257.538154326394</v>
      </c>
      <c r="H38" s="5">
        <f t="shared" si="62"/>
        <v>114675.53635841489</v>
      </c>
      <c r="I38" s="5">
        <f t="shared" si="62"/>
        <v>134286.53689863527</v>
      </c>
      <c r="J38" s="5">
        <f t="shared" si="62"/>
        <v>155155.63194031263</v>
      </c>
      <c r="K38" s="5">
        <f t="shared" si="62"/>
        <v>177351.27709800878</v>
      </c>
      <c r="L38" s="5">
        <f t="shared" si="62"/>
        <v>200945.46178480337</v>
      </c>
      <c r="M38" s="5">
        <f t="shared" si="62"/>
        <v>226013.88812257553</v>
      </c>
      <c r="N38" s="5">
        <f t="shared" si="62"/>
        <v>252636.15884220696</v>
      </c>
      <c r="O38" s="5">
        <f t="shared" si="62"/>
        <v>280895.97462409007</v>
      </c>
      <c r="P38" s="5">
        <f t="shared" si="62"/>
        <v>310881.34135186276</v>
      </c>
      <c r="Q38" s="5">
        <f t="shared" si="62"/>
        <v>342684.78777595545</v>
      </c>
      <c r="R38" s="5">
        <f t="shared" si="62"/>
        <v>376403.59410838276</v>
      </c>
      <c r="S38" s="5">
        <f t="shared" si="62"/>
        <v>412140.032096304</v>
      </c>
      <c r="T38" s="5">
        <f t="shared" si="62"/>
        <v>450001.61714927136</v>
      </c>
      <c r="U38" s="5">
        <f t="shared" si="62"/>
        <v>490101.37312385015</v>
      </c>
      <c r="V38" s="5">
        <f t="shared" si="62"/>
        <v>532558.11039950012</v>
      </c>
      <c r="W38" s="5">
        <f t="shared" si="62"/>
        <v>577496.71791132179</v>
      </c>
      <c r="X38" s="5">
        <f t="shared" si="62"/>
        <v>625048.46983857139</v>
      </c>
      <c r="Y38" s="5">
        <f t="shared" si="62"/>
        <v>675351.34768281726</v>
      </c>
      <c r="Z38" s="5">
        <f t="shared" si="62"/>
        <v>728550.37850632181</v>
      </c>
      <c r="AA38" s="5">
        <f t="shared" si="62"/>
        <v>784797.99013978872</v>
      </c>
      <c r="AB38" s="5">
        <f t="shared" si="62"/>
        <v>844254.38420909201</v>
      </c>
      <c r="AC38" s="5">
        <f t="shared" si="62"/>
        <v>907087.92787310679</v>
      </c>
      <c r="AD38" s="5">
        <f t="shared" si="62"/>
        <v>973475.56520939351</v>
      </c>
      <c r="AE38" s="5">
        <f t="shared" si="62"/>
        <v>1043603.2492313471</v>
      </c>
      <c r="AF38" s="5">
        <f t="shared" si="62"/>
        <v>1117666.3955696283</v>
      </c>
      <c r="AG38" s="5">
        <f t="shared" si="62"/>
        <v>1195870.3589023578</v>
      </c>
      <c r="AH38" s="5">
        <f t="shared" si="62"/>
        <v>1278430.9332728083</v>
      </c>
      <c r="AI38" s="5">
        <f t="shared" si="62"/>
        <v>1365574.8774902883</v>
      </c>
      <c r="AJ38" s="5">
        <f t="shared" si="62"/>
        <v>1457540.4668697191</v>
      </c>
      <c r="AK38" s="5">
        <f t="shared" si="62"/>
        <v>1554578.0726282198</v>
      </c>
      <c r="AL38" s="5">
        <f t="shared" si="62"/>
        <v>1656950.7703229459</v>
      </c>
      <c r="AM38" s="5">
        <f t="shared" si="62"/>
        <v>1764934.9787836745</v>
      </c>
      <c r="AN38" s="5">
        <f t="shared" si="62"/>
        <v>1878821.1310663312</v>
      </c>
      <c r="AO38" s="5">
        <f t="shared" si="62"/>
        <v>1998914.3790299902</v>
      </c>
      <c r="AP38" s="5">
        <f t="shared" si="62"/>
        <v>2125535.333220039</v>
      </c>
    </row>
    <row r="39" spans="1:42" x14ac:dyDescent="0.45">
      <c r="A39" s="3">
        <v>5.2499999999999998E-2</v>
      </c>
      <c r="B39" s="12">
        <f t="shared" si="40"/>
        <v>4.2731277661580691E-3</v>
      </c>
      <c r="C39" s="5">
        <f t="shared" si="41"/>
        <v>33388.58243726888</v>
      </c>
      <c r="D39" s="5">
        <f t="shared" si="58"/>
        <v>47726.837101239755</v>
      </c>
      <c r="E39" s="5">
        <f t="shared" ref="E39:AP39" si="63">(D39+(D39*$A39))+(E$14*((1+$B39)^$D$8-1)*(1+$B39)/$B39)</f>
        <v>63069.557216789384</v>
      </c>
      <c r="F39" s="5">
        <f t="shared" si="63"/>
        <v>79474.511361760058</v>
      </c>
      <c r="G39" s="5">
        <f t="shared" si="63"/>
        <v>97002.601647163494</v>
      </c>
      <c r="H39" s="5">
        <f t="shared" si="63"/>
        <v>115718.03024132882</v>
      </c>
      <c r="I39" s="5">
        <f t="shared" si="63"/>
        <v>135688.47467684161</v>
      </c>
      <c r="J39" s="5">
        <f t="shared" si="63"/>
        <v>156985.27240217567</v>
      </c>
      <c r="K39" s="5">
        <f t="shared" si="63"/>
        <v>179683.61506418578</v>
      </c>
      <c r="L39" s="5">
        <f t="shared" si="63"/>
        <v>203862.75303316934</v>
      </c>
      <c r="M39" s="5">
        <f t="shared" si="63"/>
        <v>229606.21070908682</v>
      </c>
      <c r="N39" s="5">
        <f t="shared" si="63"/>
        <v>257002.01317582346</v>
      </c>
      <c r="O39" s="5">
        <f t="shared" si="63"/>
        <v>286142.92480015394</v>
      </c>
      <c r="P39" s="5">
        <f t="shared" si="63"/>
        <v>317126.70040341379</v>
      </c>
      <c r="Q39" s="5">
        <f t="shared" si="63"/>
        <v>350056.34966686985</v>
      </c>
      <c r="R39" s="5">
        <f t="shared" si="63"/>
        <v>385040.41546650289</v>
      </c>
      <c r="S39" s="5">
        <f t="shared" si="63"/>
        <v>422193.26686945907</v>
      </c>
      <c r="T39" s="5">
        <f t="shared" si="63"/>
        <v>461635.4075628898</v>
      </c>
      <c r="U39" s="5">
        <f t="shared" si="63"/>
        <v>503493.8005263813</v>
      </c>
      <c r="V39" s="5">
        <f t="shared" si="63"/>
        <v>547902.20980178495</v>
      </c>
      <c r="W39" s="5">
        <f t="shared" si="63"/>
        <v>595001.56025910261</v>
      </c>
      <c r="X39" s="5">
        <f t="shared" si="63"/>
        <v>644940.31630428392</v>
      </c>
      <c r="Y39" s="5">
        <f t="shared" si="63"/>
        <v>697874.88052446872</v>
      </c>
      <c r="Z39" s="5">
        <f t="shared" si="63"/>
        <v>753970.01331849757</v>
      </c>
      <c r="AA39" s="5">
        <f t="shared" si="63"/>
        <v>813399.27461554273</v>
      </c>
      <c r="AB39" s="5">
        <f t="shared" si="63"/>
        <v>876345.48884263926</v>
      </c>
      <c r="AC39" s="5">
        <f t="shared" si="63"/>
        <v>943001.23436285392</v>
      </c>
      <c r="AD39" s="5">
        <f t="shared" si="63"/>
        <v>1013569.3586699994</v>
      </c>
      <c r="AE39" s="5">
        <f t="shared" si="63"/>
        <v>1088263.520693332</v>
      </c>
      <c r="AF39" s="5">
        <f t="shared" si="63"/>
        <v>1167308.7616367526</v>
      </c>
      <c r="AG39" s="5">
        <f t="shared" si="63"/>
        <v>1250942.1058518433</v>
      </c>
      <c r="AH39" s="5">
        <f t="shared" si="63"/>
        <v>1339413.1933228094</v>
      </c>
      <c r="AI39" s="5">
        <f t="shared" si="63"/>
        <v>1432984.9454242764</v>
      </c>
      <c r="AJ39" s="5">
        <f t="shared" si="63"/>
        <v>1531934.2657001107</v>
      </c>
      <c r="AK39" s="5">
        <f t="shared" si="63"/>
        <v>1636552.7775032474</v>
      </c>
      <c r="AL39" s="5">
        <f t="shared" si="63"/>
        <v>1747147.6004331263</v>
      </c>
      <c r="AM39" s="5">
        <f t="shared" si="63"/>
        <v>1864042.1676090432</v>
      </c>
      <c r="AN39" s="5">
        <f t="shared" si="63"/>
        <v>1987577.085924759</v>
      </c>
      <c r="AO39" s="5">
        <f t="shared" si="63"/>
        <v>2118111.041542375</v>
      </c>
      <c r="AP39" s="5">
        <f t="shared" si="63"/>
        <v>2256021.7530020471</v>
      </c>
    </row>
    <row r="40" spans="1:42" x14ac:dyDescent="0.45">
      <c r="A40" s="3">
        <v>5.5E-2</v>
      </c>
      <c r="B40" s="12">
        <f t="shared" si="40"/>
        <v>4.471698917043021E-3</v>
      </c>
      <c r="C40" s="5">
        <f t="shared" si="41"/>
        <v>33454.575848091605</v>
      </c>
      <c r="D40" s="5">
        <f t="shared" si="58"/>
        <v>47896.244884790081</v>
      </c>
      <c r="E40" s="5">
        <f t="shared" ref="E40:AP40" si="64">(D40+(D40*$A40))+(E$14*((1+$B40)^$D$8-1)*(1+$B40)/$B40)</f>
        <v>63384.23906580804</v>
      </c>
      <c r="F40" s="5">
        <f t="shared" si="64"/>
        <v>79981.146941029074</v>
      </c>
      <c r="G40" s="5">
        <f t="shared" si="64"/>
        <v>97753.100243919296</v>
      </c>
      <c r="H40" s="5">
        <f t="shared" si="64"/>
        <v>116769.97078289115</v>
      </c>
      <c r="I40" s="5">
        <f t="shared" si="64"/>
        <v>137105.57820201758</v>
      </c>
      <c r="J40" s="5">
        <f t="shared" si="64"/>
        <v>158837.90920971733</v>
      </c>
      <c r="K40" s="5">
        <f t="shared" si="64"/>
        <v>182049.3489069723</v>
      </c>
      <c r="L40" s="5">
        <f t="shared" si="64"/>
        <v>206826.92488139073</v>
      </c>
      <c r="M40" s="5">
        <f t="shared" si="64"/>
        <v>233262.5647700929</v>
      </c>
      <c r="N40" s="5">
        <f t="shared" si="64"/>
        <v>261453.36803307818</v>
      </c>
      <c r="O40" s="5">
        <f t="shared" si="64"/>
        <v>291501.89271954022</v>
      </c>
      <c r="P40" s="5">
        <f t="shared" si="64"/>
        <v>323516.45805265056</v>
      </c>
      <c r="Q40" s="5">
        <f t="shared" si="64"/>
        <v>357611.46370375267</v>
      </c>
      <c r="R40" s="5">
        <f t="shared" si="64"/>
        <v>393907.72667482955</v>
      </c>
      <c r="S40" s="5">
        <f t="shared" si="64"/>
        <v>432532.83675866306</v>
      </c>
      <c r="T40" s="5">
        <f t="shared" si="64"/>
        <v>473621.53159944178</v>
      </c>
      <c r="U40" s="5">
        <f t="shared" si="64"/>
        <v>517316.09243284434</v>
      </c>
      <c r="V40" s="5">
        <f t="shared" si="64"/>
        <v>563766.76164399274</v>
      </c>
      <c r="W40" s="5">
        <f t="shared" si="64"/>
        <v>613132.18334430107</v>
      </c>
      <c r="X40" s="5">
        <f t="shared" si="64"/>
        <v>665579.86823432415</v>
      </c>
      <c r="Y40" s="5">
        <f t="shared" si="64"/>
        <v>721286.68408942025</v>
      </c>
      <c r="Z40" s="5">
        <f t="shared" si="64"/>
        <v>780439.37327859085</v>
      </c>
      <c r="AA40" s="5">
        <f t="shared" si="64"/>
        <v>843235.09880445083</v>
      </c>
      <c r="AB40" s="5">
        <f t="shared" si="64"/>
        <v>909882.02043414384</v>
      </c>
      <c r="AC40" s="5">
        <f t="shared" si="64"/>
        <v>980599.90257737902</v>
      </c>
      <c r="AD40" s="5">
        <f t="shared" si="64"/>
        <v>1055620.7556588792</v>
      </c>
      <c r="AE40" s="5">
        <f t="shared" si="64"/>
        <v>1135189.5128286567</v>
      </c>
      <c r="AF40" s="5">
        <f t="shared" si="64"/>
        <v>1219564.7439549428</v>
      </c>
      <c r="AG40" s="5">
        <f t="shared" si="64"/>
        <v>1309019.4089515889</v>
      </c>
      <c r="AH40" s="5">
        <f t="shared" si="64"/>
        <v>1403841.652604633</v>
      </c>
      <c r="AI40" s="5">
        <f t="shared" si="64"/>
        <v>1504335.6431818088</v>
      </c>
      <c r="AJ40" s="5">
        <f t="shared" si="64"/>
        <v>1610822.4572344075</v>
      </c>
      <c r="AK40" s="5">
        <f t="shared" si="64"/>
        <v>1723641.0131334513</v>
      </c>
      <c r="AL40" s="5">
        <f t="shared" si="64"/>
        <v>1843149.0560219653</v>
      </c>
      <c r="AM40" s="5">
        <f t="shared" si="64"/>
        <v>1969724.1970126713</v>
      </c>
      <c r="AN40" s="5">
        <f t="shared" si="64"/>
        <v>2103765.009616056</v>
      </c>
      <c r="AO40" s="5">
        <f t="shared" si="64"/>
        <v>2245692.1865479802</v>
      </c>
      <c r="AP40" s="5">
        <f t="shared" si="64"/>
        <v>2395949.7602392212</v>
      </c>
    </row>
    <row r="41" spans="1:42" x14ac:dyDescent="0.45">
      <c r="A41" s="3">
        <v>5.7500000000000002E-2</v>
      </c>
      <c r="B41" s="12">
        <f t="shared" si="40"/>
        <v>4.6698392000357192E-3</v>
      </c>
      <c r="C41" s="5">
        <f t="shared" si="41"/>
        <v>33520.55780283823</v>
      </c>
      <c r="D41" s="5">
        <f t="shared" si="58"/>
        <v>48065.958835396428</v>
      </c>
      <c r="E41" s="5">
        <f t="shared" ref="E41:AP41" si="65">(D41+(D41*$A41))+(E$14*((1+$B41)^$D$8-1)*(1+$B41)/$B41)</f>
        <v>63700.079806504618</v>
      </c>
      <c r="F41" s="5">
        <f t="shared" si="65"/>
        <v>80490.569300212999</v>
      </c>
      <c r="G41" s="5">
        <f t="shared" si="65"/>
        <v>98509.066637906304</v>
      </c>
      <c r="H41" s="5">
        <f t="shared" si="65"/>
        <v>117831.43336457558</v>
      </c>
      <c r="I41" s="5">
        <f t="shared" si="65"/>
        <v>138537.99808592812</v>
      </c>
      <c r="J41" s="5">
        <f t="shared" si="65"/>
        <v>160713.81542481622</v>
      </c>
      <c r="K41" s="5">
        <f t="shared" si="65"/>
        <v>184448.93990966934</v>
      </c>
      <c r="L41" s="5">
        <f t="shared" si="65"/>
        <v>209838.71565436004</v>
      </c>
      <c r="M41" s="5">
        <f t="shared" si="65"/>
        <v>236984.08273836816</v>
      </c>
      <c r="N41" s="5">
        <f t="shared" si="65"/>
        <v>265991.90124838438</v>
      </c>
      <c r="O41" s="5">
        <f t="shared" si="65"/>
        <v>296975.29399777774</v>
      </c>
      <c r="P41" s="5">
        <f t="shared" si="65"/>
        <v>330054.0089988134</v>
      </c>
      <c r="Q41" s="5">
        <f t="shared" si="65"/>
        <v>365354.80282433191</v>
      </c>
      <c r="R41" s="5">
        <f t="shared" si="65"/>
        <v>403011.84606097947</v>
      </c>
      <c r="S41" s="5">
        <f t="shared" si="65"/>
        <v>443167.15212521923</v>
      </c>
      <c r="T41" s="5">
        <f t="shared" si="65"/>
        <v>485971.03078646748</v>
      </c>
      <c r="U41" s="5">
        <f t="shared" si="65"/>
        <v>531582.5678190185</v>
      </c>
      <c r="V41" s="5">
        <f t="shared" si="65"/>
        <v>580170.13228618773</v>
      </c>
      <c r="W41" s="5">
        <f t="shared" si="65"/>
        <v>631911.91304657073</v>
      </c>
      <c r="X41" s="5">
        <f t="shared" si="65"/>
        <v>686996.48616375425</v>
      </c>
      <c r="Y41" s="5">
        <f t="shared" si="65"/>
        <v>745623.41499751597</v>
      </c>
      <c r="Z41" s="5">
        <f t="shared" si="65"/>
        <v>808003.8848568059</v>
      </c>
      <c r="AA41" s="5">
        <f t="shared" si="65"/>
        <v>874361.37420294364</v>
      </c>
      <c r="AB41" s="5">
        <f t="shared" si="65"/>
        <v>944932.36450582172</v>
      </c>
      <c r="AC41" s="5">
        <f t="shared" si="65"/>
        <v>1019967.0909768394</v>
      </c>
      <c r="AD41" s="5">
        <f t="shared" si="65"/>
        <v>1099730.3365301793</v>
      </c>
      <c r="AE41" s="5">
        <f t="shared" si="65"/>
        <v>1184502.2714592796</v>
      </c>
      <c r="AF41" s="5">
        <f t="shared" si="65"/>
        <v>1274579.3414583756</v>
      </c>
      <c r="AG41" s="5">
        <f t="shared" si="65"/>
        <v>1370275.2067702233</v>
      </c>
      <c r="AH41" s="5">
        <f t="shared" si="65"/>
        <v>1471921.7354010621</v>
      </c>
      <c r="AI41" s="5">
        <f t="shared" si="65"/>
        <v>1579870.0535130051</v>
      </c>
      <c r="AJ41" s="5">
        <f t="shared" si="65"/>
        <v>1694491.6562829125</v>
      </c>
      <c r="AK41" s="5">
        <f t="shared" si="65"/>
        <v>1816179.5827059478</v>
      </c>
      <c r="AL41" s="5">
        <f t="shared" si="65"/>
        <v>1945349.6580220431</v>
      </c>
      <c r="AM41" s="5">
        <f t="shared" si="65"/>
        <v>2082441.8076550239</v>
      </c>
      <c r="AN41" s="5">
        <f t="shared" si="65"/>
        <v>2227921.4467778355</v>
      </c>
      <c r="AO41" s="5">
        <f t="shared" si="65"/>
        <v>2382280.9498538612</v>
      </c>
      <c r="AP41" s="5">
        <f t="shared" si="65"/>
        <v>2546041.2047544848</v>
      </c>
    </row>
    <row r="42" spans="1:42" x14ac:dyDescent="0.45">
      <c r="A42" s="3">
        <v>0.06</v>
      </c>
      <c r="B42" s="12">
        <f t="shared" si="40"/>
        <v>4.8675505653430484E-3</v>
      </c>
      <c r="C42" s="5">
        <f t="shared" si="41"/>
        <v>33586.528342037287</v>
      </c>
      <c r="D42" s="5">
        <f t="shared" si="58"/>
        <v>48235.978951437559</v>
      </c>
      <c r="E42" s="5">
        <f t="shared" ref="E42:AP42" si="66">(D42+(D42*$A42))+(E$14*((1+$B42)^$D$8-1)*(1+$B42)/$B42)</f>
        <v>64017.081775579412</v>
      </c>
      <c r="F42" s="5">
        <f t="shared" si="66"/>
        <v>81002.789650910883</v>
      </c>
      <c r="G42" s="5">
        <f t="shared" si="66"/>
        <v>99270.533658138171</v>
      </c>
      <c r="H42" s="5">
        <f t="shared" si="66"/>
        <v>118902.49383836256</v>
      </c>
      <c r="I42" s="5">
        <f t="shared" si="66"/>
        <v>139985.88619261511</v>
      </c>
      <c r="J42" s="5">
        <f t="shared" si="66"/>
        <v>162613.26694260185</v>
      </c>
      <c r="K42" s="5">
        <f t="shared" si="66"/>
        <v>186882.85508915642</v>
      </c>
      <c r="L42" s="5">
        <f t="shared" si="66"/>
        <v>212898.8743671042</v>
      </c>
      <c r="M42" s="5">
        <f t="shared" si="66"/>
        <v>240771.9157611808</v>
      </c>
      <c r="N42" s="5">
        <f t="shared" si="66"/>
        <v>270619.32181754301</v>
      </c>
      <c r="O42" s="5">
        <f t="shared" si="66"/>
        <v>302565.59405950079</v>
      </c>
      <c r="P42" s="5">
        <f t="shared" si="66"/>
        <v>336742.82489463413</v>
      </c>
      <c r="Q42" s="5">
        <f t="shared" si="66"/>
        <v>373291.15548370674</v>
      </c>
      <c r="R42" s="5">
        <f t="shared" si="66"/>
        <v>412359.26113003161</v>
      </c>
      <c r="S42" s="5">
        <f t="shared" si="66"/>
        <v>454104.86584148201</v>
      </c>
      <c r="T42" s="5">
        <f t="shared" si="66"/>
        <v>498695.28781649243</v>
      </c>
      <c r="U42" s="5">
        <f t="shared" si="66"/>
        <v>546308.01771049399</v>
      </c>
      <c r="V42" s="5">
        <f t="shared" si="66"/>
        <v>597131.33165063581</v>
      </c>
      <c r="W42" s="5">
        <f t="shared" si="66"/>
        <v>651364.94108473638</v>
      </c>
      <c r="X42" s="5">
        <f t="shared" si="66"/>
        <v>709220.68167558417</v>
      </c>
      <c r="Y42" s="5">
        <f t="shared" si="66"/>
        <v>770923.24358439806</v>
      </c>
      <c r="Z42" s="5">
        <f t="shared" si="66"/>
        <v>836710.94562790648</v>
      </c>
      <c r="AA42" s="5">
        <f t="shared" si="66"/>
        <v>906836.55594259419</v>
      </c>
      <c r="AB42" s="5">
        <f t="shared" si="66"/>
        <v>981568.16194770345</v>
      </c>
      <c r="AC42" s="5">
        <f t="shared" si="66"/>
        <v>1061190.0925660904</v>
      </c>
      <c r="AD42" s="5">
        <f t="shared" si="66"/>
        <v>1146003.8958396111</v>
      </c>
      <c r="AE42" s="5">
        <f t="shared" si="66"/>
        <v>1236329.375263934</v>
      </c>
      <c r="AF42" s="5">
        <f t="shared" si="66"/>
        <v>1332505.6883671952</v>
      </c>
      <c r="AG42" s="5">
        <f t="shared" si="66"/>
        <v>1434892.5112684006</v>
      </c>
      <c r="AH42" s="5">
        <f t="shared" si="66"/>
        <v>1543871.2731756619</v>
      </c>
      <c r="AI42" s="5">
        <f t="shared" si="66"/>
        <v>1659846.4650219821</v>
      </c>
      <c r="AJ42" s="5">
        <f t="shared" si="66"/>
        <v>1783247.0266881969</v>
      </c>
      <c r="AK42" s="5">
        <f t="shared" si="66"/>
        <v>1914527.8175296828</v>
      </c>
      <c r="AL42" s="5">
        <f t="shared" si="66"/>
        <v>2054171.1752064617</v>
      </c>
      <c r="AM42" s="5">
        <f t="shared" si="66"/>
        <v>2202688.5681163473</v>
      </c>
      <c r="AN42" s="5">
        <f t="shared" si="66"/>
        <v>2360622.3470487758</v>
      </c>
      <c r="AO42" s="5">
        <f t="shared" si="66"/>
        <v>2528547.6020140592</v>
      </c>
      <c r="AP42" s="5">
        <f t="shared" si="66"/>
        <v>2707074.1305601066</v>
      </c>
    </row>
    <row r="43" spans="1:42" x14ac:dyDescent="0.45">
      <c r="A43" s="3">
        <v>6.25E-2</v>
      </c>
      <c r="B43" s="12">
        <f t="shared" si="40"/>
        <v>5.0648349497708356E-3</v>
      </c>
      <c r="C43" s="5">
        <f t="shared" si="41"/>
        <v>33652.487505975296</v>
      </c>
      <c r="D43" s="5">
        <f t="shared" si="58"/>
        <v>48406.305231193546</v>
      </c>
      <c r="E43" s="5">
        <f t="shared" ref="E43:AP43" si="67">(D43+(D43*$A43))+(E$14*((1+$B43)^$D$8-1)*(1+$B43)/$B43)</f>
        <v>64335.247309359838</v>
      </c>
      <c r="F43" s="5">
        <f t="shared" si="67"/>
        <v>81517.819227435844</v>
      </c>
      <c r="G43" s="5">
        <f t="shared" si="67"/>
        <v>100037.53426961643</v>
      </c>
      <c r="H43" s="5">
        <f t="shared" si="67"/>
        <v>119983.22852874262</v>
      </c>
      <c r="I43" s="5">
        <f t="shared" si="67"/>
        <v>141449.39564640971</v>
      </c>
      <c r="J43" s="5">
        <f t="shared" si="67"/>
        <v>164536.54251562338</v>
      </c>
      <c r="K43" s="5">
        <f t="shared" si="67"/>
        <v>189351.56725698919</v>
      </c>
      <c r="L43" s="5">
        <f t="shared" si="67"/>
        <v>216008.16086137312</v>
      </c>
      <c r="M43" s="5">
        <f t="shared" si="67"/>
        <v>244627.23397904751</v>
      </c>
      <c r="N43" s="5">
        <f t="shared" si="67"/>
        <v>275337.37042785331</v>
      </c>
      <c r="O43" s="5">
        <f t="shared" si="67"/>
        <v>308275.30909121182</v>
      </c>
      <c r="P43" s="5">
        <f t="shared" si="67"/>
        <v>343586.45598126261</v>
      </c>
      <c r="Q43" s="5">
        <f t="shared" si="67"/>
        <v>381425.42835337855</v>
      </c>
      <c r="R43" s="5">
        <f t="shared" si="67"/>
        <v>421956.63287621748</v>
      </c>
      <c r="S43" s="5">
        <f t="shared" si="67"/>
        <v>465354.87998674886</v>
      </c>
      <c r="T43" s="5">
        <f t="shared" si="67"/>
        <v>511806.03669280384</v>
      </c>
      <c r="U43" s="5">
        <f t="shared" si="67"/>
        <v>561507.72022712487</v>
      </c>
      <c r="V43" s="5">
        <f t="shared" si="67"/>
        <v>614670.03510716138</v>
      </c>
      <c r="W43" s="5">
        <f t="shared" si="67"/>
        <v>671516.35631451709</v>
      </c>
      <c r="X43" s="5">
        <f t="shared" si="67"/>
        <v>732284.16147759568</v>
      </c>
      <c r="Y43" s="5">
        <f t="shared" si="67"/>
        <v>797225.91512123507</v>
      </c>
      <c r="Z43" s="5">
        <f t="shared" si="67"/>
        <v>866610.00823862769</v>
      </c>
      <c r="AA43" s="5">
        <f t="shared" si="67"/>
        <v>940721.75664430368</v>
      </c>
      <c r="AB43" s="5">
        <f t="shared" si="67"/>
        <v>1019864.4617831496</v>
      </c>
      <c r="AC43" s="5">
        <f t="shared" si="67"/>
        <v>1104360.5379001449</v>
      </c>
      <c r="AD43" s="5">
        <f t="shared" si="67"/>
        <v>1194552.7097195636</v>
      </c>
      <c r="AE43" s="5">
        <f t="shared" si="67"/>
        <v>1290805.285041709</v>
      </c>
      <c r="AF43" s="5">
        <f t="shared" si="67"/>
        <v>1393505.5069407818</v>
      </c>
      <c r="AG43" s="5">
        <f t="shared" si="67"/>
        <v>1503064.9905402262</v>
      </c>
      <c r="AH43" s="5">
        <f t="shared" si="67"/>
        <v>1619921.2496529487</v>
      </c>
      <c r="AI43" s="5">
        <f t="shared" si="67"/>
        <v>1744539.3189042956</v>
      </c>
      <c r="AJ43" s="5">
        <f t="shared" si="67"/>
        <v>1877413.4773068123</v>
      </c>
      <c r="AK43" s="5">
        <f t="shared" si="67"/>
        <v>2019069.0796289064</v>
      </c>
      <c r="AL43" s="5">
        <f t="shared" si="67"/>
        <v>2170064.5022959397</v>
      </c>
      <c r="AM43" s="5">
        <f t="shared" si="67"/>
        <v>2330993.2109834673</v>
      </c>
      <c r="AN43" s="5">
        <f t="shared" si="67"/>
        <v>2502485.957509846</v>
      </c>
      <c r="AO43" s="5">
        <f t="shared" si="67"/>
        <v>2685213.1141109215</v>
      </c>
      <c r="AP43" s="5">
        <f t="shared" si="67"/>
        <v>2879887.1536846985</v>
      </c>
    </row>
    <row r="44" spans="1:42" x14ac:dyDescent="0.45">
      <c r="A44" s="3">
        <v>6.5000000000000002E-2</v>
      </c>
      <c r="B44" s="12">
        <f t="shared" si="40"/>
        <v>5.2616942768477504E-3</v>
      </c>
      <c r="C44" s="5">
        <f t="shared" si="41"/>
        <v>33718.435334699781</v>
      </c>
      <c r="D44" s="5">
        <f t="shared" si="58"/>
        <v>48576.937672849046</v>
      </c>
      <c r="E44" s="5">
        <f t="shared" ref="E44:AP44" si="68">(D44+(D44*$A44))+(E$14*((1+$B44)^$D$8-1)*(1+$B44)/$B44)</f>
        <v>64654.578743805891</v>
      </c>
      <c r="F44" s="5">
        <f t="shared" si="68"/>
        <v>82035.66928681935</v>
      </c>
      <c r="G44" s="5">
        <f t="shared" si="68"/>
        <v>100810.10157362201</v>
      </c>
      <c r="H44" s="5">
        <f t="shared" si="68"/>
        <v>121073.71423473005</v>
      </c>
      <c r="I44" s="5">
        <f t="shared" si="68"/>
        <v>142928.68083998654</v>
      </c>
      <c r="J44" s="5">
        <f t="shared" si="68"/>
        <v>166483.92377818469</v>
      </c>
      <c r="K44" s="5">
        <f t="shared" si="68"/>
        <v>191855.55508103769</v>
      </c>
      <c r="L44" s="5">
        <f t="shared" si="68"/>
        <v>219167.34594372154</v>
      </c>
      <c r="M44" s="5">
        <f t="shared" si="68"/>
        <v>248551.22680812818</v>
      </c>
      <c r="N44" s="5">
        <f t="shared" si="68"/>
        <v>280147.81999628257</v>
      </c>
      <c r="O44" s="5">
        <f t="shared" si="68"/>
        <v>314107.00701057952</v>
      </c>
      <c r="P44" s="5">
        <f t="shared" si="68"/>
        <v>350588.5327550965</v>
      </c>
      <c r="Q44" s="5">
        <f t="shared" si="68"/>
        <v>389762.6490787837</v>
      </c>
      <c r="R44" s="5">
        <f t="shared" si="68"/>
        <v>431810.80019740266</v>
      </c>
      <c r="S44" s="5">
        <f t="shared" si="68"/>
        <v>476926.35271730187</v>
      </c>
      <c r="T44" s="5">
        <f t="shared" si="68"/>
        <v>525315.37316113582</v>
      </c>
      <c r="U44" s="5">
        <f t="shared" si="68"/>
        <v>577197.45608416328</v>
      </c>
      <c r="V44" s="5">
        <f t="shared" si="68"/>
        <v>632806.60607053852</v>
      </c>
      <c r="W44" s="5">
        <f t="shared" si="68"/>
        <v>692392.17711284617</v>
      </c>
      <c r="X44" s="5">
        <f t="shared" si="68"/>
        <v>756219.87310585834</v>
      </c>
      <c r="Y44" s="5">
        <f t="shared" si="68"/>
        <v>824572.81342802988</v>
      </c>
      <c r="Z44" s="5">
        <f t="shared" si="68"/>
        <v>897752.66784254834</v>
      </c>
      <c r="AA44" s="5">
        <f t="shared" si="68"/>
        <v>976080.86522484443</v>
      </c>
      <c r="AB44" s="5">
        <f t="shared" si="68"/>
        <v>1059899.8809164404</v>
      </c>
      <c r="AC44" s="5">
        <f t="shared" si="68"/>
        <v>1149574.6078170296</v>
      </c>
      <c r="AD44" s="5">
        <f t="shared" si="68"/>
        <v>1245493.8166589777</v>
      </c>
      <c r="AE44" s="5">
        <f t="shared" si="68"/>
        <v>1348071.711262329</v>
      </c>
      <c r="AF44" s="5">
        <f t="shared" si="68"/>
        <v>1457749.5849453087</v>
      </c>
      <c r="AG44" s="5">
        <f t="shared" si="68"/>
        <v>1574997.5846667008</v>
      </c>
      <c r="AH44" s="5">
        <f t="shared" si="68"/>
        <v>1700316.5899039821</v>
      </c>
      <c r="AI44" s="5">
        <f t="shared" si="68"/>
        <v>1834240.2137263657</v>
      </c>
      <c r="AJ44" s="5">
        <f t="shared" si="68"/>
        <v>1977336.9340067767</v>
      </c>
      <c r="AK44" s="5">
        <f t="shared" si="68"/>
        <v>2130212.3632331784</v>
      </c>
      <c r="AL44" s="5">
        <f t="shared" si="68"/>
        <v>2293511.6659296155</v>
      </c>
      <c r="AM44" s="5">
        <f t="shared" si="68"/>
        <v>2467922.1332830465</v>
      </c>
      <c r="AN44" s="5">
        <f t="shared" si="68"/>
        <v>2654175.9251958104</v>
      </c>
      <c r="AO44" s="5">
        <f t="shared" si="68"/>
        <v>2853052.9906478915</v>
      </c>
      <c r="AP44" s="5">
        <f t="shared" si="68"/>
        <v>3065384.1779606449</v>
      </c>
    </row>
    <row r="45" spans="1:42" x14ac:dyDescent="0.45">
      <c r="A45" s="3">
        <v>6.7500000000000004E-2</v>
      </c>
      <c r="B45" s="12">
        <f t="shared" si="40"/>
        <v>5.4581304569467637E-3</v>
      </c>
      <c r="C45" s="5">
        <f t="shared" si="41"/>
        <v>33784.371868020622</v>
      </c>
      <c r="D45" s="5">
        <f t="shared" si="58"/>
        <v>48747.876274493043</v>
      </c>
      <c r="E45" s="5">
        <f t="shared" ref="E45:AP45" si="69">(D45+(D45*$A45))+(E$14*((1+$B45)^$D$8-1)*(1+$B45)/$B45)</f>
        <v>64975.078414509975</v>
      </c>
      <c r="F45" s="5">
        <f t="shared" si="69"/>
        <v>82556.351108807808</v>
      </c>
      <c r="G45" s="5">
        <f t="shared" si="69"/>
        <v>101588.26880799714</v>
      </c>
      <c r="H45" s="5">
        <f t="shared" si="69"/>
        <v>122174.02823186864</v>
      </c>
      <c r="I45" s="5">
        <f t="shared" si="69"/>
        <v>144423.89744243809</v>
      </c>
      <c r="J45" s="5">
        <f t="shared" si="69"/>
        <v>168455.69527081936</v>
      </c>
      <c r="K45" s="5">
        <f t="shared" si="69"/>
        <v>194395.30314763667</v>
      </c>
      <c r="L45" s="5">
        <f t="shared" si="69"/>
        <v>222377.21152505992</v>
      </c>
      <c r="M45" s="5">
        <f t="shared" si="69"/>
        <v>252545.10322625839</v>
      </c>
      <c r="N45" s="5">
        <f t="shared" si="69"/>
        <v>285052.47621575289</v>
      </c>
      <c r="O45" s="5">
        <f t="shared" si="69"/>
        <v>320063.30845247273</v>
      </c>
      <c r="P45" s="5">
        <f t="shared" si="69"/>
        <v>357752.76766701427</v>
      </c>
      <c r="Q45" s="5">
        <f t="shared" si="69"/>
        <v>398307.96909641731</v>
      </c>
      <c r="R45" s="5">
        <f t="shared" si="69"/>
        <v>441928.78441454272</v>
      </c>
      <c r="S45" s="5">
        <f t="shared" si="69"/>
        <v>488828.70531472395</v>
      </c>
      <c r="T45" s="5">
        <f t="shared" si="69"/>
        <v>539235.76543471136</v>
      </c>
      <c r="U45" s="5">
        <f t="shared" si="69"/>
        <v>593393.52456302289</v>
      </c>
      <c r="V45" s="5">
        <f t="shared" si="69"/>
        <v>651562.11933172471</v>
      </c>
      <c r="W45" s="5">
        <f t="shared" si="69"/>
        <v>714019.38488452788</v>
      </c>
      <c r="X45" s="5">
        <f t="shared" si="69"/>
        <v>781062.05231210345</v>
      </c>
      <c r="Y45" s="5">
        <f t="shared" si="69"/>
        <v>853007.02696999779</v>
      </c>
      <c r="Z45" s="5">
        <f t="shared" si="69"/>
        <v>930192.7531398366</v>
      </c>
      <c r="AA45" s="5">
        <f t="shared" si="69"/>
        <v>1012980.6708631268</v>
      </c>
      <c r="AB45" s="5">
        <f t="shared" si="69"/>
        <v>1101756.771170466</v>
      </c>
      <c r="AC45" s="5">
        <f t="shared" si="69"/>
        <v>1196933.2563490323</v>
      </c>
      <c r="AD45" s="5">
        <f t="shared" si="69"/>
        <v>1298950.312339643</v>
      </c>
      <c r="AE45" s="5">
        <f t="shared" si="69"/>
        <v>1408278.0008333609</v>
      </c>
      <c r="AF45" s="5">
        <f t="shared" si="69"/>
        <v>1525418.2791486206</v>
      </c>
      <c r="AG45" s="5">
        <f t="shared" si="69"/>
        <v>1650907.1565153406</v>
      </c>
      <c r="AH45" s="5">
        <f t="shared" si="69"/>
        <v>1785316.995974798</v>
      </c>
      <c r="AI45" s="5">
        <f t="shared" si="69"/>
        <v>1929258.9717256622</v>
      </c>
      <c r="AJ45" s="5">
        <f t="shared" si="69"/>
        <v>2083385.692410161</v>
      </c>
      <c r="AK45" s="5">
        <f t="shared" si="69"/>
        <v>2248394.0015427237</v>
      </c>
      <c r="AL45" s="5">
        <f t="shared" si="69"/>
        <v>2425027.9670396317</v>
      </c>
      <c r="AM45" s="5">
        <f t="shared" si="69"/>
        <v>2614082.0726154367</v>
      </c>
      <c r="AN45" s="5">
        <f t="shared" si="69"/>
        <v>2816404.6246736213</v>
      </c>
      <c r="AO45" s="5">
        <f t="shared" si="69"/>
        <v>3032901.389238866</v>
      </c>
      <c r="AP45" s="5">
        <f t="shared" si="69"/>
        <v>3264539.4744602605</v>
      </c>
    </row>
    <row r="46" spans="1:42" x14ac:dyDescent="0.45">
      <c r="A46" s="3">
        <v>7.0000000000000007E-2</v>
      </c>
      <c r="B46" s="12">
        <f t="shared" si="40"/>
        <v>5.6541453874052738E-3</v>
      </c>
      <c r="C46" s="5">
        <f t="shared" si="41"/>
        <v>33850.297145511417</v>
      </c>
      <c r="D46" s="5">
        <f t="shared" si="58"/>
        <v>48919.121034118856</v>
      </c>
      <c r="E46" s="5">
        <f t="shared" ref="E46:AP46" si="70">(D46+(D46*$A46))+(E$14*((1+$B46)^$D$8-1)*(1+$B46)/$B46)</f>
        <v>65296.748656697258</v>
      </c>
      <c r="F46" s="5">
        <f t="shared" si="70"/>
        <v>83079.875995859955</v>
      </c>
      <c r="G46" s="5">
        <f t="shared" si="70"/>
        <v>102372.06934742791</v>
      </c>
      <c r="H46" s="5">
        <f t="shared" si="70"/>
        <v>123284.24827424278</v>
      </c>
      <c r="I46" s="5">
        <f t="shared" si="70"/>
        <v>145935.20240738458</v>
      </c>
      <c r="J46" s="5">
        <f t="shared" si="70"/>
        <v>170452.14446492519</v>
      </c>
      <c r="K46" s="5">
        <f t="shared" si="70"/>
        <v>196971.30202427413</v>
      </c>
      <c r="L46" s="5">
        <f t="shared" si="70"/>
        <v>225638.55076171359</v>
      </c>
      <c r="M46" s="5">
        <f t="shared" si="70"/>
        <v>256610.09206268861</v>
      </c>
      <c r="N46" s="5">
        <f t="shared" si="70"/>
        <v>290053.17810968496</v>
      </c>
      <c r="O46" s="5">
        <f t="shared" si="70"/>
        <v>326146.88777202327</v>
      </c>
      <c r="P46" s="5">
        <f t="shared" si="70"/>
        <v>365082.95685461845</v>
      </c>
      <c r="Q46" s="5">
        <f t="shared" si="70"/>
        <v>407066.66651176632</v>
      </c>
      <c r="R46" s="5">
        <f t="shared" si="70"/>
        <v>452317.7938984611</v>
      </c>
      <c r="S46" s="5">
        <f t="shared" si="70"/>
        <v>501071.62941684196</v>
      </c>
      <c r="T46" s="5">
        <f t="shared" si="70"/>
        <v>553580.0652204192</v>
      </c>
      <c r="U46" s="5">
        <f t="shared" si="70"/>
        <v>610112.7599651349</v>
      </c>
      <c r="V46" s="5">
        <f t="shared" si="70"/>
        <v>670958.38514556631</v>
      </c>
      <c r="W46" s="5">
        <f t="shared" si="70"/>
        <v>736425.95872828539</v>
      </c>
      <c r="X46" s="5">
        <f t="shared" si="70"/>
        <v>806846.27219424536</v>
      </c>
      <c r="Y46" s="5">
        <f t="shared" si="70"/>
        <v>882573.41752992221</v>
      </c>
      <c r="Z46" s="5">
        <f t="shared" si="70"/>
        <v>963986.42116473801</v>
      </c>
      <c r="AA46" s="5">
        <f t="shared" si="70"/>
        <v>1051490.9923421452</v>
      </c>
      <c r="AB46" s="5">
        <f t="shared" si="70"/>
        <v>1145521.3939358885</v>
      </c>
      <c r="AC46" s="5">
        <f t="shared" si="70"/>
        <v>1246542.4442837897</v>
      </c>
      <c r="AD46" s="5">
        <f t="shared" si="70"/>
        <v>1355051.6592114919</v>
      </c>
      <c r="AE46" s="5">
        <f t="shared" si="70"/>
        <v>1471581.5440606899</v>
      </c>
      <c r="AF46" s="5">
        <f t="shared" si="70"/>
        <v>1596702.0462234195</v>
      </c>
      <c r="AG46" s="5">
        <f t="shared" si="70"/>
        <v>1731023.1794191098</v>
      </c>
      <c r="AH46" s="5">
        <f t="shared" si="70"/>
        <v>1875197.8317376995</v>
      </c>
      <c r="AI46" s="5">
        <f t="shared" si="70"/>
        <v>2029924.7703137754</v>
      </c>
      <c r="AJ46" s="5">
        <f t="shared" si="70"/>
        <v>2195951.8563972656</v>
      </c>
      <c r="AK46" s="5">
        <f t="shared" si="70"/>
        <v>2374079.4855498304</v>
      </c>
      <c r="AL46" s="5">
        <f t="shared" si="70"/>
        <v>2565164.2687271698</v>
      </c>
      <c r="AM46" s="5">
        <f t="shared" si="70"/>
        <v>2770122.9711107002</v>
      </c>
      <c r="AN46" s="5">
        <f t="shared" si="70"/>
        <v>2989936.7267325302</v>
      </c>
      <c r="AO46" s="5">
        <f t="shared" si="70"/>
        <v>3225655.5482007703</v>
      </c>
      <c r="AP46" s="5">
        <f t="shared" si="70"/>
        <v>3478403.152183726</v>
      </c>
    </row>
    <row r="47" spans="1:42" x14ac:dyDescent="0.45">
      <c r="A47" s="3">
        <v>7.2499999999999995E-2</v>
      </c>
      <c r="B47" s="12">
        <f t="shared" si="40"/>
        <v>5.8497409526456767E-3</v>
      </c>
      <c r="C47" s="5">
        <f t="shared" si="41"/>
        <v>33916.211206512606</v>
      </c>
      <c r="D47" s="5">
        <f t="shared" si="58"/>
        <v>49090.671949627627</v>
      </c>
      <c r="E47" s="5">
        <f t="shared" ref="E47:AP47" si="71">(D47+(D47*$A47))+(E$14*((1+$B47)^$D$8-1)*(1+$B47)/$B47)</f>
        <v>65619.59180523135</v>
      </c>
      <c r="F47" s="5">
        <f t="shared" si="71"/>
        <v>83606.255273151444</v>
      </c>
      <c r="G47" s="5">
        <f t="shared" si="71"/>
        <v>103161.53670373656</v>
      </c>
      <c r="H47" s="5">
        <f t="shared" si="71"/>
        <v>124404.45259650475</v>
      </c>
      <c r="I47" s="5">
        <f t="shared" si="71"/>
        <v>147462.75398113357</v>
      </c>
      <c r="J47" s="5">
        <f t="shared" si="71"/>
        <v>172473.56178757563</v>
      </c>
      <c r="K47" s="5">
        <f t="shared" si="71"/>
        <v>199584.04832284091</v>
      </c>
      <c r="L47" s="5">
        <f t="shared" si="71"/>
        <v>228952.16819802625</v>
      </c>
      <c r="M47" s="5">
        <f t="shared" si="71"/>
        <v>260747.44229159813</v>
      </c>
      <c r="N47" s="5">
        <f t="shared" si="71"/>
        <v>295151.7985949383</v>
      </c>
      <c r="O47" s="5">
        <f t="shared" si="71"/>
        <v>332360.47406501457</v>
      </c>
      <c r="P47" s="5">
        <f t="shared" si="71"/>
        <v>372582.98190811026</v>
      </c>
      <c r="Q47" s="5">
        <f t="shared" si="71"/>
        <v>416044.149039298</v>
      </c>
      <c r="R47" s="5">
        <f t="shared" si="71"/>
        <v>462985.22880635387</v>
      </c>
      <c r="S47" s="5">
        <f t="shared" si="71"/>
        <v>513665.0944357554</v>
      </c>
      <c r="T47" s="5">
        <f t="shared" si="71"/>
        <v>568361.51905410737</v>
      </c>
      <c r="U47" s="5">
        <f t="shared" si="71"/>
        <v>627372.54856272507</v>
      </c>
      <c r="V47" s="5">
        <f t="shared" si="71"/>
        <v>691017.97409826145</v>
      </c>
      <c r="W47" s="5">
        <f t="shared" si="71"/>
        <v>759640.91130041901</v>
      </c>
      <c r="X47" s="5">
        <f t="shared" si="71"/>
        <v>833609.49413133366</v>
      </c>
      <c r="Y47" s="5">
        <f t="shared" si="71"/>
        <v>913318.69155272224</v>
      </c>
      <c r="Z47" s="5">
        <f t="shared" si="71"/>
        <v>999192.25596909889</v>
      </c>
      <c r="AA47" s="5">
        <f t="shared" si="71"/>
        <v>1091684.8129912389</v>
      </c>
      <c r="AB47" s="5">
        <f t="shared" si="71"/>
        <v>1191284.1027667716</v>
      </c>
      <c r="AC47" s="5">
        <f t="shared" si="71"/>
        <v>1298513.3838677038</v>
      </c>
      <c r="AD47" s="5">
        <f t="shared" si="71"/>
        <v>1413934.0115214605</v>
      </c>
      <c r="AE47" s="5">
        <f t="shared" si="71"/>
        <v>1538148.2028265814</v>
      </c>
      <c r="AF47" s="5">
        <f t="shared" si="71"/>
        <v>1671802.0025107199</v>
      </c>
      <c r="AG47" s="5">
        <f t="shared" si="71"/>
        <v>1815588.4637715428</v>
      </c>
      <c r="AH47" s="5">
        <f t="shared" si="71"/>
        <v>1970251.0597953512</v>
      </c>
      <c r="AI47" s="5">
        <f t="shared" si="71"/>
        <v>2136587.3426788934</v>
      </c>
      <c r="AJ47" s="5">
        <f t="shared" si="71"/>
        <v>2315452.8676924594</v>
      </c>
      <c r="AK47" s="5">
        <f t="shared" si="71"/>
        <v>2507765.4021228962</v>
      </c>
      <c r="AL47" s="5">
        <f t="shared" si="71"/>
        <v>2714509.4393299944</v>
      </c>
      <c r="AM47" s="5">
        <f t="shared" si="71"/>
        <v>2936741.040145671</v>
      </c>
      <c r="AN47" s="5">
        <f t="shared" si="71"/>
        <v>3175593.0253497693</v>
      </c>
      <c r="AO47" s="5">
        <f t="shared" si="71"/>
        <v>3432280.544677035</v>
      </c>
      <c r="AP47" s="5">
        <f t="shared" si="71"/>
        <v>3708107.0496553159</v>
      </c>
    </row>
    <row r="48" spans="1:42" x14ac:dyDescent="0.45">
      <c r="A48" s="3">
        <v>7.4999999999999997E-2</v>
      </c>
      <c r="B48" s="12">
        <f t="shared" si="40"/>
        <v>6.0449190242917172E-3</v>
      </c>
      <c r="C48" s="5">
        <f t="shared" si="41"/>
        <v>33982.114090132454</v>
      </c>
      <c r="D48" s="5">
        <f t="shared" si="58"/>
        <v>49262.529018827496</v>
      </c>
      <c r="E48" s="5">
        <f t="shared" ref="E48:AP48" si="72">(D48+(D48*$A48))+(E$14*((1+$B48)^$D$8-1)*(1+$B48)/$B48)</f>
        <v>65943.610194613371</v>
      </c>
      <c r="F48" s="5">
        <f t="shared" si="72"/>
        <v>84135.500288570664</v>
      </c>
      <c r="G48" s="5">
        <f t="shared" si="72"/>
        <v>103956.70452616196</v>
      </c>
      <c r="H48" s="5">
        <f t="shared" si="72"/>
        <v>125534.71991589159</v>
      </c>
      <c r="I48" s="5">
        <f t="shared" si="72"/>
        <v>149006.7117108563</v>
      </c>
      <c r="J48" s="5">
        <f t="shared" si="72"/>
        <v>174520.2406464688</v>
      </c>
      <c r="K48" s="5">
        <f t="shared" si="72"/>
        <v>202234.04476339821</v>
      </c>
      <c r="L48" s="5">
        <f t="shared" si="72"/>
        <v>232318.8799104662</v>
      </c>
      <c r="M48" s="5">
        <f t="shared" si="72"/>
        <v>264958.42332936055</v>
      </c>
      <c r="N48" s="5">
        <f t="shared" si="72"/>
        <v>300350.24505318416</v>
      </c>
      <c r="O48" s="5">
        <f t="shared" si="72"/>
        <v>338706.85220577696</v>
      </c>
      <c r="P48" s="5">
        <f t="shared" si="72"/>
        <v>380256.81167028629</v>
      </c>
      <c r="Q48" s="5">
        <f t="shared" si="72"/>
        <v>425245.95700561535</v>
      </c>
      <c r="R48" s="5">
        <f t="shared" si="72"/>
        <v>473938.68593029527</v>
      </c>
      <c r="S48" s="5">
        <f t="shared" si="72"/>
        <v>526619.35516731138</v>
      </c>
      <c r="T48" s="5">
        <f t="shared" si="72"/>
        <v>583593.77995294856</v>
      </c>
      <c r="U48" s="5">
        <f t="shared" si="72"/>
        <v>645190.84606047033</v>
      </c>
      <c r="V48" s="5">
        <f t="shared" si="72"/>
        <v>711764.24277827726</v>
      </c>
      <c r="W48" s="5">
        <f t="shared" si="72"/>
        <v>783694.32591518515</v>
      </c>
      <c r="X48" s="5">
        <f t="shared" si="72"/>
        <v>861390.12058593181</v>
      </c>
      <c r="Y48" s="5">
        <f t="shared" si="72"/>
        <v>945291.4742615266</v>
      </c>
      <c r="Z48" s="5">
        <f t="shared" si="72"/>
        <v>1035871.3713554239</v>
      </c>
      <c r="AA48" s="5">
        <f t="shared" si="72"/>
        <v>1133638.4214618492</v>
      </c>
      <c r="AB48" s="5">
        <f t="shared" si="72"/>
        <v>1239139.534271352</v>
      </c>
      <c r="AC48" s="5">
        <f t="shared" si="72"/>
        <v>1352962.7951655646</v>
      </c>
      <c r="AD48" s="5">
        <f t="shared" si="72"/>
        <v>1475740.5565433204</v>
      </c>
      <c r="AE48" s="5">
        <f t="shared" si="72"/>
        <v>1608152.7610592146</v>
      </c>
      <c r="AF48" s="5">
        <f t="shared" si="72"/>
        <v>1750930.5141693037</v>
      </c>
      <c r="AG48" s="5">
        <f t="shared" si="72"/>
        <v>1904859.9246832626</v>
      </c>
      <c r="AH48" s="5">
        <f t="shared" si="72"/>
        <v>2070786.2334247937</v>
      </c>
      <c r="AI48" s="5">
        <f t="shared" si="72"/>
        <v>2249618.2516097454</v>
      </c>
      <c r="AJ48" s="5">
        <f t="shared" si="72"/>
        <v>2442333.1321721305</v>
      </c>
      <c r="AK48" s="5">
        <f t="shared" si="72"/>
        <v>2649981.499010527</v>
      </c>
      <c r="AL48" s="5">
        <f t="shared" si="72"/>
        <v>2873692.9610003135</v>
      </c>
      <c r="AM48" s="5">
        <f t="shared" si="72"/>
        <v>3114682.0396306138</v>
      </c>
      <c r="AN48" s="5">
        <f t="shared" si="72"/>
        <v>3374254.5412892918</v>
      </c>
      <c r="AO48" s="5">
        <f t="shared" si="72"/>
        <v>3653814.4075460983</v>
      </c>
      <c r="AP48" s="5">
        <f t="shared" si="72"/>
        <v>3954871.0792853679</v>
      </c>
    </row>
    <row r="49" spans="1:42" x14ac:dyDescent="0.45">
      <c r="A49" s="3">
        <v>7.7499999999999999E-2</v>
      </c>
      <c r="B49" s="12">
        <f t="shared" si="40"/>
        <v>6.2396814612857288E-3</v>
      </c>
      <c r="C49" s="5">
        <f t="shared" si="41"/>
        <v>34048.005835249955</v>
      </c>
      <c r="D49" s="5">
        <f t="shared" si="58"/>
        <v>49434.692239436779</v>
      </c>
      <c r="E49" s="5">
        <f t="shared" ref="E49:AP49" si="73">(D49+(D49*$A49))+(E$14*((1+$B49)^$D$8-1)*(1+$B49)/$B49)</f>
        <v>66268.80615898718</v>
      </c>
      <c r="F49" s="5">
        <f t="shared" si="73"/>
        <v>84667.622412722631</v>
      </c>
      <c r="G49" s="5">
        <f t="shared" si="73"/>
        <v>104757.60660165084</v>
      </c>
      <c r="H49" s="5">
        <f t="shared" si="73"/>
        <v>126675.12943425984</v>
      </c>
      <c r="I49" s="5">
        <f t="shared" si="73"/>
        <v>150567.23645281565</v>
      </c>
      <c r="J49" s="5">
        <f t="shared" si="73"/>
        <v>176592.47745505755</v>
      </c>
      <c r="K49" s="5">
        <f t="shared" si="73"/>
        <v>204921.80023851618</v>
      </c>
      <c r="L49" s="5">
        <f t="shared" si="73"/>
        <v>235739.5136533067</v>
      </c>
      <c r="M49" s="5">
        <f t="shared" si="73"/>
        <v>269244.32533566956</v>
      </c>
      <c r="N49" s="5">
        <f t="shared" si="73"/>
        <v>305650.45991090016</v>
      </c>
      <c r="O49" s="5">
        <f t="shared" si="73"/>
        <v>345188.86390294548</v>
      </c>
      <c r="P49" s="5">
        <f t="shared" si="73"/>
        <v>388108.50407135329</v>
      </c>
      <c r="Q49" s="5">
        <f t="shared" si="73"/>
        <v>434677.76641713135</v>
      </c>
      <c r="R49" s="5">
        <f t="shared" si="73"/>
        <v>485185.96366031218</v>
      </c>
      <c r="S49" s="5">
        <f t="shared" si="73"/>
        <v>539944.9595967565</v>
      </c>
      <c r="T49" s="5">
        <f t="shared" si="73"/>
        <v>599290.9193933307</v>
      </c>
      <c r="U49" s="5">
        <f t="shared" si="73"/>
        <v>663586.195582696</v>
      </c>
      <c r="V49" s="5">
        <f t="shared" si="73"/>
        <v>733221.36027546471</v>
      </c>
      <c r="W49" s="5">
        <f t="shared" si="73"/>
        <v>808617.39492262516</v>
      </c>
      <c r="X49" s="5">
        <f t="shared" si="73"/>
        <v>890228.0498394568</v>
      </c>
      <c r="Y49" s="5">
        <f t="shared" si="73"/>
        <v>978542.38664854935</v>
      </c>
      <c r="Z49" s="5">
        <f t="shared" si="73"/>
        <v>1074087.5178192775</v>
      </c>
      <c r="AA49" s="5">
        <f t="shared" si="73"/>
        <v>1177431.5585798463</v>
      </c>
      <c r="AB49" s="5">
        <f t="shared" si="73"/>
        <v>1289186.8076619506</v>
      </c>
      <c r="AC49" s="5">
        <f t="shared" si="73"/>
        <v>1410013.1746137615</v>
      </c>
      <c r="AD49" s="5">
        <f t="shared" si="73"/>
        <v>1540621.8727914977</v>
      </c>
      <c r="AE49" s="5">
        <f t="shared" si="73"/>
        <v>1681779.3986209119</v>
      </c>
      <c r="AF49" s="5">
        <f t="shared" si="73"/>
        <v>1834311.8193158673</v>
      </c>
      <c r="AG49" s="5">
        <f t="shared" si="73"/>
        <v>1999109.3929607184</v>
      </c>
      <c r="AH49" s="5">
        <f t="shared" si="73"/>
        <v>2177131.5467160027</v>
      </c>
      <c r="AI49" s="5">
        <f t="shared" si="73"/>
        <v>2369412.240903338</v>
      </c>
      <c r="AJ49" s="5">
        <f t="shared" si="73"/>
        <v>2577065.7488765288</v>
      </c>
      <c r="AK49" s="5">
        <f t="shared" si="73"/>
        <v>2801292.8849037057</v>
      </c>
      <c r="AL49" s="5">
        <f t="shared" si="73"/>
        <v>3043387.714782774</v>
      </c>
      <c r="AM49" s="5">
        <f t="shared" si="73"/>
        <v>3304744.7866034503</v>
      </c>
      <c r="AN49" s="5">
        <f t="shared" si="73"/>
        <v>3586866.9219687292</v>
      </c>
      <c r="AO49" s="5">
        <f t="shared" si="73"/>
        <v>3891373.6111128875</v>
      </c>
      <c r="AP49" s="5">
        <f t="shared" si="73"/>
        <v>4220010.0587195503</v>
      </c>
    </row>
    <row r="50" spans="1:42" x14ac:dyDescent="0.45">
      <c r="A50" s="3">
        <v>0.08</v>
      </c>
      <c r="B50" s="12">
        <f t="shared" si="40"/>
        <v>6.4340301100034303E-3</v>
      </c>
      <c r="C50" s="5">
        <f t="shared" si="41"/>
        <v>34113.88648051527</v>
      </c>
      <c r="D50" s="5">
        <f t="shared" si="58"/>
        <v>49607.161609082068</v>
      </c>
      <c r="E50" s="5">
        <f t="shared" ref="E50:AP50" si="74">(D50+(D50*$A50))+(E$14*((1+$B50)^$D$8-1)*(1+$B50)/$B50)</f>
        <v>66595.182032136727</v>
      </c>
      <c r="F50" s="5">
        <f t="shared" si="74"/>
        <v>85202.633038922315</v>
      </c>
      <c r="G50" s="5">
        <f t="shared" si="74"/>
        <v>105564.27685513505</v>
      </c>
      <c r="H50" s="5">
        <f t="shared" si="74"/>
        <v>127825.76084010677</v>
      </c>
      <c r="I50" s="5">
        <f t="shared" si="74"/>
        <v>152144.49038060746</v>
      </c>
      <c r="J50" s="5">
        <f t="shared" si="74"/>
        <v>178690.57165781403</v>
      </c>
      <c r="K50" s="5">
        <f t="shared" si="74"/>
        <v>207647.8298781323</v>
      </c>
      <c r="L50" s="5">
        <f t="shared" si="74"/>
        <v>239214.90900582989</v>
      </c>
      <c r="M50" s="5">
        <f t="shared" si="74"/>
        <v>273606.45951849222</v>
      </c>
      <c r="N50" s="5">
        <f t="shared" si="74"/>
        <v>311054.42122801149</v>
      </c>
      <c r="O50" s="5">
        <f t="shared" si="74"/>
        <v>351809.40877325309</v>
      </c>
      <c r="P50" s="5">
        <f t="shared" si="74"/>
        <v>396142.20799905405</v>
      </c>
      <c r="Q50" s="5">
        <f t="shared" si="74"/>
        <v>444345.39209339785</v>
      </c>
      <c r="R50" s="5">
        <f t="shared" si="74"/>
        <v>496735.06706437754</v>
      </c>
      <c r="S50" s="5">
        <f t="shared" si="74"/>
        <v>553652.75690510578</v>
      </c>
      <c r="T50" s="5">
        <f t="shared" si="74"/>
        <v>615467.43962260382</v>
      </c>
      <c r="U50" s="5">
        <f t="shared" si="74"/>
        <v>682577.74620080355</v>
      </c>
      <c r="V50" s="5">
        <f t="shared" si="74"/>
        <v>755414.33553342707</v>
      </c>
      <c r="W50" s="5">
        <f t="shared" si="74"/>
        <v>834442.45940539159</v>
      </c>
      <c r="X50" s="5">
        <f t="shared" si="74"/>
        <v>920164.7327276991</v>
      </c>
      <c r="Y50" s="5">
        <f t="shared" si="74"/>
        <v>1013124.1254471887</v>
      </c>
      <c r="Z50" s="5">
        <f t="shared" si="74"/>
        <v>1113907.1938662629</v>
      </c>
      <c r="AA50" s="5">
        <f t="shared" si="74"/>
        <v>1223147.5705265293</v>
      </c>
      <c r="AB50" s="5">
        <f t="shared" si="74"/>
        <v>1341529.7333426361</v>
      </c>
      <c r="AC50" s="5">
        <f t="shared" si="74"/>
        <v>1469793.0763275113</v>
      </c>
      <c r="AD50" s="5">
        <f t="shared" si="74"/>
        <v>1608736.3060375256</v>
      </c>
      <c r="AE50" s="5">
        <f t="shared" si="74"/>
        <v>1759222.1897964175</v>
      </c>
      <c r="AF50" s="5">
        <f t="shared" si="74"/>
        <v>1922182.6838415386</v>
      </c>
      <c r="AG50" s="5">
        <f t="shared" si="74"/>
        <v>2098624.4717874974</v>
      </c>
      <c r="AH50" s="5">
        <f t="shared" si="74"/>
        <v>2289634.9462339054</v>
      </c>
      <c r="AI50" s="5">
        <f t="shared" si="74"/>
        <v>2496388.6689700945</v>
      </c>
      <c r="AJ50" s="5">
        <f t="shared" si="74"/>
        <v>2720154.3480659281</v>
      </c>
      <c r="AK50" s="5">
        <f t="shared" si="74"/>
        <v>2962302.3732009931</v>
      </c>
      <c r="AL50" s="5">
        <f t="shared" si="74"/>
        <v>3224312.9538926589</v>
      </c>
      <c r="AM50" s="5">
        <f t="shared" si="74"/>
        <v>3507784.9088563696</v>
      </c>
      <c r="AN50" s="5">
        <f t="shared" si="74"/>
        <v>3814445.1585902232</v>
      </c>
      <c r="AO50" s="5">
        <f t="shared" si="74"/>
        <v>4146158.9774432923</v>
      </c>
      <c r="AP50" s="5">
        <f t="shared" si="74"/>
        <v>4504941.0659279237</v>
      </c>
    </row>
    <row r="51" spans="1:42" x14ac:dyDescent="0.45">
      <c r="A51" s="3">
        <v>8.2500000000000004E-2</v>
      </c>
      <c r="B51" s="12">
        <f t="shared" si="40"/>
        <v>6.6279668043680573E-3</v>
      </c>
      <c r="C51" s="5">
        <f t="shared" si="41"/>
        <v>34179.756064353067</v>
      </c>
      <c r="D51" s="5">
        <f t="shared" si="58"/>
        <v>49779.937125302327</v>
      </c>
      <c r="E51" s="5">
        <f t="shared" ref="E51:AP51" si="75">(D51+(D51*$A51))+(E$14*((1+$B51)^$D$8-1)*(1+$B51)/$B51)</f>
        <v>66922.740147492703</v>
      </c>
      <c r="F51" s="5">
        <f t="shared" si="75"/>
        <v>85740.543583200837</v>
      </c>
      <c r="G51" s="5">
        <f t="shared" si="75"/>
        <v>106376.74934982571</v>
      </c>
      <c r="H51" s="5">
        <f t="shared" si="75"/>
        <v>128986.69431061734</v>
      </c>
      <c r="I51" s="5">
        <f t="shared" si="75"/>
        <v>153738.63699346292</v>
      </c>
      <c r="J51" s="5">
        <f t="shared" si="75"/>
        <v>180814.82575568763</v>
      </c>
      <c r="K51" s="5">
        <f t="shared" si="75"/>
        <v>210412.65511500117</v>
      </c>
      <c r="L51" s="5">
        <f t="shared" si="75"/>
        <v>242745.91752114746</v>
      </c>
      <c r="M51" s="5">
        <f t="shared" si="75"/>
        <v>278046.15844298399</v>
      </c>
      <c r="N51" s="5">
        <f t="shared" si="75"/>
        <v>316564.14329539886</v>
      </c>
      <c r="O51" s="5">
        <f t="shared" si="75"/>
        <v>358571.44543375535</v>
      </c>
      <c r="P51" s="5">
        <f t="shared" si="75"/>
        <v>404362.16520485596</v>
      </c>
      <c r="Q51" s="5">
        <f t="shared" si="75"/>
        <v>454254.7908675287</v>
      </c>
      <c r="R51" s="5">
        <f t="shared" si="75"/>
        <v>508594.21308803733</v>
      </c>
      <c r="S51" s="5">
        <f t="shared" si="75"/>
        <v>567753.90568121674</v>
      </c>
      <c r="T51" s="5">
        <f t="shared" si="75"/>
        <v>632138.28631360177</v>
      </c>
      <c r="U51" s="5">
        <f t="shared" si="75"/>
        <v>702185.27201643225</v>
      </c>
      <c r="V51" s="5">
        <f t="shared" si="75"/>
        <v>778369.04558138549</v>
      </c>
      <c r="W51" s="5">
        <f t="shared" si="75"/>
        <v>861203.0502379192</v>
      </c>
      <c r="X51" s="5">
        <f t="shared" si="75"/>
        <v>951243.23144653835</v>
      </c>
      <c r="Y51" s="5">
        <f t="shared" si="75"/>
        <v>1049091.5461961485</v>
      </c>
      <c r="Z51" s="5">
        <f t="shared" si="75"/>
        <v>1155399.761875707</v>
      </c>
      <c r="AA51" s="5">
        <f t="shared" si="75"/>
        <v>1270873.5686111965</v>
      </c>
      <c r="AB51" s="5">
        <f t="shared" si="75"/>
        <v>1396277.0309299787</v>
      </c>
      <c r="AC51" s="5">
        <f t="shared" si="75"/>
        <v>1532437.4067482275</v>
      </c>
      <c r="AD51" s="5">
        <f t="shared" si="75"/>
        <v>1680250.3639868125</v>
      </c>
      <c r="AE51" s="5">
        <f t="shared" si="75"/>
        <v>1840685.6276212179</v>
      </c>
      <c r="AF51" s="5">
        <f t="shared" si="75"/>
        <v>2014793.0926775713</v>
      </c>
      <c r="AG51" s="5">
        <f t="shared" si="75"/>
        <v>2203709.4416166265</v>
      </c>
      <c r="AH51" s="5">
        <f t="shared" si="75"/>
        <v>2408665.3077190164</v>
      </c>
      <c r="AI51" s="5">
        <f t="shared" si="75"/>
        <v>2630993.0295182341</v>
      </c>
      <c r="AJ51" s="5">
        <f t="shared" si="75"/>
        <v>2872135.0450441348</v>
      </c>
      <c r="AK51" s="5">
        <f t="shared" si="75"/>
        <v>3133652.9786627358</v>
      </c>
      <c r="AL51" s="5">
        <f t="shared" si="75"/>
        <v>3417237.4776529199</v>
      </c>
      <c r="AM51" s="5">
        <f t="shared" si="75"/>
        <v>3724718.8603748046</v>
      </c>
      <c r="AN51" s="5">
        <f t="shared" si="75"/>
        <v>4058078.6429875554</v>
      </c>
      <c r="AO51" s="5">
        <f t="shared" si="75"/>
        <v>4419462.0171984946</v>
      </c>
      <c r="AP51" s="5">
        <f t="shared" si="75"/>
        <v>4811191.3575051259</v>
      </c>
    </row>
    <row r="52" spans="1:42" x14ac:dyDescent="0.45">
      <c r="A52" s="3">
        <v>8.5000000000000006E-2</v>
      </c>
      <c r="B52" s="12">
        <f t="shared" si="40"/>
        <v>6.8214933659622723E-3</v>
      </c>
      <c r="C52" s="5">
        <f t="shared" si="41"/>
        <v>34245.614624963418</v>
      </c>
      <c r="D52" s="5">
        <f t="shared" si="58"/>
        <v>49953.018785547989</v>
      </c>
      <c r="E52" s="5">
        <f t="shared" ref="E52:AP52" si="76">(D52+(D52*$A52))+(E$14*((1+$B52)^$D$8-1)*(1+$B52)/$B52)</f>
        <v>67251.482838131502</v>
      </c>
      <c r="F52" s="5">
        <f t="shared" si="76"/>
        <v>86281.365484300855</v>
      </c>
      <c r="G52" s="5">
        <f t="shared" si="76"/>
        <v>107195.05828749317</v>
      </c>
      <c r="H52" s="5">
        <f t="shared" si="76"/>
        <v>130158.01051369737</v>
      </c>
      <c r="I52" s="5">
        <f t="shared" si="76"/>
        <v>155349.84112456426</v>
      </c>
      <c r="J52" s="5">
        <f t="shared" si="76"/>
        <v>182965.5453316989</v>
      </c>
      <c r="K52" s="5">
        <f t="shared" si="76"/>
        <v>213216.80375067092</v>
      </c>
      <c r="L52" s="5">
        <f t="shared" si="76"/>
        <v>246333.40287657111</v>
      </c>
      <c r="M52" s="5">
        <f t="shared" si="76"/>
        <v>282564.77634431468</v>
      </c>
      <c r="N52" s="5">
        <f t="shared" si="76"/>
        <v>322181.67724128114</v>
      </c>
      <c r="O52" s="5">
        <f t="shared" si="76"/>
        <v>365477.99261264375</v>
      </c>
      <c r="P52" s="5">
        <f t="shared" si="76"/>
        <v>412772.71224668925</v>
      </c>
      <c r="Q52" s="5">
        <f t="shared" si="76"/>
        <v>464412.06485486805</v>
      </c>
      <c r="R52" s="5">
        <f t="shared" si="76"/>
        <v>520771.8358760862</v>
      </c>
      <c r="S52" s="5">
        <f t="shared" si="76"/>
        <v>582259.88234427897</v>
      </c>
      <c r="T52" s="5">
        <f t="shared" si="76"/>
        <v>649318.8615706428</v>
      </c>
      <c r="U52" s="5">
        <f t="shared" si="76"/>
        <v>722429.19181578956</v>
      </c>
      <c r="V52" s="5">
        <f t="shared" si="76"/>
        <v>802112.2646720066</v>
      </c>
      <c r="W52" s="5">
        <f t="shared" si="76"/>
        <v>888933.93055203953</v>
      </c>
      <c r="X52" s="5">
        <f t="shared" si="76"/>
        <v>983508.28049953352</v>
      </c>
      <c r="Y52" s="5">
        <f t="shared" si="76"/>
        <v>1086501.749509576</v>
      </c>
      <c r="Z52" s="5">
        <f t="shared" si="76"/>
        <v>1198637.5686888236</v>
      </c>
      <c r="AA52" s="5">
        <f t="shared" si="76"/>
        <v>1320700.5959077259</v>
      </c>
      <c r="AB52" s="5">
        <f t="shared" si="76"/>
        <v>1453542.5571178419</v>
      </c>
      <c r="AC52" s="5">
        <f t="shared" si="76"/>
        <v>1598087.7332419769</v>
      </c>
      <c r="AD52" s="5">
        <f t="shared" si="76"/>
        <v>1755339.1305120457</v>
      </c>
      <c r="AE52" s="5">
        <f t="shared" si="76"/>
        <v>1926385.1753489606</v>
      </c>
      <c r="AF52" s="5">
        <f t="shared" si="76"/>
        <v>2112406.9783718809</v>
      </c>
      <c r="AG52" s="5">
        <f t="shared" si="76"/>
        <v>2314686.2159141148</v>
      </c>
      <c r="AH52" s="5">
        <f t="shared" si="76"/>
        <v>2534613.6815350512</v>
      </c>
      <c r="AI52" s="5">
        <f t="shared" si="76"/>
        <v>2773698.5644791317</v>
      </c>
      <c r="AJ52" s="5">
        <f t="shared" si="76"/>
        <v>3033578.5168737313</v>
      </c>
      <c r="AK52" s="5">
        <f t="shared" si="76"/>
        <v>3316030.5767101492</v>
      </c>
      <c r="AL52" s="5">
        <f t="shared" si="76"/>
        <v>3622983.0193507057</v>
      </c>
      <c r="AM52" s="5">
        <f t="shared" si="76"/>
        <v>3956528.2164881132</v>
      </c>
      <c r="AN52" s="5">
        <f t="shared" si="76"/>
        <v>4318936.5881920522</v>
      </c>
      <c r="AO52" s="5">
        <f t="shared" si="76"/>
        <v>4712671.7409568755</v>
      </c>
      <c r="AP52" s="5">
        <f t="shared" si="76"/>
        <v>5140406.8925620783</v>
      </c>
    </row>
    <row r="53" spans="1:42" x14ac:dyDescent="0.45">
      <c r="A53" s="3">
        <v>8.7499999999999994E-2</v>
      </c>
      <c r="B53" s="12">
        <f t="shared" si="40"/>
        <v>7.0146116041400752E-3</v>
      </c>
      <c r="C53" s="5">
        <f t="shared" si="41"/>
        <v>34311.462200324357</v>
      </c>
      <c r="D53" s="5">
        <f t="shared" si="58"/>
        <v>50126.406587183577</v>
      </c>
      <c r="E53" s="5">
        <f t="shared" ref="E53:AP53" si="77">(D53+(D53*$A53))+(E$14*((1+$B53)^$D$8-1)*(1+$B53)/$B53)</f>
        <v>67581.412436779603</v>
      </c>
      <c r="F53" s="5">
        <f t="shared" si="77"/>
        <v>86825.110203679622</v>
      </c>
      <c r="G53" s="5">
        <f t="shared" si="77"/>
        <v>108019.23800875703</v>
      </c>
      <c r="H53" s="5">
        <f t="shared" si="77"/>
        <v>131339.79061002383</v>
      </c>
      <c r="I53" s="5">
        <f t="shared" si="77"/>
        <v>156978.26894941149</v>
      </c>
      <c r="J53" s="5">
        <f t="shared" si="77"/>
        <v>185143.03907671577</v>
      </c>
      <c r="K53" s="5">
        <f t="shared" si="77"/>
        <v>216060.81002204379</v>
      </c>
      <c r="L53" s="5">
        <f t="shared" si="77"/>
        <v>249978.24102561033</v>
      </c>
      <c r="M53" s="5">
        <f t="shared" si="77"/>
        <v>287163.68944452167</v>
      </c>
      <c r="N53" s="5">
        <f t="shared" si="77"/>
        <v>327909.11164667114</v>
      </c>
      <c r="O53" s="5">
        <f t="shared" si="77"/>
        <v>372532.13027902384</v>
      </c>
      <c r="P53" s="5">
        <f t="shared" si="77"/>
        <v>421378.28246897279</v>
      </c>
      <c r="Q53" s="5">
        <f t="shared" si="77"/>
        <v>474823.46479135292</v>
      </c>
      <c r="R53" s="5">
        <f t="shared" si="77"/>
        <v>533276.5922190682</v>
      </c>
      <c r="S53" s="5">
        <f t="shared" si="77"/>
        <v>597182.48978187796</v>
      </c>
      <c r="T53" s="5">
        <f t="shared" si="77"/>
        <v>667025.03729630634</v>
      </c>
      <c r="U53" s="5">
        <f t="shared" si="77"/>
        <v>743330.58931141766</v>
      </c>
      <c r="V53" s="5">
        <f t="shared" si="77"/>
        <v>826671.69435288489</v>
      </c>
      <c r="W53" s="5">
        <f t="shared" si="77"/>
        <v>917671.13965501485</v>
      </c>
      <c r="X53" s="5">
        <f t="shared" si="77"/>
        <v>1017006.3498620061</v>
      </c>
      <c r="Y53" s="5">
        <f t="shared" si="77"/>
        <v>1125414.1706718528</v>
      </c>
      <c r="Z53" s="5">
        <f t="shared" si="77"/>
        <v>1243696.0711064995</v>
      </c>
      <c r="AA53" s="5">
        <f t="shared" si="77"/>
        <v>1372723.8010391949</v>
      </c>
      <c r="AB53" s="5">
        <f t="shared" si="77"/>
        <v>1513445.5438152186</v>
      </c>
      <c r="AC53" s="5">
        <f t="shared" si="77"/>
        <v>1666892.6072878465</v>
      </c>
      <c r="AD53" s="5">
        <f t="shared" si="77"/>
        <v>1834186.7003821051</v>
      </c>
      <c r="AE53" s="5">
        <f t="shared" si="77"/>
        <v>2016547.8464212427</v>
      </c>
      <c r="AF53" s="5">
        <f t="shared" si="77"/>
        <v>2215302.988933919</v>
      </c>
      <c r="AG53" s="5">
        <f t="shared" si="77"/>
        <v>2431895.350535471</v>
      </c>
      <c r="AH53" s="5">
        <f t="shared" si="77"/>
        <v>2667894.6107785553</v>
      </c>
      <c r="AI53" s="5">
        <f t="shared" si="77"/>
        <v>2925007.974634334</v>
      </c>
      <c r="AJ53" s="5">
        <f t="shared" si="77"/>
        <v>3205092.2095357468</v>
      </c>
      <c r="AK53" s="5">
        <f t="shared" si="77"/>
        <v>3510166.7357334513</v>
      </c>
      <c r="AL53" s="5">
        <f t="shared" si="77"/>
        <v>3842427.8621307211</v>
      </c>
      <c r="AM53" s="5">
        <f t="shared" si="77"/>
        <v>4204264.2678281646</v>
      </c>
      <c r="AN53" s="5">
        <f t="shared" si="77"/>
        <v>4598273.8383793542</v>
      </c>
      <c r="AO53" s="5">
        <f t="shared" si="77"/>
        <v>5027281.9752960969</v>
      </c>
      <c r="AP53" s="5">
        <f t="shared" si="77"/>
        <v>5494361.5077142259</v>
      </c>
    </row>
    <row r="54" spans="1:42" x14ac:dyDescent="0.45">
      <c r="A54" s="3">
        <v>0.09</v>
      </c>
      <c r="B54" s="12">
        <f t="shared" si="40"/>
        <v>7.2073233161367156E-3</v>
      </c>
      <c r="C54" s="5">
        <f t="shared" si="41"/>
        <v>34377.29882819263</v>
      </c>
      <c r="D54" s="5">
        <f t="shared" si="58"/>
        <v>50300.100527486451</v>
      </c>
      <c r="E54" s="5">
        <f t="shared" ref="E54:AP54" si="78">(D54+(D54*$A54))+(E$14*((1+$B54)^$D$8-1)*(1+$B54)/$B54)</f>
        <v>67912.531275811838</v>
      </c>
      <c r="F54" s="5">
        <f t="shared" si="78"/>
        <v>87371.78922550354</v>
      </c>
      <c r="G54" s="5">
        <f t="shared" si="78"/>
        <v>108849.32299336488</v>
      </c>
      <c r="H54" s="5">
        <f t="shared" si="78"/>
        <v>132532.11625508507</v>
      </c>
      <c r="I54" s="5">
        <f t="shared" si="78"/>
        <v>158624.08799420641</v>
      </c>
      <c r="J54" s="5">
        <f t="shared" si="78"/>
        <v>187347.61881537194</v>
      </c>
      <c r="K54" s="5">
        <f t="shared" si="78"/>
        <v>218945.21466847611</v>
      </c>
      <c r="L54" s="5">
        <f t="shared" si="78"/>
        <v>253681.32035155405</v>
      </c>
      <c r="M54" s="5">
        <f t="shared" si="78"/>
        <v>291844.2962733673</v>
      </c>
      <c r="N54" s="5">
        <f t="shared" si="78"/>
        <v>333748.57316994725</v>
      </c>
      <c r="O54" s="5">
        <f t="shared" si="78"/>
        <v>379737.00079185894</v>
      </c>
      <c r="P54" s="5">
        <f t="shared" si="78"/>
        <v>430183.40802047501</v>
      </c>
      <c r="Q54" s="5">
        <f t="shared" si="78"/>
        <v>485495.39344281348</v>
      </c>
      <c r="R54" s="5">
        <f t="shared" si="78"/>
        <v>546117.3671271723</v>
      </c>
      <c r="S54" s="5">
        <f t="shared" si="78"/>
        <v>612533.8662086135</v>
      </c>
      <c r="T54" s="5">
        <f t="shared" si="78"/>
        <v>685273.16892818431</v>
      </c>
      <c r="U54" s="5">
        <f t="shared" si="78"/>
        <v>764911.23398773244</v>
      </c>
      <c r="V54" s="5">
        <f t="shared" si="78"/>
        <v>852075.99449976021</v>
      </c>
      <c r="W54" s="5">
        <f t="shared" si="78"/>
        <v>947452.03844693303</v>
      </c>
      <c r="X54" s="5">
        <f t="shared" si="78"/>
        <v>1051785.7104381954</v>
      </c>
      <c r="Y54" s="5">
        <f t="shared" si="78"/>
        <v>1165890.672679292</v>
      </c>
      <c r="Z54" s="5">
        <f t="shared" si="78"/>
        <v>1290653.9664881206</v>
      </c>
      <c r="AA54" s="5">
        <f t="shared" si="78"/>
        <v>1427042.6194050976</v>
      </c>
      <c r="AB54" s="5">
        <f t="shared" si="78"/>
        <v>1576110.8470032634</v>
      </c>
      <c r="AC54" s="5">
        <f t="shared" si="78"/>
        <v>1739007.9029222983</v>
      </c>
      <c r="AD54" s="5">
        <f t="shared" si="78"/>
        <v>1916986.635467821</v>
      </c>
      <c r="AE54" s="5">
        <f t="shared" si="78"/>
        <v>2111412.8143680915</v>
      </c>
      <c r="AF54" s="5">
        <f t="shared" si="78"/>
        <v>2323775.2970035495</v>
      </c>
      <c r="AG54" s="5">
        <f t="shared" si="78"/>
        <v>2555697.109663045</v>
      </c>
      <c r="AH54" s="5">
        <f t="shared" si="78"/>
        <v>2808947.5261804792</v>
      </c>
      <c r="AI54" s="5">
        <f t="shared" si="78"/>
        <v>3085455.2337174374</v>
      </c>
      <c r="AJ54" s="5">
        <f t="shared" si="78"/>
        <v>3387322.6835363358</v>
      </c>
      <c r="AK54" s="5">
        <f t="shared" si="78"/>
        <v>3716841.7334146216</v>
      </c>
      <c r="AL54" s="5">
        <f t="shared" si="78"/>
        <v>4076510.6979491538</v>
      </c>
      <c r="AM54" s="5">
        <f t="shared" si="78"/>
        <v>4469052.9334623385</v>
      </c>
      <c r="AN54" s="5">
        <f t="shared" si="78"/>
        <v>4897437.0956256641</v>
      </c>
      <c r="AO54" s="5">
        <f t="shared" si="78"/>
        <v>5364899.2203467246</v>
      </c>
      <c r="AP54" s="5">
        <f t="shared" si="78"/>
        <v>5874966.7920149742</v>
      </c>
    </row>
    <row r="55" spans="1:42" x14ac:dyDescent="0.45">
      <c r="A55" s="3">
        <v>9.2499999999999999E-2</v>
      </c>
      <c r="B55" s="12">
        <f t="shared" si="40"/>
        <v>7.3996302871768282E-3</v>
      </c>
      <c r="C55" s="5">
        <f t="shared" si="41"/>
        <v>34443.124546107079</v>
      </c>
      <c r="D55" s="5">
        <f t="shared" si="58"/>
        <v>50474.100603651204</v>
      </c>
      <c r="E55" s="5">
        <f t="shared" ref="E55:AP55" si="79">(D55+(D55*$A55))+(E$14*((1+$B55)^$D$8-1)*(1+$B55)/$B55)</f>
        <v>68244.84168725874</v>
      </c>
      <c r="F55" s="5">
        <f t="shared" si="79"/>
        <v>87921.414056655369</v>
      </c>
      <c r="G55" s="5">
        <f t="shared" si="79"/>
        <v>109685.3478604877</v>
      </c>
      <c r="H55" s="5">
        <f t="shared" si="79"/>
        <v>133735.06960124636</v>
      </c>
      <c r="I55" s="5">
        <f t="shared" si="79"/>
        <v>160287.46714429845</v>
      </c>
      <c r="J55" s="5">
        <f t="shared" si="79"/>
        <v>189579.5995321816</v>
      </c>
      <c r="K55" s="5">
        <f t="shared" si="79"/>
        <v>221870.56499948466</v>
      </c>
      <c r="L55" s="5">
        <f t="shared" si="79"/>
        <v>257443.54182272477</v>
      </c>
      <c r="M55" s="5">
        <f t="shared" si="79"/>
        <v>296608.01799333037</v>
      </c>
      <c r="N55" s="5">
        <f t="shared" si="79"/>
        <v>339702.22718075704</v>
      </c>
      <c r="O55" s="5">
        <f t="shared" si="79"/>
        <v>387095.81006848154</v>
      </c>
      <c r="P55" s="5">
        <f t="shared" si="79"/>
        <v>439192.72191079066</v>
      </c>
      <c r="Q55" s="5">
        <f t="shared" si="79"/>
        <v>496434.40908673283</v>
      </c>
      <c r="R55" s="5">
        <f t="shared" si="79"/>
        <v>559303.2795344335</v>
      </c>
      <c r="S55" s="5">
        <f t="shared" si="79"/>
        <v>628326.4942506901</v>
      </c>
      <c r="T55" s="5">
        <f t="shared" si="79"/>
        <v>704080.10955538694</v>
      </c>
      <c r="U55" s="5">
        <f t="shared" si="79"/>
        <v>787193.60256749834</v>
      </c>
      <c r="V55" s="5">
        <f t="shared" si="79"/>
        <v>878354.81534079474</v>
      </c>
      <c r="W55" s="5">
        <f t="shared" si="79"/>
        <v>978315.3563863372</v>
      </c>
      <c r="X55" s="5">
        <f t="shared" si="79"/>
        <v>1087896.5018911227</v>
      </c>
      <c r="Y55" s="5">
        <f t="shared" si="79"/>
        <v>1207995.6428558819</v>
      </c>
      <c r="Z55" s="5">
        <f t="shared" si="79"/>
        <v>1339593.3286506778</v>
      </c>
      <c r="AA55" s="5">
        <f t="shared" si="79"/>
        <v>1483760.9621581049</v>
      </c>
      <c r="AB55" s="5">
        <f t="shared" si="79"/>
        <v>1641669.2067771137</v>
      </c>
      <c r="AC55" s="5">
        <f t="shared" si="79"/>
        <v>1814597.1711357688</v>
      </c>
      <c r="AD55" s="5">
        <f t="shared" si="79"/>
        <v>2003942.4434522346</v>
      </c>
      <c r="AE55" s="5">
        <f t="shared" si="79"/>
        <v>2211232.0541377016</v>
      </c>
      <c r="AF55" s="5">
        <f t="shared" si="79"/>
        <v>2438134.452504897</v>
      </c>
      <c r="AG55" s="5">
        <f t="shared" si="79"/>
        <v>2686472.5913882474</v>
      </c>
      <c r="AH55" s="5">
        <f t="shared" si="79"/>
        <v>2958238.2221588404</v>
      </c>
      <c r="AI55" s="5">
        <f t="shared" si="79"/>
        <v>3255607.512097057</v>
      </c>
      <c r="AJ55" s="5">
        <f t="shared" si="79"/>
        <v>3580958.106442329</v>
      </c>
      <c r="AK55" s="5">
        <f t="shared" si="79"/>
        <v>3936887.7687540646</v>
      </c>
      <c r="AL55" s="5">
        <f t="shared" si="79"/>
        <v>4326234.7455789521</v>
      </c>
      <c r="AM55" s="5">
        <f t="shared" si="79"/>
        <v>4752100.0149244443</v>
      </c>
      <c r="AN55" s="5">
        <f t="shared" si="79"/>
        <v>5217871.5927919829</v>
      </c>
      <c r="AO55" s="5">
        <f t="shared" si="79"/>
        <v>5727251.0881420104</v>
      </c>
      <c r="AP55" s="5">
        <f t="shared" si="79"/>
        <v>6284282.7142722504</v>
      </c>
    </row>
    <row r="56" spans="1:42" x14ac:dyDescent="0.45">
      <c r="A56" s="3">
        <v>9.5000000000000001E-2</v>
      </c>
      <c r="B56" s="12">
        <f t="shared" si="40"/>
        <v>7.5915342905825689E-3</v>
      </c>
      <c r="C56" s="5">
        <f t="shared" si="41"/>
        <v>34508.939391388645</v>
      </c>
      <c r="D56" s="5">
        <f t="shared" si="58"/>
        <v>50648.406812786983</v>
      </c>
      <c r="E56" s="5">
        <f t="shared" ref="E56:AP56" si="80">(D56+(D56*$A56))+(E$14*((1+$B56)^$D$8-1)*(1+$B56)/$B56)</f>
        <v>68578.346002802486</v>
      </c>
      <c r="F56" s="5">
        <f t="shared" si="80"/>
        <v>88473.996226725489</v>
      </c>
      <c r="G56" s="5">
        <f t="shared" si="80"/>
        <v>110527.34736899431</v>
      </c>
      <c r="H56" s="5">
        <f t="shared" si="80"/>
        <v>134948.73329979327</v>
      </c>
      <c r="I56" s="5">
        <f t="shared" si="80"/>
        <v>161968.576652633</v>
      </c>
      <c r="J56" s="5">
        <f t="shared" si="80"/>
        <v>191839.29939777969</v>
      </c>
      <c r="K56" s="5">
        <f t="shared" si="80"/>
        <v>224837.41496297825</v>
      </c>
      <c r="L56" s="5">
        <f t="shared" si="80"/>
        <v>261265.81914931888</v>
      </c>
      <c r="M56" s="5">
        <f t="shared" si="80"/>
        <v>301456.29872865899</v>
      </c>
      <c r="N56" s="5">
        <f t="shared" si="80"/>
        <v>345772.27840323956</v>
      </c>
      <c r="O56" s="5">
        <f t="shared" si="80"/>
        <v>394611.82877281244</v>
      </c>
      <c r="P56" s="5">
        <f t="shared" si="80"/>
        <v>448410.96010592004</v>
      </c>
      <c r="Q56" s="5">
        <f t="shared" si="80"/>
        <v>507647.22906766663</v>
      </c>
      <c r="R56" s="5">
        <f t="shared" si="80"/>
        <v>572843.68813581287</v>
      </c>
      <c r="S56" s="5">
        <f t="shared" si="80"/>
        <v>644573.21026156738</v>
      </c>
      <c r="T56" s="5">
        <f t="shared" si="80"/>
        <v>723463.22442432563</v>
      </c>
      <c r="U56" s="5">
        <f t="shared" si="80"/>
        <v>810200.9011163041</v>
      </c>
      <c r="V56" s="5">
        <f t="shared" si="80"/>
        <v>905538.83050145383</v>
      </c>
      <c r="W56" s="5">
        <f t="shared" si="80"/>
        <v>1010301.2400537748</v>
      </c>
      <c r="X56" s="5">
        <f t="shared" si="80"/>
        <v>1125390.80292666</v>
      </c>
      <c r="Y56" s="5">
        <f t="shared" si="80"/>
        <v>1251796.0931738249</v>
      </c>
      <c r="Z56" s="5">
        <f t="shared" si="80"/>
        <v>1390599.7492738529</v>
      </c>
      <c r="AA56" s="5">
        <f t="shared" si="80"/>
        <v>1542987.4132483539</v>
      </c>
      <c r="AB56" s="5">
        <f t="shared" si="80"/>
        <v>1710257.519056302</v>
      </c>
      <c r="AC56" s="5">
        <f t="shared" si="80"/>
        <v>1893832.0109469926</v>
      </c>
      <c r="AD56" s="5">
        <f t="shared" si="80"/>
        <v>2095268.0801189055</v>
      </c>
      <c r="AE56" s="5">
        <f t="shared" si="80"/>
        <v>2316271.0164247891</v>
      </c>
      <c r="AF56" s="5">
        <f t="shared" si="80"/>
        <v>2558708.2810536237</v>
      </c>
      <c r="AG56" s="5">
        <f t="shared" si="80"/>
        <v>2824624.9161835667</v>
      </c>
      <c r="AH56" s="5">
        <f t="shared" si="80"/>
        <v>3116260.4186194511</v>
      </c>
      <c r="AI56" s="5">
        <f t="shared" si="80"/>
        <v>3436067.2164947139</v>
      </c>
      <c r="AJ56" s="5">
        <f t="shared" si="80"/>
        <v>3786730.901330255</v>
      </c>
      <c r="AK56" s="5">
        <f t="shared" si="80"/>
        <v>4171192.3822105429</v>
      </c>
      <c r="AL56" s="5">
        <f t="shared" si="80"/>
        <v>4592672.144679537</v>
      </c>
      <c r="AM56" s="5">
        <f t="shared" si="80"/>
        <v>5054696.8143062657</v>
      </c>
      <c r="AN56" s="5">
        <f t="shared" si="80"/>
        <v>5561128.2438651761</v>
      </c>
      <c r="AO56" s="5">
        <f t="shared" si="80"/>
        <v>6116195.3638761798</v>
      </c>
      <c r="AP56" s="5">
        <f t="shared" si="80"/>
        <v>6724529.0590251042</v>
      </c>
    </row>
    <row r="57" spans="1:42" x14ac:dyDescent="0.45">
      <c r="A57" s="3">
        <v>9.7500000000000003E-2</v>
      </c>
      <c r="B57" s="12">
        <f t="shared" si="40"/>
        <v>7.7830370878799737E-3</v>
      </c>
      <c r="C57" s="5">
        <f t="shared" si="41"/>
        <v>34574.743401143322</v>
      </c>
      <c r="D57" s="5">
        <f t="shared" si="58"/>
        <v>50823.019151920977</v>
      </c>
      <c r="E57" s="5">
        <f t="shared" ref="E57:AP72" si="81">(D57+(D57*$A57))+(E$14*((1+$B57)^$D$8-1)*(1+$B57)/$B57)</f>
        <v>68913.046553782784</v>
      </c>
      <c r="F57" s="5">
        <f t="shared" si="81"/>
        <v>89029.5472880171</v>
      </c>
      <c r="G57" s="5">
        <f t="shared" si="81"/>
        <v>111375.35641774409</v>
      </c>
      <c r="H57" s="5">
        <f t="shared" si="81"/>
        <v>136173.19050300235</v>
      </c>
      <c r="I57" s="5">
        <f t="shared" si="81"/>
        <v>163667.58814826387</v>
      </c>
      <c r="J57" s="5">
        <f t="shared" si="81"/>
        <v>194127.03979536277</v>
      </c>
      <c r="K57" s="5">
        <f t="shared" si="81"/>
        <v>227846.32521410665</v>
      </c>
      <c r="L57" s="5">
        <f t="shared" si="81"/>
        <v>265149.07894195197</v>
      </c>
      <c r="M57" s="5">
        <f t="shared" si="81"/>
        <v>306390.60589865159</v>
      </c>
      <c r="N57" s="5">
        <f t="shared" si="81"/>
        <v>351960.97156882664</v>
      </c>
      <c r="O57" s="5">
        <f t="shared" si="81"/>
        <v>402288.39352374489</v>
      </c>
      <c r="P57" s="5">
        <f t="shared" si="81"/>
        <v>457842.96366380679</v>
      </c>
      <c r="Q57" s="5">
        <f t="shared" si="81"/>
        <v>519140.73342795472</v>
      </c>
      <c r="R57" s="5">
        <f t="shared" si="81"/>
        <v>586748.19736024551</v>
      </c>
      <c r="S57" s="5">
        <f t="shared" si="81"/>
        <v>661287.21387439605</v>
      </c>
      <c r="T57" s="5">
        <f t="shared" si="81"/>
        <v>743440.4058441068</v>
      </c>
      <c r="U57" s="5">
        <f t="shared" si="81"/>
        <v>833957.0878032035</v>
      </c>
      <c r="V57" s="5">
        <f t="shared" si="81"/>
        <v>933659.77110109804</v>
      </c>
      <c r="W57" s="5">
        <f t="shared" si="81"/>
        <v>1043451.3033652789</v>
      </c>
      <c r="X57" s="5">
        <f t="shared" si="81"/>
        <v>1164322.7041168539</v>
      </c>
      <c r="Y57" s="5">
        <f t="shared" si="81"/>
        <v>1297361.7644151768</v>
      </c>
      <c r="Z57" s="5">
        <f t="shared" si="81"/>
        <v>1443762.4850255246</v>
      </c>
      <c r="AA57" s="5">
        <f t="shared" si="81"/>
        <v>1604835.4348669788</v>
      </c>
      <c r="AB57" s="5">
        <f t="shared" si="81"/>
        <v>1782019.119469004</v>
      </c>
      <c r="AC57" s="5">
        <f t="shared" si="81"/>
        <v>1976892.4579137766</v>
      </c>
      <c r="AD57" s="5">
        <f t="shared" si="81"/>
        <v>2191188.4763428452</v>
      </c>
      <c r="AE57" s="5">
        <f t="shared" si="81"/>
        <v>2426809.336644398</v>
      </c>
      <c r="AF57" s="5">
        <f t="shared" si="81"/>
        <v>2685842.8305025143</v>
      </c>
      <c r="AG57" s="5">
        <f t="shared" si="81"/>
        <v>2970580.4816825027</v>
      </c>
      <c r="AH57" s="5">
        <f t="shared" si="81"/>
        <v>3283537.4133566599</v>
      </c>
      <c r="AI57" s="5">
        <f t="shared" si="81"/>
        <v>3627474.1525632497</v>
      </c>
      <c r="AJ57" s="5">
        <f t="shared" si="81"/>
        <v>4005420.5606705681</v>
      </c>
      <c r="AK57" s="5">
        <f t="shared" si="81"/>
        <v>4420702.0971329985</v>
      </c>
      <c r="AL57" s="5">
        <f t="shared" si="81"/>
        <v>4876968.6440364569</v>
      </c>
      <c r="AM57" s="5">
        <f t="shared" si="81"/>
        <v>5378226.1411116626</v>
      </c>
      <c r="AN57" s="5">
        <f t="shared" si="81"/>
        <v>5928871.3052373342</v>
      </c>
      <c r="AO57" s="5">
        <f t="shared" si="81"/>
        <v>6533729.7351726042</v>
      </c>
      <c r="AP57" s="5">
        <f t="shared" si="81"/>
        <v>7198097.7315800553</v>
      </c>
    </row>
    <row r="58" spans="1:42" x14ac:dyDescent="0.45">
      <c r="A58" s="3">
        <v>0.1</v>
      </c>
      <c r="B58" s="12">
        <f>(1+$A58)^(1/$D$8)-1</f>
        <v>7.9741404289037643E-3</v>
      </c>
      <c r="C58" s="5">
        <f t="shared" si="41"/>
        <v>34640.536612263764</v>
      </c>
      <c r="D58" s="5">
        <f t="shared" si="58"/>
        <v>50997.937617999174</v>
      </c>
      <c r="E58" s="5">
        <f>(D58+(D58*$A58))+(E$14*((1+$B58)^$D$8-1)*(1+$B58)/$B58)</f>
        <v>69248.945671198308</v>
      </c>
      <c r="F58" s="5">
        <f>(E58+(E58*$A58))+(F$14*((1+$B58)^$D$8-1)*(1+$B58)/$B58)</f>
        <v>89588.078815545334</v>
      </c>
      <c r="G58" s="5">
        <f>(F58+(F58*$A58))+(G$14*((1+$B58)^$D$8-1)*(1+$B58)/$B58)</f>
        <v>112229.41004587161</v>
      </c>
      <c r="H58" s="5">
        <f t="shared" si="81"/>
        <v>137408.52486620596</v>
      </c>
      <c r="I58" s="5">
        <f t="shared" si="81"/>
        <v>165384.67464488867</v>
      </c>
      <c r="J58" s="5">
        <f t="shared" si="81"/>
        <v>196443.14534728089</v>
      </c>
      <c r="K58" s="5">
        <f t="shared" si="81"/>
        <v>230897.86318467042</v>
      </c>
      <c r="L58" s="5">
        <f t="shared" si="81"/>
        <v>269094.26087185211</v>
      </c>
      <c r="M58" s="5">
        <f t="shared" si="81"/>
        <v>311412.43055512628</v>
      </c>
      <c r="N58" s="5">
        <f t="shared" si="81"/>
        <v>358270.59207864961</v>
      </c>
      <c r="O58" s="5">
        <f t="shared" si="81"/>
        <v>410128.90812388551</v>
      </c>
      <c r="P58" s="5">
        <f t="shared" si="81"/>
        <v>467493.68091039243</v>
      </c>
      <c r="Q58" s="5">
        <f t="shared" si="81"/>
        <v>530921.96861503238</v>
      </c>
      <c r="R58" s="5">
        <f t="shared" si="81"/>
        <v>601026.66348240839</v>
      </c>
      <c r="S58" s="5">
        <f t="shared" si="81"/>
        <v>678482.07779663941</v>
      </c>
      <c r="T58" s="5">
        <f t="shared" si="81"/>
        <v>764030.08850161335</v>
      </c>
      <c r="U58" s="5">
        <f t="shared" si="81"/>
        <v>858486.89633559086</v>
      </c>
      <c r="V58" s="5">
        <f t="shared" si="81"/>
        <v>962750.46093264245</v>
      </c>
      <c r="W58" s="5">
        <f t="shared" si="81"/>
        <v>1077808.6794886691</v>
      </c>
      <c r="X58" s="5">
        <f t="shared" si="81"/>
        <v>1204748.3833495537</v>
      </c>
      <c r="Y58" s="5">
        <f t="shared" si="81"/>
        <v>1344765.2343147669</v>
      </c>
      <c r="Z58" s="5">
        <f t="shared" si="81"/>
        <v>1499174.6106291069</v>
      </c>
      <c r="AA58" s="5">
        <f t="shared" si="81"/>
        <v>1669423.581632538</v>
      </c>
      <c r="AB58" s="5">
        <f t="shared" si="81"/>
        <v>1857104.0799351227</v>
      </c>
      <c r="AC58" s="5">
        <f t="shared" si="81"/>
        <v>2063967.3908707525</v>
      </c>
      <c r="AD58" s="5">
        <f t="shared" si="81"/>
        <v>2291940.0909587876</v>
      </c>
      <c r="AE58" s="5">
        <f t="shared" si="81"/>
        <v>2543141.5802756455</v>
      </c>
      <c r="AF58" s="5">
        <f t="shared" si="81"/>
        <v>2819903.3681286084</v>
      </c>
      <c r="AG58" s="5">
        <f t="shared" si="81"/>
        <v>3124790.2873633755</v>
      </c>
      <c r="AH58" s="5">
        <f t="shared" si="81"/>
        <v>3460623.8301700577</v>
      </c>
      <c r="AI58" s="5">
        <f t="shared" si="81"/>
        <v>3830507.8175388151</v>
      </c>
      <c r="AJ58" s="5">
        <f t="shared" si="81"/>
        <v>4237856.6357314829</v>
      </c>
      <c r="AK58" s="5">
        <f t="shared" si="81"/>
        <v>4686426.2964721937</v>
      </c>
      <c r="AL58" s="5">
        <f t="shared" si="81"/>
        <v>5180348.6032303264</v>
      </c>
      <c r="AM58" s="5">
        <f t="shared" si="81"/>
        <v>5724168.7342064902</v>
      </c>
      <c r="AN58" s="5">
        <f t="shared" si="81"/>
        <v>6322886.5836933339</v>
      </c>
      <c r="AO58" s="5">
        <f t="shared" si="81"/>
        <v>6982002.2376501858</v>
      </c>
      <c r="AP58" s="5">
        <f t="shared" si="81"/>
        <v>7707565.9969144734</v>
      </c>
    </row>
    <row r="59" spans="1:42" x14ac:dyDescent="0.45">
      <c r="A59" s="3">
        <v>0.10249999999999999</v>
      </c>
      <c r="B59" s="12">
        <f>(1+$A59)^(1/$D$8)-1</f>
        <v>8.1648460519010424E-3</v>
      </c>
      <c r="C59" s="5">
        <f t="shared" si="41"/>
        <v>34706.319061430317</v>
      </c>
      <c r="D59" s="5">
        <f t="shared" si="58"/>
        <v>51173.162207885849</v>
      </c>
      <c r="E59" s="5">
        <f t="shared" ref="E59:G78" si="82">(D59+(D59*$A59))+(E$14*((1+$B59)^$D$8-1)*(1+$B59)/$B59)</f>
        <v>69586.045685706253</v>
      </c>
      <c r="F59" s="5">
        <f t="shared" si="82"/>
        <v>90149.602407033482</v>
      </c>
      <c r="G59" s="5">
        <f t="shared" si="82"/>
        <v>113089.54343306761</v>
      </c>
      <c r="H59" s="5">
        <f t="shared" ref="H59:AO59" si="83">(G59+(G59*$A59))+(H$14*((1+$B59)^$D$8-1)*(1+$B59)/$B59)</f>
        <v>138654.82054985649</v>
      </c>
      <c r="I59" s="5">
        <f t="shared" si="83"/>
        <v>167120.0105494142</v>
      </c>
      <c r="J59" s="5">
        <f t="shared" si="83"/>
        <v>198787.94394179055</v>
      </c>
      <c r="K59" s="5">
        <f t="shared" si="83"/>
        <v>233992.6031531067</v>
      </c>
      <c r="L59" s="5">
        <f t="shared" si="83"/>
        <v>273102.31783272838</v>
      </c>
      <c r="M59" s="5">
        <f t="shared" si="83"/>
        <v>316523.28772413987</v>
      </c>
      <c r="N59" s="5">
        <f t="shared" si="83"/>
        <v>364703.46667569218</v>
      </c>
      <c r="O59" s="5">
        <f t="shared" si="83"/>
        <v>418136.84480897518</v>
      </c>
      <c r="P59" s="5">
        <f t="shared" si="83"/>
        <v>477368.16965690017</v>
      </c>
      <c r="Q59" s="5">
        <f t="shared" si="83"/>
        <v>542998.15126683749</v>
      </c>
      <c r="R59" s="5">
        <f t="shared" si="83"/>
        <v>615689.20087619557</v>
      </c>
      <c r="S59" s="5">
        <f t="shared" si="83"/>
        <v>696171.75785260298</v>
      </c>
      <c r="T59" s="5">
        <f t="shared" si="83"/>
        <v>785251.2651968241</v>
      </c>
      <c r="U59" s="5">
        <f t="shared" si="83"/>
        <v>883815.86008711439</v>
      </c>
      <c r="V59" s="5">
        <f t="shared" si="83"/>
        <v>992844.8527578119</v>
      </c>
      <c r="W59" s="5">
        <f t="shared" si="83"/>
        <v>1113418.0745174913</v>
      </c>
      <c r="X59" s="5">
        <f t="shared" si="83"/>
        <v>1246726.1839945777</v>
      </c>
      <c r="Y59" s="5">
        <f t="shared" si="83"/>
        <v>1394082.0298298465</v>
      </c>
      <c r="Z59" s="5">
        <f t="shared" si="83"/>
        <v>1556933.1781027468</v>
      </c>
      <c r="AA59" s="5">
        <f t="shared" si="83"/>
        <v>1736875.7238779264</v>
      </c>
      <c r="AB59" s="5">
        <f t="shared" si="83"/>
        <v>1935669.5184954547</v>
      </c>
      <c r="AC59" s="5">
        <f t="shared" si="83"/>
        <v>2155254.9577196804</v>
      </c>
      <c r="AD59" s="5">
        <f t="shared" si="83"/>
        <v>2397771.4907359579</v>
      </c>
      <c r="AE59" s="5">
        <f t="shared" si="83"/>
        <v>2665578.0263834042</v>
      </c>
      <c r="AF59" s="5">
        <f t="shared" si="83"/>
        <v>2961275.4310916536</v>
      </c>
      <c r="AG59" s="5">
        <f t="shared" si="83"/>
        <v>3287731.3329225779</v>
      </c>
      <c r="AH59" s="5">
        <f t="shared" si="83"/>
        <v>3648107.4680940523</v>
      </c>
      <c r="AI59" s="5">
        <f t="shared" si="83"/>
        <v>4045889.8305915417</v>
      </c>
      <c r="AJ59" s="5">
        <f t="shared" si="83"/>
        <v>4484921.9121853802</v>
      </c>
      <c r="AK59" s="5">
        <f t="shared" si="83"/>
        <v>4969441.3496217513</v>
      </c>
      <c r="AL59" s="5">
        <f t="shared" si="83"/>
        <v>5504120.3282240983</v>
      </c>
      <c r="AM59" s="5">
        <f t="shared" si="83"/>
        <v>6094110.1269385079</v>
      </c>
      <c r="AN59" s="5">
        <f t="shared" si="83"/>
        <v>6745090.2293225732</v>
      </c>
      <c r="AO59" s="5">
        <f t="shared" si="83"/>
        <v>7463322.4684884623</v>
      </c>
      <c r="AP59" s="5">
        <f t="shared" si="81"/>
        <v>8255710.7219820619</v>
      </c>
    </row>
    <row r="60" spans="1:42" x14ac:dyDescent="0.45">
      <c r="A60" s="3">
        <v>0.105</v>
      </c>
      <c r="B60" s="12">
        <f t="shared" si="40"/>
        <v>8.355155683635207E-3</v>
      </c>
      <c r="C60" s="5">
        <f t="shared" si="41"/>
        <v>34772.090785113629</v>
      </c>
      <c r="D60" s="5">
        <f t="shared" si="58"/>
        <v>51348.692918366462</v>
      </c>
      <c r="E60" s="5">
        <f t="shared" si="82"/>
        <v>69924.348927627158</v>
      </c>
      <c r="F60" s="5">
        <f t="shared" si="82"/>
        <v>90714.129682916871</v>
      </c>
      <c r="G60" s="5">
        <f t="shared" si="82"/>
        <v>113955.79189986979</v>
      </c>
      <c r="H60" s="5">
        <f t="shared" ref="H60:AO60" si="84">(G60+(G60*$A60))+(H$14*((1+$B60)^$D$8-1)*(1+$B60)/$B60)</f>
        <v>139912.16222160769</v>
      </c>
      <c r="I60" s="5">
        <f t="shared" si="84"/>
        <v>168873.7716705731</v>
      </c>
      <c r="J60" s="5">
        <f t="shared" si="84"/>
        <v>201161.76675999383</v>
      </c>
      <c r="K60" s="5">
        <f t="shared" si="84"/>
        <v>237131.12631508394</v>
      </c>
      <c r="L60" s="5">
        <f t="shared" si="84"/>
        <v>277174.21610436431</v>
      </c>
      <c r="M60" s="5">
        <f t="shared" si="84"/>
        <v>321724.71675204305</v>
      </c>
      <c r="N60" s="5">
        <f t="shared" si="84"/>
        <v>371261.96412686247</v>
      </c>
      <c r="O60" s="5">
        <f t="shared" si="84"/>
        <v>426315.74551835505</v>
      </c>
      <c r="P60" s="5">
        <f t="shared" si="84"/>
        <v>487471.59945911774</v>
      </c>
      <c r="Q60" s="5">
        <f t="shared" si="84"/>
        <v>555376.67207688733</v>
      </c>
      <c r="R60" s="5">
        <f t="shared" si="84"/>
        <v>630746.18841301394</v>
      </c>
      <c r="S60" s="5">
        <f t="shared" si="84"/>
        <v>714370.6032797948</v>
      </c>
      <c r="T60" s="5">
        <f t="shared" si="84"/>
        <v>807123.50300925598</v>
      </c>
      <c r="U60" s="5">
        <f t="shared" si="84"/>
        <v>909970.33693801227</v>
      </c>
      <c r="V60" s="5">
        <f t="shared" si="84"/>
        <v>1023978.0657515436</v>
      </c>
      <c r="W60" s="5">
        <f t="shared" si="84"/>
        <v>1150325.8229591965</v>
      </c>
      <c r="X60" s="5">
        <f t="shared" si="84"/>
        <v>1290316.6958797278</v>
      </c>
      <c r="Y60" s="5">
        <f t="shared" si="84"/>
        <v>1445390.7436871112</v>
      </c>
      <c r="Z60" s="5">
        <f t="shared" si="84"/>
        <v>1617139.3824090699</v>
      </c>
      <c r="AA60" s="5">
        <f t="shared" si="84"/>
        <v>1807321.2804095307</v>
      </c>
      <c r="AB60" s="5">
        <f t="shared" si="84"/>
        <v>2017879.9229569901</v>
      </c>
      <c r="AC60" s="5">
        <f t="shared" si="84"/>
        <v>2250963.0211340222</v>
      </c>
      <c r="AD60" s="5">
        <f t="shared" si="84"/>
        <v>2508943.9587449734</v>
      </c>
      <c r="AE60" s="5">
        <f t="shared" si="84"/>
        <v>2794445.4912129119</v>
      </c>
      <c r="AF60" s="5">
        <f t="shared" si="84"/>
        <v>3110365.9329259782</v>
      </c>
      <c r="AG60" s="5">
        <f t="shared" si="84"/>
        <v>3459908.0943216309</v>
      </c>
      <c r="AH60" s="5">
        <f t="shared" si="84"/>
        <v>3846611.2574325954</v>
      </c>
      <c r="AI60" s="5">
        <f t="shared" si="84"/>
        <v>4274386.5089343544</v>
      </c>
      <c r="AJ60" s="5">
        <f t="shared" si="84"/>
        <v>4747555.7832332253</v>
      </c>
      <c r="AK60" s="5">
        <f t="shared" si="84"/>
        <v>5270895.0051506935</v>
      </c>
      <c r="AL60" s="5">
        <f t="shared" si="84"/>
        <v>5849681.7626630561</v>
      </c>
      <c r="AM60" s="5">
        <f t="shared" si="84"/>
        <v>6489747.9853536468</v>
      </c>
      <c r="AN60" s="5">
        <f t="shared" si="84"/>
        <v>7197538.1541789686</v>
      </c>
      <c r="AO60" s="5">
        <f t="shared" si="84"/>
        <v>7980173.6233382141</v>
      </c>
      <c r="AP60" s="5">
        <f t="shared" si="81"/>
        <v>8845523.6960185878</v>
      </c>
    </row>
    <row r="61" spans="1:42" x14ac:dyDescent="0.45">
      <c r="A61" s="3">
        <v>0.1075</v>
      </c>
      <c r="B61" s="12">
        <f t="shared" si="40"/>
        <v>8.5450710394860963E-3</v>
      </c>
      <c r="C61" s="5">
        <f t="shared" si="41"/>
        <v>34837.851819575371</v>
      </c>
      <c r="D61" s="5">
        <f t="shared" si="58"/>
        <v>51524.529746146603</v>
      </c>
      <c r="E61" s="5">
        <f t="shared" si="82"/>
        <v>70263.857726943577</v>
      </c>
      <c r="F61" s="5">
        <f t="shared" si="82"/>
        <v>91281.672286337955</v>
      </c>
      <c r="G61" s="5">
        <f t="shared" si="82"/>
        <v>114828.19090794219</v>
      </c>
      <c r="H61" s="5">
        <f t="shared" ref="H61:AO61" si="85">(G61+(G61*$A61))+(H$14*((1+$B61)^$D$8-1)*(1+$B61)/$B61)</f>
        <v>141180.63505838532</v>
      </c>
      <c r="I61" s="5">
        <f t="shared" si="85"/>
        <v>170646.13522755788</v>
      </c>
      <c r="J61" s="5">
        <f t="shared" si="85"/>
        <v>203564.94830292443</v>
      </c>
      <c r="K61" s="5">
        <f t="shared" si="85"/>
        <v>240314.02085466095</v>
      </c>
      <c r="L61" s="5">
        <f t="shared" si="85"/>
        <v>281310.93551789259</v>
      </c>
      <c r="M61" s="5">
        <f t="shared" si="85"/>
        <v>327018.28165584878</v>
      </c>
      <c r="N61" s="5">
        <f t="shared" si="85"/>
        <v>377948.49591503089</v>
      </c>
      <c r="O61" s="5">
        <f t="shared" si="85"/>
        <v>434669.22318669863</v>
      </c>
      <c r="P61" s="5">
        <f t="shared" si="85"/>
        <v>497809.25391928671</v>
      </c>
      <c r="Q61" s="5">
        <f t="shared" si="85"/>
        <v>568065.09974042838</v>
      </c>
      <c r="R61" s="5">
        <f t="shared" si="85"/>
        <v>646208.27600783913</v>
      </c>
      <c r="S61" s="5">
        <f t="shared" si="85"/>
        <v>733093.36728490284</v>
      </c>
      <c r="T61" s="5">
        <f t="shared" si="85"/>
        <v>829666.95990637527</v>
      </c>
      <c r="U61" s="5">
        <f t="shared" si="85"/>
        <v>936977.53484742285</v>
      </c>
      <c r="V61" s="5">
        <f t="shared" si="85"/>
        <v>1056186.4241296554</v>
      </c>
      <c r="W61" s="5">
        <f t="shared" si="85"/>
        <v>1188579.9450954506</v>
      </c>
      <c r="X61" s="5">
        <f t="shared" si="85"/>
        <v>1335582.839172506</v>
      </c>
      <c r="Y61" s="5">
        <f t="shared" si="85"/>
        <v>1498773.1553624307</v>
      </c>
      <c r="Z61" s="5">
        <f t="shared" si="85"/>
        <v>1679898.7337623497</v>
      </c>
      <c r="AA61" s="5">
        <f t="shared" si="85"/>
        <v>1880895.4611242295</v>
      </c>
      <c r="AB61" s="5">
        <f t="shared" si="85"/>
        <v>2103907.4889471596</v>
      </c>
      <c r="AC61" s="5">
        <f t="shared" si="85"/>
        <v>2351309.625076096</v>
      </c>
      <c r="AD61" s="5">
        <f t="shared" si="85"/>
        <v>2625732.1324602356</v>
      </c>
      <c r="AE61" s="5">
        <f t="shared" si="85"/>
        <v>2930088.1938419398</v>
      </c>
      <c r="AF61" s="5">
        <f t="shared" si="85"/>
        <v>3267604.3289650218</v>
      </c>
      <c r="AG61" s="5">
        <f t="shared" si="85"/>
        <v>3641854.0816995362</v>
      </c>
      <c r="AH61" s="5">
        <f t="shared" si="85"/>
        <v>4056795.3286004267</v>
      </c>
      <c r="AI61" s="5">
        <f t="shared" si="85"/>
        <v>4516811.5982055264</v>
      </c>
      <c r="AJ61" s="5">
        <f t="shared" si="85"/>
        <v>5026757.8322287854</v>
      </c>
      <c r="AK61" s="5">
        <f t="shared" si="85"/>
        <v>5592011.0661538681</v>
      </c>
      <c r="AL61" s="5">
        <f t="shared" si="85"/>
        <v>6218526.5580651071</v>
      </c>
      <c r="AM61" s="5">
        <f t="shared" si="85"/>
        <v>6912899.9514027974</v>
      </c>
      <c r="AN61" s="5">
        <f t="shared" si="85"/>
        <v>7682436.1202912042</v>
      </c>
      <c r="AO61" s="5">
        <f t="shared" si="85"/>
        <v>8535225.4158173669</v>
      </c>
      <c r="AP61" s="5">
        <f t="shared" si="81"/>
        <v>9480228.1088644899</v>
      </c>
    </row>
    <row r="62" spans="1:42" x14ac:dyDescent="0.45">
      <c r="A62" s="3">
        <v>0.11</v>
      </c>
      <c r="B62" s="12">
        <f t="shared" si="40"/>
        <v>8.7345938235519061E-3</v>
      </c>
      <c r="C62" s="5">
        <f t="shared" si="41"/>
        <v>34903.602200871246</v>
      </c>
      <c r="D62" s="5">
        <f t="shared" si="58"/>
        <v>51700.672687855753</v>
      </c>
      <c r="E62" s="5">
        <f t="shared" si="82"/>
        <v>70604.574413306327</v>
      </c>
      <c r="F62" s="5">
        <f t="shared" si="82"/>
        <v>91852.241883152194</v>
      </c>
      <c r="G62" s="5">
        <f t="shared" si="82"/>
        <v>115706.77606036875</v>
      </c>
      <c r="H62" s="5">
        <f t="shared" ref="H62:AO62" si="86">(G62+(G62*$A62))+(H$14*((1+$B62)^$D$8-1)*(1+$B62)/$B62)</f>
        <v>142460.32474848052</v>
      </c>
      <c r="I62" s="5">
        <f t="shared" si="86"/>
        <v>172437.27985871403</v>
      </c>
      <c r="J62" s="5">
        <f t="shared" si="86"/>
        <v>205997.82641883122</v>
      </c>
      <c r="K62" s="5">
        <f t="shared" si="86"/>
        <v>243541.88201607447</v>
      </c>
      <c r="L62" s="5">
        <f t="shared" si="86"/>
        <v>285513.4696228379</v>
      </c>
      <c r="M62" s="5">
        <f t="shared" si="86"/>
        <v>332405.5714780452</v>
      </c>
      <c r="N62" s="5">
        <f t="shared" si="86"/>
        <v>384765.51694125927</v>
      </c>
      <c r="O62" s="5">
        <f t="shared" si="86"/>
        <v>443200.96305743943</v>
      </c>
      <c r="P62" s="5">
        <f t="shared" si="86"/>
        <v>508386.53303145227</v>
      </c>
      <c r="Q62" s="5">
        <f t="shared" si="86"/>
        <v>581071.18498336035</v>
      </c>
      <c r="R62" s="5">
        <f t="shared" si="86"/>
        <v>662086.39131634729</v>
      </c>
      <c r="S62" s="5">
        <f t="shared" si="86"/>
        <v>752355.21786565916</v>
      </c>
      <c r="T62" s="5">
        <f t="shared" si="86"/>
        <v>852902.4018054856</v>
      </c>
      <c r="U62" s="5">
        <f t="shared" si="86"/>
        <v>964865.53817818512</v>
      </c>
      <c r="V62" s="5">
        <f t="shared" si="86"/>
        <v>1089507.4969953634</v>
      </c>
      <c r="W62" s="5">
        <f t="shared" si="86"/>
        <v>1228230.2062747828</v>
      </c>
      <c r="X62" s="5">
        <f t="shared" si="86"/>
        <v>1382589.951267137</v>
      </c>
      <c r="Y62" s="5">
        <f t="shared" si="86"/>
        <v>1554314.3566546929</v>
      </c>
      <c r="Z62" s="5">
        <f t="shared" si="86"/>
        <v>1745321.2368498431</v>
      </c>
      <c r="AA62" s="5">
        <f t="shared" si="86"/>
        <v>1957739.5198857225</v>
      </c>
      <c r="AB62" s="5">
        <f t="shared" si="86"/>
        <v>2193932.4729951969</v>
      </c>
      <c r="AC62" s="5">
        <f t="shared" si="86"/>
        <v>2456523.4830651544</v>
      </c>
      <c r="AD62" s="5">
        <f t="shared" si="86"/>
        <v>2748424.6730036167</v>
      </c>
      <c r="AE62" s="5">
        <f t="shared" si="86"/>
        <v>3072868.665971336</v>
      </c>
      <c r="AF62" s="5">
        <f t="shared" si="86"/>
        <v>3433443.8437442505</v>
      </c>
      <c r="AG62" s="5">
        <f t="shared" si="86"/>
        <v>3834133.4835625072</v>
      </c>
      <c r="AH62" s="5">
        <f t="shared" si="86"/>
        <v>4279359.2001008997</v>
      </c>
      <c r="AI62" s="5">
        <f t="shared" si="86"/>
        <v>4774029.1661254456</v>
      </c>
      <c r="AJ62" s="5">
        <f t="shared" si="86"/>
        <v>5323591.6374929613</v>
      </c>
      <c r="AK62" s="5">
        <f t="shared" si="86"/>
        <v>5934094.3659727769</v>
      </c>
      <c r="AL62" s="5">
        <f t="shared" si="86"/>
        <v>6612250.547552485</v>
      </c>
      <c r="AM62" s="5">
        <f t="shared" si="86"/>
        <v>7365512.025132414</v>
      </c>
      <c r="AN62" s="5">
        <f t="shared" si="86"/>
        <v>8202150.5435931189</v>
      </c>
      <c r="AO62" s="5">
        <f t="shared" si="86"/>
        <v>9131347.9429984242</v>
      </c>
      <c r="AP62" s="5">
        <f t="shared" si="81"/>
        <v>10163296.273130516</v>
      </c>
    </row>
    <row r="63" spans="1:42" x14ac:dyDescent="0.45">
      <c r="A63" s="3">
        <v>0.1125</v>
      </c>
      <c r="B63" s="12">
        <f t="shared" si="40"/>
        <v>8.9237257287477778E-3</v>
      </c>
      <c r="C63" s="5">
        <f t="shared" si="41"/>
        <v>34969.341964851075</v>
      </c>
      <c r="D63" s="5">
        <f t="shared" si="58"/>
        <v>51877.121740044917</v>
      </c>
      <c r="E63" s="5">
        <f t="shared" si="82"/>
        <v>70946.501316031034</v>
      </c>
      <c r="F63" s="5">
        <f t="shared" si="82"/>
        <v>92425.850161920214</v>
      </c>
      <c r="G63" s="5">
        <f t="shared" si="82"/>
        <v>116591.58310192863</v>
      </c>
      <c r="H63" s="5">
        <f t="shared" ref="H63:AO63" si="87">(G63+(G63*$A63))+(H$14*((1+$B63)^$D$8-1)*(1+$B63)/$B63)</f>
        <v>143751.31749362382</v>
      </c>
      <c r="I63" s="5">
        <f t="shared" si="87"/>
        <v>174247.3856302393</v>
      </c>
      <c r="J63" s="5">
        <f t="shared" si="87"/>
        <v>208460.74233059568</v>
      </c>
      <c r="K63" s="5">
        <f t="shared" si="87"/>
        <v>246815.31217608124</v>
      </c>
      <c r="L63" s="5">
        <f t="shared" si="87"/>
        <v>289782.82585584983</v>
      </c>
      <c r="M63" s="5">
        <f t="shared" si="87"/>
        <v>337888.20064579154</v>
      </c>
      <c r="N63" s="5">
        <f t="shared" si="87"/>
        <v>391715.52623722487</v>
      </c>
      <c r="O63" s="5">
        <f t="shared" si="87"/>
        <v>451914.72401807009</v>
      </c>
      <c r="P63" s="5">
        <f t="shared" si="87"/>
        <v>519208.95557084354</v>
      </c>
      <c r="Q63" s="5">
        <f t="shared" si="87"/>
        <v>594402.86467531882</v>
      </c>
      <c r="R63" s="5">
        <f t="shared" si="87"/>
        <v>678391.74658610264</v>
      </c>
      <c r="S63" s="5">
        <f t="shared" si="87"/>
        <v>772171.74890454591</v>
      </c>
      <c r="T63" s="5">
        <f t="shared" si="87"/>
        <v>876851.22010036407</v>
      </c>
      <c r="U63" s="5">
        <f t="shared" si="87"/>
        <v>993663.33479459293</v>
      </c>
      <c r="V63" s="5">
        <f t="shared" si="87"/>
        <v>1123980.1394405812</v>
      </c>
      <c r="W63" s="5">
        <f t="shared" si="87"/>
        <v>1269328.1781988754</v>
      </c>
      <c r="X63" s="5">
        <f t="shared" si="87"/>
        <v>1431405.876778902</v>
      </c>
      <c r="Y63" s="5">
        <f t="shared" si="87"/>
        <v>1612102.8820198348</v>
      </c>
      <c r="Z63" s="5">
        <f t="shared" si="87"/>
        <v>1813521.5772324386</v>
      </c>
      <c r="AA63" s="5">
        <f t="shared" si="87"/>
        <v>2038001.0180761679</v>
      </c>
      <c r="AB63" s="5">
        <f t="shared" si="87"/>
        <v>2288143.5612829183</v>
      </c>
      <c r="AC63" s="5">
        <f t="shared" si="87"/>
        <v>2566844.489173892</v>
      </c>
      <c r="AD63" s="5">
        <f t="shared" si="87"/>
        <v>2877324.9669975331</v>
      </c>
      <c r="AE63" s="5">
        <f t="shared" si="87"/>
        <v>3223168.7080321652</v>
      </c>
      <c r="AF63" s="5">
        <f t="shared" si="87"/>
        <v>3608362.7635781416</v>
      </c>
      <c r="AG63" s="5">
        <f t="shared" si="87"/>
        <v>4037342.9018908874</v>
      </c>
      <c r="AH63" s="5">
        <f t="shared" si="87"/>
        <v>4515044.0923120212</v>
      </c>
      <c r="AI63" s="5">
        <f t="shared" si="87"/>
        <v>5046956.668934701</v>
      </c>
      <c r="AJ63" s="5">
        <f t="shared" si="87"/>
        <v>5639188.8127521835</v>
      </c>
      <c r="AK63" s="5">
        <f t="shared" si="87"/>
        <v>6298536.0631203791</v>
      </c>
      <c r="AL63" s="5">
        <f t="shared" si="87"/>
        <v>7032558.6493336689</v>
      </c>
      <c r="AM63" s="5">
        <f t="shared" si="87"/>
        <v>7849667.5220781984</v>
      </c>
      <c r="AN63" s="5">
        <f t="shared" si="87"/>
        <v>8759220.0635003764</v>
      </c>
      <c r="AO63" s="5">
        <f t="shared" si="87"/>
        <v>9771626.5647363178</v>
      </c>
      <c r="AP63" s="5">
        <f t="shared" si="81"/>
        <v>10898468.682243146</v>
      </c>
    </row>
    <row r="64" spans="1:42" x14ac:dyDescent="0.45">
      <c r="A64" s="3">
        <v>0.115</v>
      </c>
      <c r="B64" s="12">
        <f t="shared" si="40"/>
        <v>9.1124684369046083E-3</v>
      </c>
      <c r="C64" s="5">
        <f t="shared" si="41"/>
        <v>35035.071147161703</v>
      </c>
      <c r="D64" s="5">
        <f t="shared" si="58"/>
        <v>52053.876899190233</v>
      </c>
      <c r="E64" s="5">
        <f t="shared" si="82"/>
        <v>71289.640764104144</v>
      </c>
      <c r="F64" s="5">
        <f t="shared" si="82"/>
        <v>93002.508833913307</v>
      </c>
      <c r="G64" s="5">
        <f t="shared" si="82"/>
        <v>117482.64791938926</v>
      </c>
      <c r="H64" s="5">
        <f t="shared" ref="H64:AO64" si="88">(G64+(G64*$A64))+(H$14*((1+$B64)^$D$8-1)*(1+$B64)/$B64)</f>
        <v>145053.70001108648</v>
      </c>
      <c r="I64" s="5">
        <f t="shared" si="88"/>
        <v>176076.63404494821</v>
      </c>
      <c r="J64" s="5">
        <f t="shared" si="88"/>
        <v>210954.04066335579</v>
      </c>
      <c r="K64" s="5">
        <f t="shared" si="88"/>
        <v>250134.920916945</v>
      </c>
      <c r="L64" s="5">
        <f t="shared" si="88"/>
        <v>294120.02571124304</v>
      </c>
      <c r="M64" s="5">
        <f t="shared" si="88"/>
        <v>343467.80933466234</v>
      </c>
      <c r="N64" s="5">
        <f t="shared" si="88"/>
        <v>398801.06768810737</v>
      </c>
      <c r="O64" s="5">
        <f t="shared" si="88"/>
        <v>460814.33995779778</v>
      </c>
      <c r="P64" s="5">
        <f t="shared" si="88"/>
        <v>530282.16152821376</v>
      </c>
      <c r="Q64" s="5">
        <f t="shared" si="88"/>
        <v>608068.26602873299</v>
      </c>
      <c r="R64" s="5">
        <f t="shared" si="88"/>
        <v>695135.84566530737</v>
      </c>
      <c r="S64" s="5">
        <f t="shared" si="88"/>
        <v>792558.99154095328</v>
      </c>
      <c r="T64" s="5">
        <f t="shared" si="88"/>
        <v>901535.4496647811</v>
      </c>
      <c r="U64" s="5">
        <f t="shared" si="88"/>
        <v>1023400.8439547814</v>
      </c>
      <c r="V64" s="5">
        <f t="shared" si="88"/>
        <v>1159644.5349397028</v>
      </c>
      <c r="W64" s="5">
        <f t="shared" si="88"/>
        <v>1311927.3022664927</v>
      </c>
      <c r="X64" s="5">
        <f t="shared" si="88"/>
        <v>1482101.0607520379</v>
      </c>
      <c r="Y64" s="5">
        <f t="shared" si="88"/>
        <v>1672230.8438379187</v>
      </c>
      <c r="Z64" s="5">
        <f t="shared" si="88"/>
        <v>1884619.3152006639</v>
      </c>
      <c r="AA64" s="5">
        <f t="shared" si="88"/>
        <v>2121834.0992565523</v>
      </c>
      <c r="AB64" s="5">
        <f t="shared" si="88"/>
        <v>2386738.2547350242</v>
      </c>
      <c r="AC64" s="5">
        <f t="shared" si="88"/>
        <v>2682524.2527747997</v>
      </c>
      <c r="AD64" s="5">
        <f t="shared" si="88"/>
        <v>3012751.8625640543</v>
      </c>
      <c r="AE64" s="5">
        <f t="shared" si="88"/>
        <v>3381390.3938934766</v>
      </c>
      <c r="AF64" s="5">
        <f t="shared" si="88"/>
        <v>3792865.7976684733</v>
      </c>
      <c r="AG64" s="5">
        <f t="shared" si="88"/>
        <v>4252113.1830471391</v>
      </c>
      <c r="AH64" s="5">
        <f t="shared" si="88"/>
        <v>4764635.3741172878</v>
      </c>
      <c r="AI64" s="5">
        <f t="shared" si="88"/>
        <v>5336568.2006608974</v>
      </c>
      <c r="AJ64" s="5">
        <f t="shared" si="88"/>
        <v>5974753.2974274261</v>
      </c>
      <c r="AK64" s="5">
        <f t="shared" si="88"/>
        <v>6686819.2753959149</v>
      </c>
      <c r="AL64" s="5">
        <f t="shared" si="88"/>
        <v>7481272.2278060662</v>
      </c>
      <c r="AM64" s="5">
        <f t="shared" si="88"/>
        <v>8367596.6444581775</v>
      </c>
      <c r="AN64" s="5">
        <f t="shared" si="88"/>
        <v>9356367.9312343709</v>
      </c>
      <c r="AO64" s="5">
        <f t="shared" si="88"/>
        <v>10459377.869443096</v>
      </c>
      <c r="AP64" s="5">
        <f t="shared" si="81"/>
        <v>11689774.50306816</v>
      </c>
    </row>
    <row r="65" spans="1:42" x14ac:dyDescent="0.45">
      <c r="A65" s="3">
        <v>0.11749999999999999</v>
      </c>
      <c r="B65" s="12">
        <f t="shared" si="40"/>
        <v>9.300823618865417E-3</v>
      </c>
      <c r="C65" s="5">
        <f t="shared" si="41"/>
        <v>35100.789783247499</v>
      </c>
      <c r="D65" s="5">
        <f t="shared" si="58"/>
        <v>52230.938161691527</v>
      </c>
      <c r="E65" s="5">
        <f t="shared" si="82"/>
        <v>71633.995086180978</v>
      </c>
      <c r="F65" s="5">
        <f t="shared" si="82"/>
        <v>93582.229633107752</v>
      </c>
      <c r="G65" s="5">
        <f t="shared" si="82"/>
        <v>118380.00654178443</v>
      </c>
      <c r="H65" s="5">
        <f t="shared" ref="H65:AO65" si="89">(G65+(G65*$A65))+(H$14*((1+$B65)^$D$8-1)*(1+$B65)/$B65)</f>
        <v>146367.55953576637</v>
      </c>
      <c r="I65" s="5">
        <f t="shared" si="89"/>
        <v>177925.20805104761</v>
      </c>
      <c r="J65" s="5">
        <f t="shared" si="89"/>
        <v>213478.06947227099</v>
      </c>
      <c r="K65" s="5">
        <f t="shared" si="89"/>
        <v>253501.32509999262</v>
      </c>
      <c r="L65" s="5">
        <f t="shared" si="89"/>
        <v>298526.10491326614</v>
      </c>
      <c r="M65" s="5">
        <f t="shared" si="89"/>
        <v>349146.06383687974</v>
      </c>
      <c r="N65" s="5">
        <f t="shared" si="89"/>
        <v>406024.73076594406</v>
      </c>
      <c r="O65" s="5">
        <f t="shared" si="89"/>
        <v>469903.72114773805</v>
      </c>
      <c r="P65" s="5">
        <f t="shared" si="89"/>
        <v>541611.91458972869</v>
      </c>
      <c r="Q65" s="5">
        <f t="shared" si="89"/>
        <v>622075.71088529588</v>
      </c>
      <c r="R65" s="5">
        <f t="shared" si="89"/>
        <v>712330.49117221776</v>
      </c>
      <c r="S65" s="5">
        <f t="shared" si="89"/>
        <v>813533.42582801101</v>
      </c>
      <c r="T65" s="5">
        <f t="shared" si="89"/>
        <v>926977.78734472103</v>
      </c>
      <c r="U65" s="5">
        <f t="shared" si="89"/>
        <v>1054108.9450192829</v>
      </c>
      <c r="V65" s="5">
        <f t="shared" si="89"/>
        <v>1196542.2390738369</v>
      </c>
      <c r="W65" s="5">
        <f t="shared" si="89"/>
        <v>1356082.9550400968</v>
      </c>
      <c r="X65" s="5">
        <f t="shared" si="89"/>
        <v>1534748.6451898939</v>
      </c>
      <c r="Y65" s="5">
        <f t="shared" si="89"/>
        <v>1734794.0727909438</v>
      </c>
      <c r="Z65" s="5">
        <f t="shared" si="89"/>
        <v>1958739.0873709419</v>
      </c>
      <c r="AA65" s="5">
        <f t="shared" si="89"/>
        <v>2209399.775384631</v>
      </c>
      <c r="AB65" s="5">
        <f t="shared" si="89"/>
        <v>2489923.2711448809</v>
      </c>
      <c r="AC65" s="5">
        <f t="shared" si="89"/>
        <v>2803826.6581000108</v>
      </c>
      <c r="AD65" s="5">
        <f t="shared" si="89"/>
        <v>3155040.4410742805</v>
      </c>
      <c r="AE65" s="5">
        <f t="shared" si="89"/>
        <v>3547957.1265609777</v>
      </c>
      <c r="AF65" s="5">
        <f t="shared" si="89"/>
        <v>3987485.5112655712</v>
      </c>
      <c r="AG65" s="5">
        <f t="shared" si="89"/>
        <v>4479111.3496196279</v>
      </c>
      <c r="AH65" s="5">
        <f t="shared" si="89"/>
        <v>5028965.1497958936</v>
      </c>
      <c r="AI65" s="5">
        <f t="shared" si="89"/>
        <v>5643897.9358247891</v>
      </c>
      <c r="AJ65" s="5">
        <f t="shared" si="89"/>
        <v>6331565.9118306376</v>
      </c>
      <c r="AK65" s="5">
        <f t="shared" si="89"/>
        <v>7100525.0743881017</v>
      </c>
      <c r="AL65" s="5">
        <f t="shared" si="89"/>
        <v>7960336.9419044154</v>
      </c>
      <c r="AM65" s="5">
        <f t="shared" si="89"/>
        <v>8921686.7072794102</v>
      </c>
      <c r="AN65" s="5">
        <f t="shared" si="89"/>
        <v>9996515.2735799905</v>
      </c>
      <c r="AO65" s="5">
        <f t="shared" si="89"/>
        <v>11198166.803984795</v>
      </c>
      <c r="AP65" s="5">
        <f t="shared" si="81"/>
        <v>12541553.608927347</v>
      </c>
    </row>
    <row r="66" spans="1:42" x14ac:dyDescent="0.45">
      <c r="A66" s="3">
        <v>0.12</v>
      </c>
      <c r="B66" s="12">
        <f t="shared" si="40"/>
        <v>9.4887929345830457E-3</v>
      </c>
      <c r="C66" s="5">
        <f t="shared" si="41"/>
        <v>35166.497908353238</v>
      </c>
      <c r="D66" s="5">
        <f t="shared" si="58"/>
        <v>52408.305523875926</v>
      </c>
      <c r="E66" s="5">
        <f t="shared" si="82"/>
        <v>71979.566610591748</v>
      </c>
      <c r="F66" s="5">
        <f t="shared" si="82"/>
        <v>94165.02431619048</v>
      </c>
      <c r="G66" s="5">
        <f t="shared" si="82"/>
        <v>119283.69514070761</v>
      </c>
      <c r="H66" s="5">
        <f t="shared" ref="H66:AO66" si="90">(G66+(G66*$A66))+(H$14*((1+$B66)^$D$8-1)*(1+$B66)/$B66)</f>
        <v>147692.98382229829</v>
      </c>
      <c r="I66" s="5">
        <f t="shared" si="90"/>
        <v>179793.29205097395</v>
      </c>
      <c r="J66" s="5">
        <f t="shared" si="90"/>
        <v>216033.18027049067</v>
      </c>
      <c r="K66" s="5">
        <f t="shared" si="90"/>
        <v>256915.14893981745</v>
      </c>
      <c r="L66" s="5">
        <f t="shared" si="90"/>
        <v>303002.11359020078</v>
      </c>
      <c r="M66" s="5">
        <f t="shared" si="90"/>
        <v>354924.65693418222</v>
      </c>
      <c r="N66" s="5">
        <f t="shared" si="90"/>
        <v>413389.15127370454</v>
      </c>
      <c r="O66" s="5">
        <f t="shared" si="90"/>
        <v>479186.85564411798</v>
      </c>
      <c r="P66" s="5">
        <f t="shared" si="90"/>
        <v>553204.10466333246</v>
      </c>
      <c r="Q66" s="5">
        <f t="shared" si="90"/>
        <v>636433.72009169101</v>
      </c>
      <c r="R66" s="5">
        <f t="shared" si="90"/>
        <v>729987.7918288277</v>
      </c>
      <c r="S66" s="5">
        <f t="shared" si="90"/>
        <v>835111.99268094357</v>
      </c>
      <c r="T66" s="5">
        <f t="shared" si="90"/>
        <v>953201.61095196637</v>
      </c>
      <c r="U66" s="5">
        <f t="shared" si="90"/>
        <v>1085819.506998498</v>
      </c>
      <c r="V66" s="5">
        <f t="shared" si="90"/>
        <v>1234716.2246252594</v>
      </c>
      <c r="W66" s="5">
        <f t="shared" si="90"/>
        <v>1401852.5159029709</v>
      </c>
      <c r="X66" s="5">
        <f t="shared" si="90"/>
        <v>1589424.5690204618</v>
      </c>
      <c r="Y66" s="5">
        <f t="shared" si="90"/>
        <v>1799892.2635362339</v>
      </c>
      <c r="Z66" s="5">
        <f t="shared" si="90"/>
        <v>2036010.816318565</v>
      </c>
      <c r="AA66" s="5">
        <f t="shared" si="90"/>
        <v>2300866.2250579358</v>
      </c>
      <c r="AB66" s="5">
        <f t="shared" si="90"/>
        <v>2597914.9650616539</v>
      </c>
      <c r="AC66" s="5">
        <f t="shared" si="90"/>
        <v>2931028.4497257532</v>
      </c>
      <c r="AD66" s="5">
        <f t="shared" si="90"/>
        <v>3304542.8263266785</v>
      </c>
      <c r="AE66" s="5">
        <f t="shared" si="90"/>
        <v>3723314.7473723921</v>
      </c>
      <c r="AF66" s="5">
        <f t="shared" si="90"/>
        <v>4192783.8345813211</v>
      </c>
      <c r="AG66" s="5">
        <f t="shared" si="90"/>
        <v>4719042.638605806</v>
      </c>
      <c r="AH66" s="5">
        <f t="shared" si="90"/>
        <v>5308914.9939907249</v>
      </c>
      <c r="AI66" s="5">
        <f t="shared" si="90"/>
        <v>5970043.7767968774</v>
      </c>
      <c r="AJ66" s="5">
        <f t="shared" si="90"/>
        <v>6710989.1932103131</v>
      </c>
      <c r="AK66" s="5">
        <f t="shared" si="90"/>
        <v>7541338.8628573185</v>
      </c>
      <c r="AL66" s="5">
        <f t="shared" si="90"/>
        <v>8471831.1121912003</v>
      </c>
      <c r="AM66" s="5">
        <f t="shared" si="90"/>
        <v>9514493.0631609671</v>
      </c>
      <c r="AN66" s="5">
        <f t="shared" si="90"/>
        <v>10682795.292597242</v>
      </c>
      <c r="AO66" s="5">
        <f t="shared" si="90"/>
        <v>11991825.050803008</v>
      </c>
      <c r="AP66" s="5">
        <f t="shared" si="81"/>
        <v>13458480.266455349</v>
      </c>
    </row>
    <row r="67" spans="1:42" x14ac:dyDescent="0.45">
      <c r="A67" s="3">
        <v>0.1225</v>
      </c>
      <c r="B67" s="12">
        <f t="shared" si="40"/>
        <v>9.6763780332134175E-3</v>
      </c>
      <c r="C67" s="5">
        <f t="shared" si="41"/>
        <v>35232.195557524436</v>
      </c>
      <c r="D67" s="5">
        <f t="shared" si="58"/>
        <v>52585.978981996101</v>
      </c>
      <c r="E67" s="5">
        <f t="shared" si="82"/>
        <v>72326.357665339048</v>
      </c>
      <c r="F67" s="5">
        <f t="shared" si="82"/>
        <v>94750.904662552464</v>
      </c>
      <c r="G67" s="5">
        <f t="shared" si="82"/>
        <v>120193.75003058871</v>
      </c>
      <c r="H67" s="5">
        <f t="shared" ref="H67:AO67" si="91">(G67+(G67*$A67))+(H$14*((1+$B67)^$D$8-1)*(1+$B67)/$B67)</f>
        <v>149030.06114714689</v>
      </c>
      <c r="I67" s="5">
        <f t="shared" si="91"/>
        <v>181681.07191023967</v>
      </c>
      <c r="J67" s="5">
        <f t="shared" si="91"/>
        <v>218619.72805726263</v>
      </c>
      <c r="K67" s="5">
        <f t="shared" si="91"/>
        <v>260377.02407905628</v>
      </c>
      <c r="L67" s="5">
        <f t="shared" si="91"/>
        <v>307549.11645021522</v>
      </c>
      <c r="M67" s="5">
        <f t="shared" si="91"/>
        <v>360805.30827527063</v>
      </c>
      <c r="N67" s="5">
        <f t="shared" si="91"/>
        <v>420897.01210009342</v>
      </c>
      <c r="O67" s="5">
        <f t="shared" si="91"/>
        <v>488667.81071467901</v>
      </c>
      <c r="P67" s="5">
        <f t="shared" si="91"/>
        <v>565064.75045219786</v>
      </c>
      <c r="Q67" s="5">
        <f t="shared" si="91"/>
        <v>651151.01796606218</v>
      </c>
      <c r="R67" s="5">
        <f t="shared" si="91"/>
        <v>748120.16996204434</v>
      </c>
      <c r="S67" s="5">
        <f t="shared" si="91"/>
        <v>857312.10612343706</v>
      </c>
      <c r="T67" s="5">
        <f t="shared" si="91"/>
        <v>980230.99877142126</v>
      </c>
      <c r="U67" s="5">
        <f t="shared" si="91"/>
        <v>1118565.4189617408</v>
      </c>
      <c r="V67" s="5">
        <f t="shared" si="91"/>
        <v>1274210.9280821909</v>
      </c>
      <c r="W67" s="5">
        <f t="shared" si="91"/>
        <v>1449295.4369758489</v>
      </c>
      <c r="X67" s="5">
        <f t="shared" si="91"/>
        <v>1646207.6716130516</v>
      </c>
      <c r="Y67" s="5">
        <f t="shared" si="91"/>
        <v>1867629.125865465</v>
      </c>
      <c r="Z67" s="5">
        <f t="shared" si="91"/>
        <v>2116569.9285533954</v>
      </c>
      <c r="AA67" s="5">
        <f t="shared" si="91"/>
        <v>2396409.1042659855</v>
      </c>
      <c r="AB67" s="5">
        <f t="shared" si="91"/>
        <v>2710939.7661926635</v>
      </c>
      <c r="AC67" s="5">
        <f t="shared" si="91"/>
        <v>3064419.8451384418</v>
      </c>
      <c r="AD67" s="5">
        <f t="shared" si="91"/>
        <v>3461629.032906821</v>
      </c>
      <c r="AE67" s="5">
        <f t="shared" si="91"/>
        <v>3907932.7013116055</v>
      </c>
      <c r="AF67" s="5">
        <f t="shared" si="91"/>
        <v>4409353.6513334503</v>
      </c>
      <c r="AG67" s="5">
        <f t="shared" si="91"/>
        <v>4972652.651615194</v>
      </c>
      <c r="AH67" s="5">
        <f t="shared" si="91"/>
        <v>5605418.8429913195</v>
      </c>
      <c r="AI67" s="5">
        <f t="shared" si="91"/>
        <v>6316171.2176420856</v>
      </c>
      <c r="AJ67" s="5">
        <f t="shared" si="91"/>
        <v>7114472.5295152571</v>
      </c>
      <c r="AK67" s="5">
        <f t="shared" si="91"/>
        <v>8011057.1588471327</v>
      </c>
      <c r="AL67" s="5">
        <f t="shared" si="91"/>
        <v>9017974.6401614882</v>
      </c>
      <c r="AM67" s="5">
        <f t="shared" si="91"/>
        <v>10148750.772523964</v>
      </c>
      <c r="AN67" s="5">
        <f t="shared" si="91"/>
        <v>11418568.465879695</v>
      </c>
      <c r="AO67" s="5">
        <f t="shared" si="91"/>
        <v>12844470.741145937</v>
      </c>
      <c r="AP67" s="5">
        <f t="shared" si="81"/>
        <v>14445588.597896211</v>
      </c>
    </row>
    <row r="68" spans="1:42" x14ac:dyDescent="0.45">
      <c r="A68" s="3">
        <v>0.125</v>
      </c>
      <c r="B68" s="12">
        <f t="shared" si="40"/>
        <v>9.8635805532114595E-3</v>
      </c>
      <c r="C68" s="5">
        <f t="shared" si="41"/>
        <v>35297.882765609895</v>
      </c>
      <c r="D68" s="5">
        <f t="shared" si="58"/>
        <v>52763.958532233228</v>
      </c>
      <c r="E68" s="5">
        <f t="shared" si="82"/>
        <v>72674.370578102928</v>
      </c>
      <c r="F68" s="5">
        <f t="shared" si="82"/>
        <v>95339.882474293132</v>
      </c>
      <c r="G68" s="5">
        <f t="shared" si="82"/>
        <v>121110.20766898566</v>
      </c>
      <c r="H68" s="5">
        <f t="shared" ref="H68:AO68" si="92">(G68+(G68*$A68))+(H$14*((1+$B68)^$D$8-1)*(1+$B68)/$B68)</f>
        <v>150378.88031072286</v>
      </c>
      <c r="I68" s="5">
        <f t="shared" si="92"/>
        <v>183588.73496633951</v>
      </c>
      <c r="J68" s="5">
        <f t="shared" si="92"/>
        <v>221238.07134624379</v>
      </c>
      <c r="K68" s="5">
        <f t="shared" si="92"/>
        <v>263887.5896638183</v>
      </c>
      <c r="L68" s="5">
        <f t="shared" si="92"/>
        <v>312168.19295907556</v>
      </c>
      <c r="M68" s="5">
        <f t="shared" si="92"/>
        <v>366789.76475798554</v>
      </c>
      <c r="N68" s="5">
        <f t="shared" si="92"/>
        <v>428551.04398533981</v>
      </c>
      <c r="O68" s="5">
        <f t="shared" si="92"/>
        <v>498350.73428876547</v>
      </c>
      <c r="P68" s="5">
        <f t="shared" si="92"/>
        <v>577200.00207622442</v>
      </c>
      <c r="Q68" s="5">
        <f t="shared" si="92"/>
        <v>666236.53685714304</v>
      </c>
      <c r="R68" s="5">
        <f t="shared" si="92"/>
        <v>766740.36917610432</v>
      </c>
      <c r="S68" s="5">
        <f t="shared" si="92"/>
        <v>880151.6658391722</v>
      </c>
      <c r="T68" s="5">
        <f t="shared" si="92"/>
        <v>1008090.7495954445</v>
      </c>
      <c r="U68" s="5">
        <f t="shared" si="92"/>
        <v>1152380.6213317784</v>
      </c>
      <c r="V68" s="5">
        <f t="shared" si="92"/>
        <v>1315072.2975958921</v>
      </c>
      <c r="W68" s="5">
        <f t="shared" si="92"/>
        <v>1498473.3153649729</v>
      </c>
      <c r="X68" s="5">
        <f t="shared" si="92"/>
        <v>1705179.7999665807</v>
      </c>
      <c r="Y68" s="5">
        <f t="shared" si="92"/>
        <v>1938112.5415470093</v>
      </c>
      <c r="Z68" s="5">
        <f t="shared" si="92"/>
        <v>2200557.5811566832</v>
      </c>
      <c r="AA68" s="5">
        <f t="shared" si="92"/>
        <v>2496211.8701558923</v>
      </c>
      <c r="AB68" s="5">
        <f t="shared" si="92"/>
        <v>2829234.6371070952</v>
      </c>
      <c r="AC68" s="5">
        <f t="shared" si="92"/>
        <v>3204305.1755908332</v>
      </c>
      <c r="AD68" s="5">
        <f t="shared" si="92"/>
        <v>3626687.8555619451</v>
      </c>
      <c r="AE68" s="5">
        <f t="shared" si="92"/>
        <v>4102305.2611898915</v>
      </c>
      <c r="AF68" s="5">
        <f t="shared" si="92"/>
        <v>4637820.4709949847</v>
      </c>
      <c r="AG68" s="5">
        <f t="shared" si="92"/>
        <v>5240729.6230688421</v>
      </c>
      <c r="AH68" s="5">
        <f t="shared" si="92"/>
        <v>5919466.0510159209</v>
      </c>
      <c r="AI68" s="5">
        <f t="shared" si="92"/>
        <v>6683517.4369576545</v>
      </c>
      <c r="AJ68" s="5">
        <f t="shared" si="92"/>
        <v>7543557.6087333998</v>
      </c>
      <c r="AK68" s="5">
        <f t="shared" si="92"/>
        <v>8511594.8118242323</v>
      </c>
      <c r="AL68" s="5">
        <f t="shared" si="92"/>
        <v>9601138.515341403</v>
      </c>
      <c r="AM68" s="5">
        <f t="shared" si="92"/>
        <v>10827387.068839002</v>
      </c>
      <c r="AN68" s="5">
        <f t="shared" si="92"/>
        <v>12207438.816305401</v>
      </c>
      <c r="AO68" s="5">
        <f t="shared" si="92"/>
        <v>13760529.59948233</v>
      </c>
      <c r="AP68" s="5">
        <f t="shared" si="81"/>
        <v>15508299.94917915</v>
      </c>
    </row>
    <row r="69" spans="1:42" x14ac:dyDescent="0.45">
      <c r="A69" s="3">
        <v>0.1275</v>
      </c>
      <c r="B69" s="12">
        <f t="shared" si="40"/>
        <v>1.0050402122422808E-2</v>
      </c>
      <c r="C69" s="5">
        <f t="shared" si="41"/>
        <v>35363.559567262666</v>
      </c>
      <c r="D69" s="5">
        <f t="shared" si="58"/>
        <v>52942.244170696576</v>
      </c>
      <c r="E69" s="5">
        <f t="shared" si="82"/>
        <v>73023.60767624047</v>
      </c>
      <c r="F69" s="5">
        <f t="shared" si="82"/>
        <v>95931.969576216798</v>
      </c>
      <c r="G69" s="5">
        <f t="shared" si="82"/>
        <v>122033.10465686522</v>
      </c>
      <c r="H69" s="5">
        <f t="shared" ref="H69:AO69" si="93">(G69+(G69*$A69))+(H$14*((1+$B69)^$D$8-1)*(1+$B69)/$B69)</f>
        <v>151739.53063948997</v>
      </c>
      <c r="I69" s="5">
        <f t="shared" si="93"/>
        <v>185516.4700376768</v>
      </c>
      <c r="J69" s="5">
        <f t="shared" si="93"/>
        <v>223888.57219396555</v>
      </c>
      <c r="K69" s="5">
        <f t="shared" si="93"/>
        <v>267447.49241971079</v>
      </c>
      <c r="L69" s="5">
        <f t="shared" si="93"/>
        <v>316860.43751965882</v>
      </c>
      <c r="M69" s="5">
        <f t="shared" si="93"/>
        <v>372879.80091617897</v>
      </c>
      <c r="N69" s="5">
        <f t="shared" si="93"/>
        <v>436354.02629801072</v>
      </c>
      <c r="O69" s="5">
        <f t="shared" si="93"/>
        <v>508239.85643132636</v>
      </c>
      <c r="P69" s="5">
        <f t="shared" si="93"/>
        <v>589616.14374224609</v>
      </c>
      <c r="Q69" s="5">
        <f t="shared" si="93"/>
        <v>681699.42179762654</v>
      </c>
      <c r="R69" s="5">
        <f t="shared" si="93"/>
        <v>785861.46219963289</v>
      </c>
      <c r="S69" s="5">
        <f t="shared" si="93"/>
        <v>903649.07003535132</v>
      </c>
      <c r="T69" s="5">
        <f t="shared" si="93"/>
        <v>1036806.4032982291</v>
      </c>
      <c r="U69" s="5">
        <f t="shared" si="93"/>
        <v>1187300.1380887914</v>
      </c>
      <c r="V69" s="5">
        <f t="shared" si="93"/>
        <v>1357347.8424325511</v>
      </c>
      <c r="W69" s="5">
        <f t="shared" si="93"/>
        <v>1549449.9678148888</v>
      </c>
      <c r="X69" s="5">
        <f t="shared" si="93"/>
        <v>1766425.9196929184</v>
      </c>
      <c r="Y69" s="5">
        <f t="shared" si="93"/>
        <v>2011454.7270550292</v>
      </c>
      <c r="Z69" s="5">
        <f t="shared" si="93"/>
        <v>2288120.8974078344</v>
      </c>
      <c r="AA69" s="5">
        <f t="shared" si="93"/>
        <v>2600466.118333688</v>
      </c>
      <c r="AB69" s="5">
        <f t="shared" si="93"/>
        <v>2953047.5510577154</v>
      </c>
      <c r="AC69" s="5">
        <f t="shared" si="93"/>
        <v>3351003.5565067856</v>
      </c>
      <c r="AD69" s="5">
        <f t="shared" si="93"/>
        <v>3800127.8015043964</v>
      </c>
      <c r="AE69" s="5">
        <f t="shared" si="93"/>
        <v>4306952.8135700626</v>
      </c>
      <c r="AF69" s="5">
        <f t="shared" si="93"/>
        <v>4878844.189021579</v>
      </c>
      <c r="AG69" s="5">
        <f t="shared" si="93"/>
        <v>5524106.8126775902</v>
      </c>
      <c r="AH69" s="5">
        <f t="shared" si="93"/>
        <v>6252104.6206408581</v>
      </c>
      <c r="AI69" s="5">
        <f t="shared" si="93"/>
        <v>7073395.6329063792</v>
      </c>
      <c r="AJ69" s="5">
        <f t="shared" si="93"/>
        <v>7999884.202698431</v>
      </c>
      <c r="AK69" s="5">
        <f t="shared" si="93"/>
        <v>9044992.6776708998</v>
      </c>
      <c r="AL69" s="5">
        <f t="shared" si="93"/>
        <v>10223854.947984925</v>
      </c>
      <c r="AM69" s="5">
        <f t="shared" si="93"/>
        <v>11553534.671842208</v>
      </c>
      <c r="AN69" s="5">
        <f t="shared" si="93"/>
        <v>13053271.324851079</v>
      </c>
      <c r="AO69" s="5">
        <f t="shared" si="93"/>
        <v>14744757.620765561</v>
      </c>
      <c r="AP69" s="5">
        <f t="shared" si="81"/>
        <v>16652452.303449061</v>
      </c>
    </row>
    <row r="70" spans="1:42" x14ac:dyDescent="0.45">
      <c r="A70" s="3">
        <v>0.13</v>
      </c>
      <c r="B70" s="12">
        <f t="shared" si="40"/>
        <v>1.02368443581764E-2</v>
      </c>
      <c r="C70" s="5">
        <f t="shared" si="41"/>
        <v>35429.225996941874</v>
      </c>
      <c r="D70" s="5">
        <f t="shared" si="58"/>
        <v>53120.835893425028</v>
      </c>
      <c r="E70" s="5">
        <f t="shared" si="82"/>
        <v>73374.071286788603</v>
      </c>
      <c r="F70" s="5">
        <f t="shared" si="82"/>
        <v>96527.177815833813</v>
      </c>
      <c r="G70" s="5">
        <f t="shared" si="82"/>
        <v>122962.47773889016</v>
      </c>
      <c r="H70" s="5">
        <f t="shared" ref="H70:AO70" si="94">(G70+(G70*$A70))+(H$14*((1+$B70)^$D$8-1)*(1+$B70)/$B70)</f>
        <v>153112.1019880838</v>
      </c>
      <c r="I70" s="5">
        <f t="shared" si="94"/>
        <v>187464.46743253534</v>
      </c>
      <c r="J70" s="5">
        <f t="shared" si="94"/>
        <v>226571.59622848561</v>
      </c>
      <c r="K70" s="5">
        <f t="shared" si="94"/>
        <v>271057.3867285038</v>
      </c>
      <c r="L70" s="5">
        <f t="shared" si="94"/>
        <v>321626.95965333068</v>
      </c>
      <c r="M70" s="5">
        <f t="shared" si="94"/>
        <v>379077.21931138751</v>
      </c>
      <c r="N70" s="5">
        <f t="shared" si="94"/>
        <v>444308.78782305418</v>
      </c>
      <c r="O70" s="5">
        <f t="shared" si="94"/>
        <v>518339.49084126123</v>
      </c>
      <c r="P70" s="5">
        <f t="shared" si="94"/>
        <v>602319.59646385943</v>
      </c>
      <c r="Q70" s="5">
        <f t="shared" si="94"/>
        <v>697549.03525366005</v>
      </c>
      <c r="R70" s="5">
        <f t="shared" si="94"/>
        <v>805496.85891112476</v>
      </c>
      <c r="S70" s="5">
        <f t="shared" si="94"/>
        <v>927823.2286255497</v>
      </c>
      <c r="T70" s="5">
        <f t="shared" si="94"/>
        <v>1066404.2619639696</v>
      </c>
      <c r="U70" s="5">
        <f t="shared" si="94"/>
        <v>1223360.1099087258</v>
      </c>
      <c r="V70" s="5">
        <f t="shared" si="94"/>
        <v>1401086.6839640893</v>
      </c>
      <c r="W70" s="5">
        <f t="shared" si="94"/>
        <v>1602291.5078419945</v>
      </c>
      <c r="X70" s="5">
        <f t="shared" si="94"/>
        <v>1830034.2299232788</v>
      </c>
      <c r="Y70" s="5">
        <f t="shared" si="94"/>
        <v>2087772.4023963665</v>
      </c>
      <c r="Z70" s="5">
        <f t="shared" si="94"/>
        <v>2379413.2117426167</v>
      </c>
      <c r="AA70" s="5">
        <f t="shared" si="94"/>
        <v>2709371.934244574</v>
      </c>
      <c r="AB70" s="5">
        <f t="shared" si="94"/>
        <v>3082637.9907712941</v>
      </c>
      <c r="AC70" s="5">
        <f t="shared" si="94"/>
        <v>3504849.5887479866</v>
      </c>
      <c r="AD70" s="5">
        <f t="shared" si="94"/>
        <v>3982378.0676451772</v>
      </c>
      <c r="AE70" s="5">
        <f t="shared" si="94"/>
        <v>4522423.209446202</v>
      </c>
      <c r="AF70" s="5">
        <f t="shared" si="94"/>
        <v>5133120.9395415029</v>
      </c>
      <c r="AG70" s="5">
        <f t="shared" si="94"/>
        <v>5823665.0288065383</v>
      </c>
      <c r="AH70" s="5">
        <f t="shared" si="94"/>
        <v>6604444.6170185218</v>
      </c>
      <c r="AI70" s="5">
        <f t="shared" si="94"/>
        <v>7487199.6143874051</v>
      </c>
      <c r="AJ70" s="5">
        <f t="shared" si="94"/>
        <v>8485196.3053573724</v>
      </c>
      <c r="AK70" s="5">
        <f t="shared" si="94"/>
        <v>9613425.7809754293</v>
      </c>
      <c r="AL70" s="5">
        <f t="shared" si="94"/>
        <v>10888828.167542266</v>
      </c>
      <c r="AM70" s="5">
        <f t="shared" si="94"/>
        <v>12330546.005063592</v>
      </c>
      <c r="AN70" s="5">
        <f t="shared" si="94"/>
        <v>13960210.564977504</v>
      </c>
      <c r="AO70" s="5">
        <f t="shared" si="94"/>
        <v>15802265.38926534</v>
      </c>
      <c r="AP70" s="5">
        <f t="shared" si="81"/>
        <v>17884331.88972741</v>
      </c>
    </row>
    <row r="71" spans="1:42" x14ac:dyDescent="0.45">
      <c r="A71" s="3">
        <v>0.13250000000000001</v>
      </c>
      <c r="B71" s="12">
        <f t="shared" si="40"/>
        <v>1.0422908867375291E-2</v>
      </c>
      <c r="C71" s="5">
        <f t="shared" si="41"/>
        <v>35494.882088913633</v>
      </c>
      <c r="D71" s="5">
        <f t="shared" si="58"/>
        <v>53299.733696386596</v>
      </c>
      <c r="E71" s="5">
        <f t="shared" si="82"/>
        <v>73725.763736463559</v>
      </c>
      <c r="F71" s="5">
        <f t="shared" si="82"/>
        <v>97125.519063356842</v>
      </c>
      <c r="G71" s="5">
        <f t="shared" si="82"/>
        <v>123898.36380369971</v>
      </c>
      <c r="H71" s="5">
        <f t="shared" ref="H71:AO71" si="95">(G71+(G71*$A71))+(H$14*((1+$B71)^$D$8-1)*(1+$B71)/$B71)</f>
        <v>154496.68474142699</v>
      </c>
      <c r="I71" s="5">
        <f t="shared" si="95"/>
        <v>189432.91895807785</v>
      </c>
      <c r="J71" s="5">
        <f t="shared" si="95"/>
        <v>229287.51267820317</v>
      </c>
      <c r="K71" s="5">
        <f t="shared" si="95"/>
        <v>274717.9347054087</v>
      </c>
      <c r="L71" s="5">
        <f t="shared" si="95"/>
        <v>326468.88418316585</v>
      </c>
      <c r="M71" s="5">
        <f t="shared" si="95"/>
        <v>385383.85092931165</v>
      </c>
      <c r="N71" s="5">
        <f t="shared" si="95"/>
        <v>452418.20756115927</v>
      </c>
      <c r="O71" s="5">
        <f t="shared" si="95"/>
        <v>528654.03637440095</v>
      </c>
      <c r="P71" s="5">
        <f t="shared" si="95"/>
        <v>615316.92083162488</v>
      </c>
      <c r="Q71" s="5">
        <f t="shared" si="95"/>
        <v>713794.96197218332</v>
      </c>
      <c r="R71" s="5">
        <f t="shared" si="95"/>
        <v>825660.31454647321</v>
      </c>
      <c r="S71" s="5">
        <f t="shared" si="95"/>
        <v>952693.57673911599</v>
      </c>
      <c r="T71" s="5">
        <f t="shared" si="95"/>
        <v>1096911.4115825887</v>
      </c>
      <c r="U71" s="5">
        <f t="shared" si="95"/>
        <v>1260597.8282613324</v>
      </c>
      <c r="V71" s="5">
        <f t="shared" si="95"/>
        <v>1446339.6082428906</v>
      </c>
      <c r="W71" s="5">
        <f t="shared" si="95"/>
        <v>1657066.4254267437</v>
      </c>
      <c r="X71" s="5">
        <f t="shared" si="95"/>
        <v>1896096.2822692909</v>
      </c>
      <c r="Y71" s="5">
        <f t="shared" si="95"/>
        <v>2167186.9662529458</v>
      </c>
      <c r="Z71" s="5">
        <f t="shared" si="95"/>
        <v>2474594.3243960943</v>
      </c>
      <c r="AA71" s="5">
        <f t="shared" si="95"/>
        <v>2823138.2591955024</v>
      </c>
      <c r="AB71" s="5">
        <f t="shared" si="95"/>
        <v>3218277.4690921707</v>
      </c>
      <c r="AC71" s="5">
        <f t="shared" si="95"/>
        <v>3666194.0921112131</v>
      </c>
      <c r="AD71" s="5">
        <f t="shared" si="95"/>
        <v>4173889.5648475648</v>
      </c>
      <c r="AE71" s="5">
        <f t="shared" si="95"/>
        <v>4749293.1828321153</v>
      </c>
      <c r="AF71" s="5">
        <f t="shared" si="95"/>
        <v>5401385.0452124644</v>
      </c>
      <c r="AG71" s="5">
        <f t="shared" si="95"/>
        <v>6140335.2896713112</v>
      </c>
      <c r="AH71" s="5">
        <f t="shared" si="95"/>
        <v>6977661.7760403194</v>
      </c>
      <c r="AI71" s="5">
        <f t="shared" si="95"/>
        <v>7926408.663062972</v>
      </c>
      <c r="AJ71" s="5">
        <f t="shared" si="95"/>
        <v>9001348.6466500722</v>
      </c>
      <c r="AK71" s="5">
        <f t="shared" si="95"/>
        <v>10219211.994777089</v>
      </c>
      <c r="AL71" s="5">
        <f t="shared" si="95"/>
        <v>11598945.929579852</v>
      </c>
      <c r="AM71" s="5">
        <f t="shared" si="95"/>
        <v>13162008.377653878</v>
      </c>
      <c r="AN71" s="5">
        <f t="shared" si="95"/>
        <v>14932700.642345807</v>
      </c>
      <c r="AO71" s="5">
        <f t="shared" si="95"/>
        <v>16938544.155202471</v>
      </c>
      <c r="AP71" s="5">
        <f t="shared" si="81"/>
        <v>19210707.147067558</v>
      </c>
    </row>
    <row r="72" spans="1:42" x14ac:dyDescent="0.45">
      <c r="A72" s="3">
        <v>0.13500000000000001</v>
      </c>
      <c r="B72" s="12">
        <f t="shared" si="40"/>
        <v>1.0608597246586804E-2</v>
      </c>
      <c r="C72" s="5">
        <f t="shared" si="41"/>
        <v>35560.52787725396</v>
      </c>
      <c r="D72" s="5">
        <f t="shared" si="58"/>
        <v>53478.93757548229</v>
      </c>
      <c r="E72" s="5">
        <f t="shared" si="82"/>
        <v>74078.687351667424</v>
      </c>
      <c r="F72" s="5">
        <f t="shared" si="82"/>
        <v>97727.005211707452</v>
      </c>
      <c r="G72" s="5">
        <f t="shared" si="82"/>
        <v>124840.79988420419</v>
      </c>
      <c r="H72" s="5">
        <f t="shared" ref="H72:AO72" si="96">(G72+(G72*$A72))+(H$14*((1+$B72)^$D$8-1)*(1+$B72)/$B72)</f>
        <v>155893.3698168663</v>
      </c>
      <c r="I72" s="5">
        <f t="shared" si="96"/>
        <v>191422.01792940366</v>
      </c>
      <c r="J72" s="5">
        <f t="shared" si="96"/>
        <v>232036.69440087883</v>
      </c>
      <c r="K72" s="5">
        <f t="shared" si="96"/>
        <v>278429.80627702322</v>
      </c>
      <c r="L72" s="5">
        <f t="shared" si="96"/>
        <v>331387.35141908762</v>
      </c>
      <c r="M72" s="5">
        <f t="shared" si="96"/>
        <v>391801.55558122403</v>
      </c>
      <c r="N72" s="5">
        <f t="shared" si="96"/>
        <v>460685.21553966007</v>
      </c>
      <c r="O72" s="5">
        <f t="shared" si="96"/>
        <v>539187.97859158437</v>
      </c>
      <c r="P72" s="5">
        <f t="shared" si="96"/>
        <v>628614.81983459985</v>
      </c>
      <c r="Q72" s="5">
        <f t="shared" si="96"/>
        <v>730447.01392808545</v>
      </c>
      <c r="R72" s="5">
        <f t="shared" si="96"/>
        <v>846365.938092508</v>
      </c>
      <c r="S72" s="5">
        <f t="shared" si="96"/>
        <v>978280.08856481011</v>
      </c>
      <c r="T72" s="5">
        <f t="shared" si="96"/>
        <v>1128355.7443274693</v>
      </c>
      <c r="U72" s="5">
        <f t="shared" si="96"/>
        <v>1299051.7704942157</v>
      </c>
      <c r="V72" s="5">
        <f t="shared" si="96"/>
        <v>1493159.1202071237</v>
      </c>
      <c r="W72" s="5">
        <f t="shared" si="96"/>
        <v>1713845.6693451977</v>
      </c>
      <c r="X72" s="5">
        <f t="shared" si="96"/>
        <v>1964707.1039751142</v>
      </c>
      <c r="Y72" s="5">
        <f t="shared" si="96"/>
        <v>2249824.6776654357</v>
      </c>
      <c r="Z72" s="5">
        <f t="shared" si="96"/>
        <v>2573830.7660970241</v>
      </c>
      <c r="AA72" s="5">
        <f t="shared" si="96"/>
        <v>2941983.2716058125</v>
      </c>
      <c r="AB72" s="5">
        <f t="shared" si="96"/>
        <v>3360250.0724000004</v>
      </c>
      <c r="AC72" s="5">
        <f t="shared" si="96"/>
        <v>3835404.872483952</v>
      </c>
      <c r="AD72" s="5">
        <f t="shared" si="96"/>
        <v>4375135.9913854366</v>
      </c>
      <c r="AE72" s="5">
        <f t="shared" si="96"/>
        <v>4988169.8405609438</v>
      </c>
      <c r="AF72" s="5">
        <f t="shared" si="96"/>
        <v>5684411.0691819144</v>
      </c>
      <c r="AG72" s="5">
        <f t="shared" si="96"/>
        <v>6475101.6296696207</v>
      </c>
      <c r="AH72" s="5">
        <f t="shared" si="96"/>
        <v>7373001.3171461299</v>
      </c>
      <c r="AI72" s="5">
        <f t="shared" si="96"/>
        <v>8392592.6817813907</v>
      </c>
      <c r="AJ72" s="5">
        <f t="shared" si="96"/>
        <v>9550313.6043788232</v>
      </c>
      <c r="AK72" s="5">
        <f t="shared" si="96"/>
        <v>10864821.269738046</v>
      </c>
      <c r="AL72" s="5">
        <f t="shared" si="96"/>
        <v>12357291.776496127</v>
      </c>
      <c r="AM72" s="5">
        <f t="shared" si="96"/>
        <v>14051760.194373418</v>
      </c>
      <c r="AN72" s="5">
        <f t="shared" si="96"/>
        <v>15975506.529225148</v>
      </c>
      <c r="AO72" s="5">
        <f t="shared" si="96"/>
        <v>18159493.793454092</v>
      </c>
      <c r="AP72" s="5">
        <f t="shared" si="81"/>
        <v>20638865.216009613</v>
      </c>
    </row>
    <row r="73" spans="1:42" x14ac:dyDescent="0.45">
      <c r="A73" s="3">
        <v>0.13750000000000001</v>
      </c>
      <c r="B73" s="12">
        <f t="shared" si="40"/>
        <v>1.0793911082132235E-2</v>
      </c>
      <c r="C73" s="5">
        <f t="shared" si="41"/>
        <v>35626.163395848387</v>
      </c>
      <c r="D73" s="5">
        <f t="shared" si="58"/>
        <v>53658.447526542899</v>
      </c>
      <c r="E73" s="5">
        <f t="shared" si="82"/>
        <v>74432.844458483218</v>
      </c>
      <c r="F73" s="5">
        <f t="shared" si="82"/>
        <v>98331.648176506147</v>
      </c>
      <c r="G73" s="5">
        <f t="shared" si="82"/>
        <v>125789.82315785685</v>
      </c>
      <c r="H73" s="5">
        <f t="shared" ref="H73:AP78" si="97">(G73+(G73*$A73))+(H$14*((1+$B73)^$D$8-1)*(1+$B73)/$B73)</f>
        <v>157302.24866628493</v>
      </c>
      <c r="I73" s="5">
        <f t="shared" si="97"/>
        <v>193431.95917860628</v>
      </c>
      <c r="J73" s="5">
        <f t="shared" si="97"/>
        <v>234819.51791278596</v>
      </c>
      <c r="K73" s="5">
        <f t="shared" si="97"/>
        <v>282193.6792598578</v>
      </c>
      <c r="L73" s="5">
        <f t="shared" si="97"/>
        <v>336383.51734483329</v>
      </c>
      <c r="M73" s="5">
        <f t="shared" si="97"/>
        <v>398332.22231022781</v>
      </c>
      <c r="N73" s="5">
        <f t="shared" si="97"/>
        <v>469112.7936349737</v>
      </c>
      <c r="O73" s="5">
        <f t="shared" si="97"/>
        <v>549945.891332014</v>
      </c>
      <c r="P73" s="5">
        <f t="shared" si="97"/>
        <v>642220.14173384185</v>
      </c>
      <c r="Q73" s="5">
        <f t="shared" si="97"/>
        <v>747515.23537279456</v>
      </c>
      <c r="R73" s="5">
        <f t="shared" si="97"/>
        <v>867628.20087011426</v>
      </c>
      <c r="S73" s="5">
        <f t="shared" si="97"/>
        <v>1004603.2915359867</v>
      </c>
      <c r="T73" s="5">
        <f t="shared" si="97"/>
        <v>1160765.981429341</v>
      </c>
      <c r="U73" s="5">
        <f t="shared" si="97"/>
        <v>1338761.635929175</v>
      </c>
      <c r="V73" s="5">
        <f t="shared" si="97"/>
        <v>1541599.499563802</v>
      </c>
      <c r="W73" s="5">
        <f t="shared" si="97"/>
        <v>1772702.7322220774</v>
      </c>
      <c r="X73" s="5">
        <f t="shared" si="97"/>
        <v>2035965.3254002307</v>
      </c>
      <c r="Y73" s="5">
        <f t="shared" si="97"/>
        <v>2335816.8444903325</v>
      </c>
      <c r="Z73" s="5">
        <f t="shared" si="97"/>
        <v>2677296.0731922747</v>
      </c>
      <c r="AA73" s="5">
        <f t="shared" si="97"/>
        <v>3066134.7840924244</v>
      </c>
      <c r="AB73" s="5">
        <f t="shared" si="97"/>
        <v>3508853.0277580693</v>
      </c>
      <c r="AC73" s="5">
        <f t="shared" si="97"/>
        <v>4012867.524144799</v>
      </c>
      <c r="AD73" s="5">
        <f t="shared" si="97"/>
        <v>4586614.9578861045</v>
      </c>
      <c r="AE73" s="5">
        <f t="shared" si="97"/>
        <v>5239692.2267502658</v>
      </c>
      <c r="AF73" s="5">
        <f t="shared" si="97"/>
        <v>5983015.974326347</v>
      </c>
      <c r="AG73" s="5">
        <f t="shared" si="97"/>
        <v>6829004.0585220968</v>
      </c>
      <c r="AH73" s="5">
        <f t="shared" si="97"/>
        <v>7791781.972049281</v>
      </c>
      <c r="AI73" s="5">
        <f t="shared" si="97"/>
        <v>8887417.6457960606</v>
      </c>
      <c r="AJ73" s="5">
        <f t="shared" si="97"/>
        <v>10134188.537734821</v>
      </c>
      <c r="AK73" s="5">
        <f t="shared" si="97"/>
        <v>11552885.446627999</v>
      </c>
      <c r="AL73" s="5">
        <f t="shared" si="97"/>
        <v>13167158.10019308</v>
      </c>
      <c r="AM73" s="5">
        <f t="shared" si="97"/>
        <v>15003908.261716435</v>
      </c>
      <c r="AN73" s="5">
        <f t="shared" si="97"/>
        <v>17093736.888904188</v>
      </c>
      <c r="AO73" s="5">
        <f t="shared" si="97"/>
        <v>19471452.777154293</v>
      </c>
      <c r="AP73" s="5">
        <f t="shared" si="97"/>
        <v>22176651.141359299</v>
      </c>
    </row>
    <row r="74" spans="1:42" x14ac:dyDescent="0.45">
      <c r="A74" s="3">
        <v>0.14000000000000001</v>
      </c>
      <c r="B74" s="12">
        <f t="shared" si="40"/>
        <v>1.0978851950173452E-2</v>
      </c>
      <c r="C74" s="5">
        <f t="shared" si="41"/>
        <v>35691.788678395213</v>
      </c>
      <c r="D74" s="5">
        <f t="shared" si="58"/>
        <v>53838.263545333655</v>
      </c>
      <c r="E74" s="5">
        <f t="shared" si="82"/>
        <v>74788.237382682739</v>
      </c>
      <c r="F74" s="5">
        <f t="shared" si="82"/>
        <v>98939.459896080749</v>
      </c>
      <c r="G74" s="5">
        <f t="shared" si="82"/>
        <v>126745.47094695093</v>
      </c>
      <c r="H74" s="5">
        <f t="shared" ref="H74:AO74" si="98">(G74+(G74*$A74))+(H$14*((1+$B74)^$D$8-1)*(1+$B74)/$B74)</f>
        <v>158723.4132782513</v>
      </c>
      <c r="I74" s="5">
        <f t="shared" si="98"/>
        <v>195462.93906390827</v>
      </c>
      <c r="J74" s="5">
        <f t="shared" si="98"/>
        <v>237636.36341809126</v>
      </c>
      <c r="K74" s="5">
        <f t="shared" si="98"/>
        <v>286010.23943956458</v>
      </c>
      <c r="L74" s="5">
        <f t="shared" si="98"/>
        <v>341458.55380690296</v>
      </c>
      <c r="M74" s="5">
        <f t="shared" si="98"/>
        <v>404977.76980258472</v>
      </c>
      <c r="N74" s="5">
        <f t="shared" si="98"/>
        <v>477703.97640691622</v>
      </c>
      <c r="O74" s="5">
        <f t="shared" si="98"/>
        <v>560932.43831249361</v>
      </c>
      <c r="P74" s="5">
        <f t="shared" si="98"/>
        <v>656139.88298902393</v>
      </c>
      <c r="Q74" s="5">
        <f t="shared" si="98"/>
        <v>765009.90798652417</v>
      </c>
      <c r="R74" s="5">
        <f t="shared" si="98"/>
        <v>889461.94531125505</v>
      </c>
      <c r="S74" s="5">
        <f t="shared" si="98"/>
        <v>1031684.2808655808</v>
      </c>
      <c r="T74" s="5">
        <f t="shared" si="98"/>
        <v>1194171.696661727</v>
      </c>
      <c r="U74" s="5">
        <f t="shared" si="98"/>
        <v>1379768.382998833</v>
      </c>
      <c r="V74" s="5">
        <f t="shared" si="98"/>
        <v>1591716.8583992233</v>
      </c>
      <c r="W74" s="5">
        <f t="shared" si="98"/>
        <v>1833713.7383912792</v>
      </c>
      <c r="X74" s="5">
        <f t="shared" si="98"/>
        <v>2109973.311978546</v>
      </c>
      <c r="Y74" s="5">
        <f t="shared" si="98"/>
        <v>2425300.0188722801</v>
      </c>
      <c r="Z74" s="5">
        <f t="shared" si="98"/>
        <v>2785171.0735954717</v>
      </c>
      <c r="AA74" s="5">
        <f t="shared" si="98"/>
        <v>3195830.6570215314</v>
      </c>
      <c r="AB74" s="5">
        <f t="shared" si="98"/>
        <v>3664397.2947896933</v>
      </c>
      <c r="AC74" s="5">
        <f t="shared" si="98"/>
        <v>4198986.2687611012</v>
      </c>
      <c r="AD74" s="5">
        <f t="shared" si="98"/>
        <v>4808849.1661425233</v>
      </c>
      <c r="AE74" s="5">
        <f t="shared" si="98"/>
        <v>5504532.9655524418</v>
      </c>
      <c r="AF74" s="5">
        <f t="shared" si="98"/>
        <v>6298061.3952027475</v>
      </c>
      <c r="AG74" s="5">
        <f t="shared" si="98"/>
        <v>7203141.6812935565</v>
      </c>
      <c r="AH74" s="5">
        <f t="shared" si="98"/>
        <v>8235400.2412523264</v>
      </c>
      <c r="AI74" s="5">
        <f t="shared" si="98"/>
        <v>9412651.374096876</v>
      </c>
      <c r="AJ74" s="5">
        <f t="shared" si="98"/>
        <v>10755203.567521049</v>
      </c>
      <c r="AK74" s="5">
        <f t="shared" si="98"/>
        <v>12286208.688045617</v>
      </c>
      <c r="AL74" s="5">
        <f t="shared" si="98"/>
        <v>14032060.057865057</v>
      </c>
      <c r="AM74" s="5">
        <f t="shared" si="98"/>
        <v>16022846.262529081</v>
      </c>
      <c r="AN74" s="5">
        <f t="shared" si="98"/>
        <v>18292868.491777327</v>
      </c>
      <c r="AO74" s="5">
        <f t="shared" si="98"/>
        <v>20881230.308170211</v>
      </c>
      <c r="AP74" s="5">
        <f t="shared" si="97"/>
        <v>23832509.98340898</v>
      </c>
    </row>
    <row r="75" spans="1:42" x14ac:dyDescent="0.45">
      <c r="A75" s="3">
        <v>0.14249999999999999</v>
      </c>
      <c r="B75" s="12">
        <f t="shared" si="40"/>
        <v>1.1163421416801933E-2</v>
      </c>
      <c r="C75" s="5">
        <f t="shared" si="41"/>
        <v>35757.403758405577</v>
      </c>
      <c r="D75" s="5">
        <f t="shared" si="58"/>
        <v>54018.385627552067</v>
      </c>
      <c r="E75" s="5">
        <f t="shared" si="82"/>
        <v>75144.868449723406</v>
      </c>
      <c r="F75" s="5">
        <f t="shared" si="82"/>
        <v>99550.452331459062</v>
      </c>
      <c r="G75" s="5">
        <f t="shared" si="82"/>
        <v>127707.78071889505</v>
      </c>
      <c r="H75" s="5">
        <f t="shared" ref="H75:AO75" si="99">(G75+(G75*$A75))+(H$14*((1+$B75)^$D$8-1)*(1+$B75)/$B75)</f>
        <v>160156.95618014474</v>
      </c>
      <c r="I75" s="5">
        <f t="shared" si="99"/>
        <v>197515.15547879861</v>
      </c>
      <c r="J75" s="5">
        <f t="shared" si="99"/>
        <v>240487.61483837033</v>
      </c>
      <c r="K75" s="5">
        <f t="shared" si="99"/>
        <v>289880.18065075786</v>
      </c>
      <c r="L75" s="5">
        <f t="shared" si="99"/>
        <v>346613.64870536904</v>
      </c>
      <c r="M75" s="5">
        <f t="shared" si="99"/>
        <v>411740.1468039999</v>
      </c>
      <c r="N75" s="5">
        <f t="shared" si="99"/>
        <v>486461.85194484791</v>
      </c>
      <c r="O75" s="5">
        <f t="shared" si="99"/>
        <v>572152.37475269241</v>
      </c>
      <c r="P75" s="5">
        <f t="shared" si="99"/>
        <v>670381.19123876886</v>
      </c>
      <c r="Q75" s="5">
        <f t="shared" si="99"/>
        <v>782941.55613578751</v>
      </c>
      <c r="R75" s="5">
        <f t="shared" si="99"/>
        <v>911882.39393354114</v>
      </c>
      <c r="S75" s="5">
        <f t="shared" si="99"/>
        <v>1059544.7344384429</v>
      </c>
      <c r="T75" s="5">
        <f t="shared" si="99"/>
        <v>1228603.3404526806</v>
      </c>
      <c r="U75" s="5">
        <f t="shared" si="99"/>
        <v>1422114.2674510824</v>
      </c>
      <c r="V75" s="5">
        <f t="shared" si="99"/>
        <v>1643569.2005664341</v>
      </c>
      <c r="W75" s="5">
        <f t="shared" si="99"/>
        <v>1896957.5346507949</v>
      </c>
      <c r="X75" s="5">
        <f t="shared" si="99"/>
        <v>2186837.3008022499</v>
      </c>
      <c r="Y75" s="5">
        <f t="shared" si="99"/>
        <v>2518416.1999795618</v>
      </c>
      <c r="Z75" s="5">
        <f t="shared" si="99"/>
        <v>2897644.1839659004</v>
      </c>
      <c r="AA75" s="5">
        <f t="shared" si="99"/>
        <v>3331319.2291800771</v>
      </c>
      <c r="AB75" s="5">
        <f t="shared" si="99"/>
        <v>3827208.1833172552</v>
      </c>
      <c r="AC75" s="5">
        <f t="shared" si="99"/>
        <v>4394184.8326985613</v>
      </c>
      <c r="AD75" s="5">
        <f t="shared" si="99"/>
        <v>5042387.6442818753</v>
      </c>
      <c r="AE75" s="5">
        <f t="shared" si="99"/>
        <v>5783399.9859742867</v>
      </c>
      <c r="AF75" s="5">
        <f t="shared" si="99"/>
        <v>6630456.0284055118</v>
      </c>
      <c r="AG75" s="5">
        <f t="shared" si="99"/>
        <v>7598675.987771784</v>
      </c>
      <c r="AH75" s="5">
        <f t="shared" si="99"/>
        <v>8705334.8908541203</v>
      </c>
      <c r="AI75" s="5">
        <f t="shared" si="99"/>
        <v>9970169.6391221862</v>
      </c>
      <c r="AJ75" s="5">
        <f t="shared" si="99"/>
        <v>11415729.829544879</v>
      </c>
      <c r="AK75" s="5">
        <f t="shared" si="99"/>
        <v>13067778.567439761</v>
      </c>
      <c r="AL75" s="5">
        <f t="shared" si="99"/>
        <v>14955750.395228358</v>
      </c>
      <c r="AM75" s="5">
        <f t="shared" si="99"/>
        <v>17113274.476115398</v>
      </c>
      <c r="AN75" s="5">
        <f t="shared" si="99"/>
        <v>19578772.331520185</v>
      </c>
      <c r="AO75" s="5">
        <f t="shared" si="99"/>
        <v>22396140.75617132</v>
      </c>
      <c r="AP75" s="5">
        <f t="shared" si="97"/>
        <v>25615532.048683427</v>
      </c>
    </row>
    <row r="76" spans="1:42" x14ac:dyDescent="0.45">
      <c r="A76" s="3">
        <v>0.14499999999999999</v>
      </c>
      <c r="B76" s="12">
        <f t="shared" si="40"/>
        <v>1.1347621038123146E-2</v>
      </c>
      <c r="C76" s="5">
        <f t="shared" si="41"/>
        <v>35823.008669205854</v>
      </c>
      <c r="D76" s="5">
        <f t="shared" si="58"/>
        <v>54198.813768830667</v>
      </c>
      <c r="E76" s="5">
        <f t="shared" si="82"/>
        <v>75502.739984752872</v>
      </c>
      <c r="F76" s="5">
        <f t="shared" si="82"/>
        <v>100164.63746637265</v>
      </c>
      <c r="G76" s="5">
        <f t="shared" si="82"/>
        <v>128676.7900865039</v>
      </c>
      <c r="H76" s="5">
        <f t="shared" ref="H76:AO76" si="100">(G76+(G76*$A76))+(H$14*((1+$B76)^$D$8-1)*(1+$B76)/$B76)</f>
        <v>161602.97044030431</v>
      </c>
      <c r="I76" s="5">
        <f t="shared" si="100"/>
        <v>199588.80786123095</v>
      </c>
      <c r="J76" s="5">
        <f t="shared" si="100"/>
        <v>243373.65984233358</v>
      </c>
      <c r="K76" s="5">
        <f t="shared" si="100"/>
        <v>293804.20485752058</v>
      </c>
      <c r="L76" s="5">
        <f t="shared" si="100"/>
        <v>351850.00618667068</v>
      </c>
      <c r="M76" s="5">
        <f t="shared" si="100"/>
        <v>418621.33254104375</v>
      </c>
      <c r="N76" s="5">
        <f t="shared" si="100"/>
        <v>495389.56272594706</v>
      </c>
      <c r="O76" s="5">
        <f t="shared" si="100"/>
        <v>583610.54902699043</v>
      </c>
      <c r="P76" s="5">
        <f t="shared" si="100"/>
        <v>684951.36833580059</v>
      </c>
      <c r="Q76" s="5">
        <f t="shared" si="100"/>
        <v>801320.95223838615</v>
      </c>
      <c r="R76" s="5">
        <f t="shared" si="100"/>
        <v>934905.15851672448</v>
      </c>
      <c r="S76" s="5">
        <f t="shared" si="100"/>
        <v>1088206.9280694972</v>
      </c>
      <c r="T76" s="5">
        <f t="shared" si="100"/>
        <v>1264092.2646387792</v>
      </c>
      <c r="U76" s="5">
        <f t="shared" si="100"/>
        <v>1465842.881650591</v>
      </c>
      <c r="V76" s="5">
        <f t="shared" si="100"/>
        <v>1697216.4829018996</v>
      </c>
      <c r="W76" s="5">
        <f t="shared" si="100"/>
        <v>1962515.7840028871</v>
      </c>
      <c r="X76" s="5">
        <f t="shared" si="100"/>
        <v>2266667.541985122</v>
      </c>
      <c r="Y76" s="5">
        <f t="shared" si="100"/>
        <v>2615313.0442608171</v>
      </c>
      <c r="Z76" s="5">
        <f t="shared" si="100"/>
        <v>3014911.7185402457</v>
      </c>
      <c r="AA76" s="5">
        <f t="shared" si="100"/>
        <v>3472859.7662474234</v>
      </c>
      <c r="AB76" s="5">
        <f t="shared" si="100"/>
        <v>3997625.9978425181</v>
      </c>
      <c r="AC76" s="5">
        <f t="shared" si="100"/>
        <v>4598907.3643286861</v>
      </c>
      <c r="AD76" s="5">
        <f t="shared" si="100"/>
        <v>5287807.0408913288</v>
      </c>
      <c r="AE76" s="5">
        <f t="shared" si="100"/>
        <v>6077038.3327302542</v>
      </c>
      <c r="AF76" s="5">
        <f t="shared" si="100"/>
        <v>6981158.147304018</v>
      </c>
      <c r="AG76" s="5">
        <f t="shared" si="100"/>
        <v>8016834.3201175341</v>
      </c>
      <c r="AH76" s="5">
        <f t="shared" si="100"/>
        <v>9203151.7028180975</v>
      </c>
      <c r="AI76" s="5">
        <f t="shared" si="100"/>
        <v>10561962.634135915</v>
      </c>
      <c r="AJ76" s="5">
        <f t="shared" si="100"/>
        <v>12118288.229183</v>
      </c>
      <c r="AK76" s="5">
        <f t="shared" si="100"/>
        <v>13900777.855773861</v>
      </c>
      <c r="AL76" s="5">
        <f t="shared" si="100"/>
        <v>15942235.234887581</v>
      </c>
      <c r="AM76" s="5">
        <f t="shared" si="100"/>
        <v>18280220.825773325</v>
      </c>
      <c r="AN76" s="5">
        <f t="shared" si="100"/>
        <v>20957741.556974038</v>
      </c>
      <c r="AO76" s="5">
        <f t="shared" si="100"/>
        <v>24024040.568428129</v>
      </c>
      <c r="AP76" s="5">
        <f t="shared" si="97"/>
        <v>27535501.466256917</v>
      </c>
    </row>
    <row r="77" spans="1:42" x14ac:dyDescent="0.45">
      <c r="A77" s="3">
        <v>0.14749999999999999</v>
      </c>
      <c r="B77" s="12">
        <f t="shared" si="40"/>
        <v>1.1531452360343364E-2</v>
      </c>
      <c r="C77" s="5">
        <f t="shared" si="41"/>
        <v>35888.603443938293</v>
      </c>
      <c r="D77" s="5">
        <f t="shared" si="58"/>
        <v>54379.547964736252</v>
      </c>
      <c r="E77" s="5">
        <f t="shared" si="82"/>
        <v>75861.854312608251</v>
      </c>
      <c r="F77" s="5">
        <f t="shared" si="82"/>
        <v>100782.02730725284</v>
      </c>
      <c r="G77" s="5">
        <f t="shared" si="82"/>
        <v>129652.53680827819</v>
      </c>
      <c r="H77" s="5">
        <f t="shared" ref="H77:AO77" si="101">(G77+(G77*$A77))+(H$14*((1+$B77)^$D$8-1)*(1+$B77)/$B77)</f>
        <v>163061.5496701689</v>
      </c>
      <c r="I77" s="5">
        <f t="shared" si="101"/>
        <v>201684.09720284189</v>
      </c>
      <c r="J77" s="5">
        <f t="shared" si="101"/>
        <v>246294.88987571059</v>
      </c>
      <c r="K77" s="5">
        <f t="shared" si="101"/>
        <v>297783.02223453642</v>
      </c>
      <c r="L77" s="5">
        <f t="shared" si="101"/>
        <v>357168.84683833225</v>
      </c>
      <c r="M77" s="5">
        <f t="shared" si="101"/>
        <v>425623.33714767196</v>
      </c>
      <c r="N77" s="5">
        <f t="shared" si="101"/>
        <v>504490.30648565298</v>
      </c>
      <c r="O77" s="5">
        <f t="shared" si="101"/>
        <v>595311.90434316022</v>
      </c>
      <c r="P77" s="5">
        <f t="shared" si="101"/>
        <v>699857.87343766727</v>
      </c>
      <c r="Q77" s="5">
        <f t="shared" si="101"/>
        <v>820159.12223769189</v>
      </c>
      <c r="R77" s="5">
        <f t="shared" si="101"/>
        <v>958546.24948507955</v>
      </c>
      <c r="S77" s="5">
        <f t="shared" si="101"/>
        <v>1117693.7511358035</v>
      </c>
      <c r="T77" s="5">
        <f t="shared" si="101"/>
        <v>1300670.7478770427</v>
      </c>
      <c r="U77" s="5">
        <f t="shared" si="101"/>
        <v>1510999.1950065887</v>
      </c>
      <c r="V77" s="5">
        <f t="shared" si="101"/>
        <v>1752720.6783240966</v>
      </c>
      <c r="W77" s="5">
        <f t="shared" si="101"/>
        <v>2030473.0624720175</v>
      </c>
      <c r="X77" s="5">
        <f t="shared" si="101"/>
        <v>2349578.4449636592</v>
      </c>
      <c r="Y77" s="5">
        <f t="shared" si="101"/>
        <v>2716144.0834883582</v>
      </c>
      <c r="Z77" s="5">
        <f t="shared" si="101"/>
        <v>3137178.2100533014</v>
      </c>
      <c r="AA77" s="5">
        <f t="shared" si="101"/>
        <v>3620722.9277715823</v>
      </c>
      <c r="AB77" s="5">
        <f t="shared" si="101"/>
        <v>4176006.7099880176</v>
      </c>
      <c r="AC77" s="5">
        <f t="shared" si="101"/>
        <v>4813619.3930887794</v>
      </c>
      <c r="AD77" s="5">
        <f t="shared" si="101"/>
        <v>5545712.9808144541</v>
      </c>
      <c r="AE77" s="5">
        <f t="shared" si="101"/>
        <v>6386232.0672745686</v>
      </c>
      <c r="AF77" s="5">
        <f t="shared" si="101"/>
        <v>7351178.2474233489</v>
      </c>
      <c r="AG77" s="5">
        <f t="shared" si="101"/>
        <v>8458913.5281485897</v>
      </c>
      <c r="AH77" s="5">
        <f t="shared" si="101"/>
        <v>9730508.4925654102</v>
      </c>
      <c r="AI77" s="5">
        <f t="shared" si="101"/>
        <v>11190141.81861401</v>
      </c>
      <c r="AJ77" s="5">
        <f t="shared" si="101"/>
        <v>12865558.726722682</v>
      </c>
      <c r="AK77" s="5">
        <f t="shared" si="101"/>
        <v>14788597.048574645</v>
      </c>
      <c r="AL77" s="5">
        <f t="shared" si="101"/>
        <v>16995790.891092978</v>
      </c>
      <c r="AM77" s="5">
        <f t="shared" si="101"/>
        <v>19529063.340939838</v>
      </c>
      <c r="AN77" s="5">
        <f t="shared" si="101"/>
        <v>22436521.343007322</v>
      </c>
      <c r="AO77" s="5">
        <f t="shared" si="101"/>
        <v>25773367.823565342</v>
      </c>
      <c r="AP77" s="5">
        <f t="shared" si="97"/>
        <v>29602948.351654954</v>
      </c>
    </row>
    <row r="78" spans="1:42" x14ac:dyDescent="0.45">
      <c r="A78" s="3">
        <v>0.15</v>
      </c>
      <c r="B78" s="12">
        <f t="shared" si="40"/>
        <v>1.171491691985338E-2</v>
      </c>
      <c r="C78" s="5">
        <f t="shared" si="41"/>
        <v>35954.188115563593</v>
      </c>
      <c r="D78" s="5">
        <f t="shared" si="58"/>
        <v>54560.588210772999</v>
      </c>
      <c r="E78" s="5">
        <f t="shared" si="82"/>
        <v>76222.213757821315</v>
      </c>
      <c r="F78" s="5">
        <f t="shared" si="82"/>
        <v>101402.63388323552</v>
      </c>
      <c r="G78" s="5">
        <f t="shared" si="82"/>
        <v>130635.05878869668</v>
      </c>
      <c r="H78" s="5">
        <f t="shared" ref="H78:AO78" si="102">(G78+(G78*$A78))+(H$14*((1+$B78)^$D$8-1)*(1+$B78)/$B78)</f>
        <v>164532.78802643652</v>
      </c>
      <c r="I78" s="5">
        <f t="shared" si="102"/>
        <v>203801.22605822605</v>
      </c>
      <c r="J78" s="5">
        <f t="shared" si="102"/>
        <v>249251.7001913405</v>
      </c>
      <c r="K78" s="5">
        <f t="shared" si="102"/>
        <v>301817.35124890972</v>
      </c>
      <c r="L78" s="5">
        <f t="shared" si="102"/>
        <v>362571.40788569167</v>
      </c>
      <c r="M78" s="5">
        <f t="shared" si="102"/>
        <v>432748.20209697983</v>
      </c>
      <c r="N78" s="5">
        <f t="shared" si="102"/>
        <v>513767.33710052993</v>
      </c>
      <c r="O78" s="5">
        <f t="shared" si="102"/>
        <v>607261.48044839257</v>
      </c>
      <c r="P78" s="5">
        <f t="shared" si="102"/>
        <v>715108.32615409035</v>
      </c>
      <c r="Q78" s="5">
        <f t="shared" si="102"/>
        <v>839467.35118841147</v>
      </c>
      <c r="R78" s="5">
        <f t="shared" si="102"/>
        <v>982822.08550010493</v>
      </c>
      <c r="S78" s="5">
        <f t="shared" si="102"/>
        <v>1148028.7225912209</v>
      </c>
      <c r="T78" s="5">
        <f t="shared" si="102"/>
        <v>1338372.0217313264</v>
      </c>
      <c r="U78" s="5">
        <f t="shared" si="102"/>
        <v>1557629.5955574762</v>
      </c>
      <c r="V78" s="5">
        <f t="shared" si="102"/>
        <v>1810145.8408688775</v>
      </c>
      <c r="W78" s="5">
        <f t="shared" si="102"/>
        <v>2100916.9590965444</v>
      </c>
      <c r="X78" s="5">
        <f t="shared" si="102"/>
        <v>2435688.7299003084</v>
      </c>
      <c r="Y78" s="5">
        <f t="shared" si="102"/>
        <v>2821068.9508634224</v>
      </c>
      <c r="Z78" s="5">
        <f t="shared" si="102"/>
        <v>3264656.7432005648</v>
      </c>
      <c r="AA78" s="5">
        <f t="shared" si="102"/>
        <v>3775191.2533824313</v>
      </c>
      <c r="AB78" s="5">
        <f t="shared" si="102"/>
        <v>4362722.6600656137</v>
      </c>
      <c r="AC78" s="5">
        <f t="shared" si="102"/>
        <v>5038808.8321247902</v>
      </c>
      <c r="AD78" s="5">
        <f t="shared" si="102"/>
        <v>5816741.4854538292</v>
      </c>
      <c r="AE78" s="5">
        <f t="shared" si="102"/>
        <v>6711806.2633524304</v>
      </c>
      <c r="AF78" s="5">
        <f t="shared" si="102"/>
        <v>7741581.8290374316</v>
      </c>
      <c r="AG78" s="5">
        <f t="shared" si="102"/>
        <v>8926283.822098827</v>
      </c>
      <c r="AH78" s="5">
        <f t="shared" si="102"/>
        <v>10289160.408493547</v>
      </c>
      <c r="AI78" s="5">
        <f t="shared" si="102"/>
        <v>11856947.163109072</v>
      </c>
      <c r="AJ78" s="5">
        <f t="shared" si="102"/>
        <v>13660390.184783755</v>
      </c>
      <c r="AK78" s="5">
        <f t="shared" si="102"/>
        <v>15734847.678653806</v>
      </c>
      <c r="AL78" s="5">
        <f t="shared" si="102"/>
        <v>18120981.775927417</v>
      </c>
      <c r="AM78" s="5">
        <f t="shared" si="102"/>
        <v>20865554.126701582</v>
      </c>
      <c r="AN78" s="5">
        <f t="shared" si="102"/>
        <v>24022340.831779569</v>
      </c>
      <c r="AO78" s="5">
        <f t="shared" si="102"/>
        <v>27653184.614340711</v>
      </c>
      <c r="AP78" s="5">
        <f t="shared" si="97"/>
        <v>31829204.817441911</v>
      </c>
    </row>
  </sheetData>
  <phoneticPr fontId="3" type="noConversion"/>
  <conditionalFormatting sqref="J9">
    <cfRule type="cellIs" dxfId="0" priority="1" operator="not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2023-07-21T17:06:13Z</dcterms:modified>
</cp:coreProperties>
</file>