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017802DD-7003-4698-8F28-8BE69AC110B9}" xr6:coauthVersionLast="31" xr6:coauthVersionMax="31" xr10:uidLastSave="{00000000-0000-0000-0000-000000000000}"/>
  <bookViews>
    <workbookView xWindow="0" yWindow="0" windowWidth="19200" windowHeight="6670" activeTab="3" xr2:uid="{00000000-000D-0000-FFFF-FFFF00000000}"/>
  </bookViews>
  <sheets>
    <sheet name="API_EN.CLC.MDAT.ZS_DS2_en_csv_v" sheetId="1" r:id="rId1"/>
    <sheet name="Clean" sheetId="2" r:id="rId2"/>
    <sheet name="function" sheetId="4" r:id="rId3"/>
    <sheet name="LinkingTableNameISO3" sheetId="3" r:id="rId4"/>
  </sheets>
  <definedNames>
    <definedName name="_xlnm._FilterDatabase" localSheetId="0" hidden="1">API_EN.CLC.MDAT.ZS_DS2_en_csv_v!$A$5:$BN$269</definedName>
    <definedName name="_xlnm._FilterDatabase" localSheetId="1" hidden="1">Clean!$A$1:$H$265</definedName>
    <definedName name="_xlnm.Database">#N/A</definedName>
  </definedNames>
  <calcPr calcId="17901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H203" i="2" s="1"/>
  <c r="G204" i="2"/>
  <c r="H204" i="2" s="1"/>
  <c r="G205" i="2"/>
  <c r="G206" i="2"/>
  <c r="H206" i="2" s="1"/>
  <c r="G207" i="2"/>
  <c r="G208" i="2"/>
  <c r="H208" i="2" s="1"/>
  <c r="G209" i="2"/>
  <c r="G210" i="2"/>
  <c r="H210" i="2" s="1"/>
  <c r="G211" i="2"/>
  <c r="G212" i="2"/>
  <c r="H212" i="2" s="1"/>
  <c r="G213" i="2"/>
  <c r="G214" i="2"/>
  <c r="H214" i="2" s="1"/>
  <c r="G215" i="2"/>
  <c r="G216" i="2"/>
  <c r="H216" i="2" s="1"/>
  <c r="G217" i="2"/>
  <c r="H217" i="2" s="1"/>
  <c r="G218" i="2"/>
  <c r="H218" i="2" s="1"/>
  <c r="G219" i="2"/>
  <c r="G220" i="2"/>
  <c r="H220" i="2" s="1"/>
  <c r="G221" i="2"/>
  <c r="G222" i="2"/>
  <c r="G223" i="2"/>
  <c r="G224" i="2"/>
  <c r="H224" i="2" s="1"/>
  <c r="G225" i="2"/>
  <c r="H225" i="2" s="1"/>
  <c r="G226" i="2"/>
  <c r="H226" i="2" s="1"/>
  <c r="G227" i="2"/>
  <c r="G228" i="2"/>
  <c r="H228" i="2" s="1"/>
  <c r="G229" i="2"/>
  <c r="G230" i="2"/>
  <c r="H230" i="2" s="1"/>
  <c r="G231" i="2"/>
  <c r="G232" i="2"/>
  <c r="H232" i="2" s="1"/>
  <c r="G233" i="2"/>
  <c r="H233" i="2" s="1"/>
  <c r="G234" i="2"/>
  <c r="H234" i="2" s="1"/>
  <c r="G235" i="2"/>
  <c r="G236" i="2"/>
  <c r="H236" i="2" s="1"/>
  <c r="G237" i="2"/>
  <c r="H237" i="2" s="1"/>
  <c r="G238" i="2"/>
  <c r="H238" i="2" s="1"/>
  <c r="G239" i="2"/>
  <c r="G240" i="2"/>
  <c r="H240" i="2" s="1"/>
  <c r="G241" i="2"/>
  <c r="H241" i="2" s="1"/>
  <c r="G242" i="2"/>
  <c r="H242" i="2" s="1"/>
  <c r="G243" i="2"/>
  <c r="G244" i="2"/>
  <c r="H244" i="2" s="1"/>
  <c r="G245" i="2"/>
  <c r="G246" i="2"/>
  <c r="H246" i="2" s="1"/>
  <c r="G247" i="2"/>
  <c r="G248" i="2"/>
  <c r="H248" i="2" s="1"/>
  <c r="G249" i="2"/>
  <c r="H249" i="2" s="1"/>
  <c r="G250" i="2"/>
  <c r="H250" i="2" s="1"/>
  <c r="G251" i="2"/>
  <c r="G252" i="2"/>
  <c r="H252" i="2" s="1"/>
  <c r="G253" i="2"/>
  <c r="G254" i="2"/>
  <c r="H254" i="2" s="1"/>
  <c r="G255" i="2"/>
  <c r="G256" i="2"/>
  <c r="H256" i="2" s="1"/>
  <c r="G257" i="2"/>
  <c r="H257" i="2" s="1"/>
  <c r="G258" i="2"/>
  <c r="H258" i="2" s="1"/>
  <c r="G259" i="2"/>
  <c r="G260" i="2"/>
  <c r="H260" i="2" s="1"/>
  <c r="G261" i="2"/>
  <c r="G262" i="2"/>
  <c r="H262" i="2" s="1"/>
  <c r="G263" i="2"/>
  <c r="G264" i="2"/>
  <c r="H264" i="2" s="1"/>
  <c r="G265" i="2"/>
  <c r="G2" i="2"/>
  <c r="H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5" i="2"/>
  <c r="H207" i="2"/>
  <c r="H209" i="2"/>
  <c r="H211" i="2"/>
  <c r="H213" i="2"/>
  <c r="H215" i="2"/>
  <c r="H219" i="2"/>
  <c r="H221" i="2"/>
  <c r="H222" i="2"/>
  <c r="H223" i="2"/>
  <c r="H227" i="2"/>
  <c r="H229" i="2"/>
  <c r="H231" i="2"/>
  <c r="H235" i="2"/>
  <c r="H239" i="2"/>
  <c r="H243" i="2"/>
  <c r="H245" i="2"/>
  <c r="H247" i="2"/>
  <c r="H251" i="2"/>
  <c r="H253" i="2"/>
  <c r="H255" i="2"/>
  <c r="H259" i="2"/>
  <c r="H261" i="2"/>
  <c r="H263" i="2"/>
  <c r="H26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6" i="1"/>
  <c r="B7" i="4" l="1"/>
  <c r="C7" i="4" s="1"/>
  <c r="B6" i="4"/>
  <c r="C6" i="4" s="1"/>
  <c r="B2" i="4"/>
  <c r="B4" i="4"/>
  <c r="C4" i="4" s="1"/>
  <c r="B5" i="4"/>
  <c r="C5" i="4" s="1"/>
</calcChain>
</file>

<file path=xl/sharedStrings.xml><?xml version="1.0" encoding="utf-8"?>
<sst xmlns="http://schemas.openxmlformats.org/spreadsheetml/2006/main" count="3504" uniqueCount="915">
  <si>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</si>
  <si>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</si>
  <si>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</si>
  <si>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</si>
  <si>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</si>
  <si>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</si>
  <si>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</si>
  <si>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</si>
  <si>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</si>
  <si>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Droughts, floods, extreme temperatures (% of population, average 1990-2009)</t>
  </si>
  <si>
    <t>EN.CLC.MDAT.ZS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</si>
  <si>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</si>
  <si>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</si>
  <si>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</si>
  <si>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</si>
  <si>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</si>
  <si>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</si>
  <si>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</si>
  <si>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</si>
  <si>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</si>
  <si>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</si>
  <si>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</si>
  <si>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</si>
  <si>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</si>
  <si>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</si>
  <si>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</si>
  <si>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</si>
  <si>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</si>
  <si>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</si>
  <si>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</si>
  <si>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</si>
  <si>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</si>
  <si>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</si>
  <si>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</si>
  <si>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</si>
  <si>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</si>
  <si>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</si>
  <si>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</si>
  <si>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</si>
  <si>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</si>
  <si>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</si>
  <si>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</si>
  <si>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</si>
  <si>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</si>
  <si>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</si>
  <si>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</si>
  <si>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</si>
  <si>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</si>
  <si>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</si>
  <si>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</si>
  <si>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</si>
  <si>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</si>
  <si>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</si>
  <si>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</si>
  <si>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</si>
  <si>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</si>
  <si>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</si>
  <si>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</si>
  <si>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</si>
  <si>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</si>
  <si>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</si>
  <si>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</si>
  <si>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</si>
  <si>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</si>
  <si>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</si>
  <si>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</si>
  <si>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</si>
  <si>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</si>
  <si>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</si>
  <si>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</si>
  <si>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</si>
  <si>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</si>
  <si>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</si>
  <si>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</si>
  <si>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</si>
  <si>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</si>
  <si>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</si>
  <si>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</si>
  <si>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</si>
  <si>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</si>
  <si>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</si>
  <si>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</si>
  <si>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</si>
  <si>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</si>
  <si>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</si>
  <si>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</si>
  <si>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</si>
  <si>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</si>
  <si>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</si>
  <si>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</si>
  <si>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</si>
  <si>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</t>
  </si>
  <si>
    <t>COD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</si>
  <si>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</si>
  <si>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</si>
  <si>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</si>
  <si>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</si>
  <si>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</si>
  <si>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</si>
  <si>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</si>
  <si>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</si>
  <si>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</si>
  <si>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</si>
  <si>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</si>
  <si>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</si>
  <si>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</si>
  <si>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</si>
  <si>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</si>
  <si>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</si>
  <si>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</si>
  <si>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</si>
  <si>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</si>
  <si>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</si>
  <si>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</si>
  <si>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</si>
  <si>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</si>
  <si>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</si>
  <si>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</si>
  <si>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</si>
  <si>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</si>
  <si>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</si>
  <si>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</si>
  <si>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</si>
  <si>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</si>
  <si>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</si>
  <si>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</si>
  <si>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</si>
  <si>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</si>
  <si>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</si>
  <si>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</si>
  <si>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</si>
  <si>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</si>
  <si>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</si>
  <si>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</si>
  <si>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</si>
  <si>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</si>
  <si>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</si>
  <si>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</si>
  <si>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</si>
  <si>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</si>
  <si>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</si>
  <si>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</si>
  <si>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</si>
  <si>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</si>
  <si>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</si>
  <si>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</si>
  <si>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</si>
  <si>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</si>
  <si>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</si>
  <si>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</si>
  <si>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</si>
  <si>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</si>
  <si>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</si>
  <si>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</si>
  <si>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</si>
  <si>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</si>
  <si>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</si>
  <si>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</si>
  <si>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</si>
  <si>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</si>
  <si>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</si>
  <si>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</si>
  <si>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</si>
  <si>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</si>
  <si>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</si>
  <si>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</si>
  <si>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</si>
  <si>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</si>
  <si>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</si>
  <si>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</si>
  <si>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</si>
  <si>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</si>
  <si>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</si>
  <si>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</si>
  <si>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</si>
  <si>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</si>
  <si>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</si>
  <si>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</si>
  <si>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</si>
  <si>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</si>
  <si>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</si>
  <si>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</si>
  <si>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</si>
  <si>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</si>
  <si>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</si>
  <si>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</si>
  <si>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</si>
  <si>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</si>
  <si>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</si>
  <si>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</si>
  <si>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</si>
  <si>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</si>
  <si>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</si>
  <si>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</si>
  <si>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</si>
  <si>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</si>
  <si>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</si>
  <si>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</si>
  <si>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</si>
  <si>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</si>
  <si>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</si>
  <si>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</si>
  <si>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</si>
  <si>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</si>
  <si>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</si>
  <si>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</si>
  <si>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</si>
  <si>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</si>
  <si>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</si>
  <si>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</si>
  <si>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</si>
  <si>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</si>
  <si>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</si>
  <si>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</si>
  <si>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</si>
  <si>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</si>
  <si>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</si>
  <si>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</si>
  <si>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</si>
  <si>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</si>
  <si>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</si>
  <si>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</si>
  <si>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</si>
  <si>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</si>
  <si>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</si>
  <si>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</si>
  <si>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</si>
  <si>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</si>
  <si>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</si>
  <si>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</si>
  <si>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</si>
  <si>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</si>
  <si>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</si>
  <si>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</si>
  <si>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</si>
  <si>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</si>
  <si>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</si>
  <si>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</si>
  <si>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</si>
  <si>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</si>
  <si>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</si>
  <si>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</si>
  <si>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</si>
  <si>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</si>
  <si>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</si>
  <si>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</si>
  <si>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</si>
  <si>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</si>
  <si>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</si>
  <si>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</si>
  <si>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</si>
  <si>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</si>
  <si>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</si>
  <si>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</si>
  <si>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</si>
  <si>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</si>
  <si>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</si>
  <si>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</si>
  <si>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</si>
  <si>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</si>
  <si>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</si>
  <si>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</si>
  <si>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</si>
  <si>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</si>
  <si>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</si>
  <si>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</si>
  <si>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</si>
  <si>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</si>
  <si>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</si>
  <si>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</si>
  <si>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</si>
  <si>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</si>
  <si>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</si>
  <si>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</si>
  <si>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</si>
  <si>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</si>
  <si>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</si>
  <si>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</si>
  <si>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</si>
  <si>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</si>
  <si>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</si>
  <si>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</si>
  <si>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</si>
  <si>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</si>
  <si>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</si>
  <si>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</si>
  <si>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</si>
  <si>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</si>
  <si>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</si>
  <si>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</si>
  <si>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</si>
  <si>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</si>
  <si>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</si>
  <si>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</si>
  <si>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</si>
  <si>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</si>
  <si>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</si>
  <si>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</si>
  <si>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</si>
  <si>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</si>
  <si>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</si>
  <si>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</si>
  <si>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</si>
  <si>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</si>
  <si>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</si>
  <si>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</si>
  <si>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</si>
  <si>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</si>
  <si>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</si>
  <si>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</si>
  <si>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</si>
  <si>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</si>
  <si>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</si>
  <si>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</si>
  <si>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</si>
  <si>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</si>
  <si>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</si>
  <si>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</si>
  <si>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</si>
  <si>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</si>
  <si>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</si>
  <si>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</si>
  <si>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</si>
  <si>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</si>
  <si>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</si>
  <si>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</si>
  <si>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</si>
  <si>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</si>
  <si>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</si>
  <si>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</si>
  <si>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</si>
  <si>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</si>
  <si>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</si>
  <si>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</si>
  <si>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</si>
  <si>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</si>
  <si>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</si>
  <si>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</si>
  <si>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</si>
  <si>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</si>
  <si>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</si>
  <si>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</si>
  <si>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</si>
  <si>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</si>
  <si>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</si>
  <si>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</si>
  <si>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</si>
  <si>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</si>
  <si>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</si>
  <si>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</si>
  <si>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</si>
  <si>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</si>
  <si>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</si>
  <si>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</si>
  <si>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</si>
  <si>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</si>
  <si>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</si>
  <si>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</si>
  <si>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</si>
  <si>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</si>
  <si>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</si>
  <si>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</si>
  <si>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</si>
  <si>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</si>
  <si>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</si>
  <si>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</si>
  <si>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</si>
  <si>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</si>
  <si>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</si>
  <si>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</si>
  <si>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</si>
  <si>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</si>
  <si>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</si>
  <si>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</si>
  <si>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</si>
  <si>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</si>
  <si>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</si>
  <si>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</si>
  <si>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</si>
  <si>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</si>
  <si>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</si>
  <si>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</si>
  <si>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</si>
  <si>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</si>
  <si>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</si>
  <si>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</si>
  <si>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</si>
  <si>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</si>
  <si>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</si>
  <si>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</si>
  <si>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</si>
  <si>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</si>
  <si>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</si>
  <si>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</si>
  <si>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</si>
  <si>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</si>
  <si>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</si>
  <si>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</si>
  <si>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</si>
  <si>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</si>
  <si>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</si>
  <si>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</si>
  <si>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</si>
  <si>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</si>
  <si>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</si>
  <si>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</si>
  <si>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</si>
  <si>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</si>
  <si>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</si>
  <si>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</si>
  <si>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</si>
  <si>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</si>
  <si>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</si>
  <si>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</si>
  <si>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</si>
  <si>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</si>
  <si>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</si>
  <si>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</si>
  <si>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</si>
  <si>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</si>
  <si>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</si>
  <si>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</si>
  <si>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</si>
  <si>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</si>
  <si>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</si>
  <si>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</si>
  <si>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</si>
  <si>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</si>
  <si>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</si>
  <si>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</si>
  <si>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</si>
  <si>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</si>
  <si>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</si>
  <si>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</si>
  <si>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</si>
  <si>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</si>
  <si>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</si>
  <si>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</si>
  <si>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</si>
  <si>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</si>
  <si>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</si>
  <si>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</si>
  <si>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</si>
  <si>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</si>
  <si>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</si>
  <si>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</si>
  <si>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</si>
  <si>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</si>
  <si>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</si>
  <si>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</si>
  <si>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</si>
  <si>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</si>
  <si>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</si>
  <si>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</si>
  <si>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</si>
  <si>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</si>
  <si>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</si>
  <si>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</si>
  <si>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</si>
  <si>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</si>
  <si>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</si>
  <si>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</si>
  <si>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</si>
  <si>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</si>
  <si>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</si>
  <si>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</si>
  <si>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</si>
  <si>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</si>
  <si>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</si>
  <si>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</si>
  <si>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</si>
  <si>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</si>
  <si>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</si>
  <si>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</si>
  <si>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</si>
  <si>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</si>
  <si>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</si>
  <si>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</si>
  <si>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</si>
  <si>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</si>
  <si>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</si>
  <si>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</si>
  <si>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</si>
  <si>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</si>
  <si>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</si>
  <si>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</si>
  <si>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</si>
  <si>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</si>
  <si>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</si>
  <si>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</si>
  <si>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</si>
  <si>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</si>
  <si>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</si>
  <si>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</si>
  <si>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</si>
  <si>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</si>
  <si>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</si>
  <si>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</si>
  <si>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</si>
  <si>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</si>
  <si>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</si>
  <si>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</si>
  <si>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</si>
  <si>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</si>
  <si>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</si>
  <si>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</si>
  <si>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</si>
  <si>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</si>
  <si>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</si>
  <si>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</si>
  <si>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</si>
  <si>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</si>
  <si>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</si>
  <si>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</si>
  <si>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</si>
  <si>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</si>
  <si>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</si>
  <si>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</si>
  <si>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</si>
  <si>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</si>
  <si>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</si>
  <si>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</si>
  <si>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</si>
  <si>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</si>
  <si>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</si>
  <si>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</si>
  <si>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</si>
  <si>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</si>
  <si>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</si>
  <si>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</si>
  <si>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</si>
  <si>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</si>
  <si>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</si>
  <si>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</si>
  <si>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</si>
  <si>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EN,CLC,MDAT,ZS</t>
  </si>
  <si>
    <t>Value</t>
  </si>
  <si>
    <t>FindMedian</t>
  </si>
  <si>
    <t>Number</t>
  </si>
  <si>
    <t>Score</t>
  </si>
  <si>
    <t>MAP_A3_US</t>
  </si>
  <si>
    <t>NAME_EN</t>
  </si>
  <si>
    <t>ADM0_A3_US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</si>
  <si>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</si>
  <si>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</si>
  <si>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</si>
  <si>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</si>
  <si>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</si>
  <si>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</si>
  <si>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</si>
  <si>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Principality of Andorra</t>
  </si>
  <si>
    <t>Argentine Republic</t>
  </si>
  <si>
    <t>Republic of Armenia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</si>
  <si>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</si>
  <si>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</si>
  <si>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</si>
  <si>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</si>
  <si>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</si>
  <si>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</si>
  <si>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</si>
  <si>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</si>
  <si>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</si>
  <si>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</si>
  <si>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</si>
  <si>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Antigua and Barb.</t>
  </si>
  <si>
    <t>Australian Indian Ocean Territories</t>
  </si>
  <si>
    <t>Commonwealth of Australia</t>
  </si>
  <si>
    <t>Republic of Austria</t>
  </si>
  <si>
    <t>Republic of Azerbaijan</t>
  </si>
  <si>
    <t>B13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</si>
  <si>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</si>
  <si>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</si>
  <si>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</si>
  <si>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</si>
  <si>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</si>
  <si>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</si>
  <si>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</si>
  <si>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Bahamas, The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</si>
  <si>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</si>
  <si>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</si>
  <si>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</si>
  <si>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</si>
  <si>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</si>
  <si>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</si>
  <si>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The Bermudas or Somers Isles</t>
  </si>
  <si>
    <t>Plurinational State of Bolivia</t>
  </si>
  <si>
    <t>Federative Republic of Brazil</t>
  </si>
  <si>
    <t>Brunei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</si>
  <si>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</si>
  <si>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</si>
  <si>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</si>
  <si>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</si>
  <si>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</si>
  <si>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</si>
  <si>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</si>
  <si>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</si>
  <si>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</si>
  <si>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</si>
  <si>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</si>
  <si>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Dem. Rep.</t>
  </si>
  <si>
    <t>Congo, Democratic Republic of the</t>
  </si>
  <si>
    <t>Dem. Rep. Congo</t>
  </si>
  <si>
    <t>Democratic Republic of the Congo</t>
  </si>
  <si>
    <t>Congo, Rep.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</si>
  <si>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</si>
  <si>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</si>
  <si>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</si>
  <si>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</si>
  <si>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</si>
  <si>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</si>
  <si>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</si>
  <si>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Cape Verde</t>
  </si>
  <si>
    <t>Republic of Cabo Verde</t>
  </si>
  <si>
    <t>Republic of Costa Rica</t>
  </si>
  <si>
    <t>Republic of Cuba</t>
  </si>
  <si>
    <t>Cayman Is.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</si>
  <si>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</si>
  <si>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</si>
  <si>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</si>
  <si>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</si>
  <si>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</si>
  <si>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</si>
  <si>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</si>
  <si>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</si>
  <si>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Commonwealth of 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</si>
  <si>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</si>
  <si>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</si>
  <si>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</si>
  <si>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</si>
  <si>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</si>
  <si>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Egypt, Arab Rep.</t>
  </si>
  <si>
    <t>State of Eritrea</t>
  </si>
  <si>
    <t>Kingdom of Spain</t>
  </si>
  <si>
    <t>Republic of Estonia</t>
  </si>
  <si>
    <t>Federal Democratic Republic of Ethiopia</t>
  </si>
  <si>
    <t>Republic of Finland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</si>
  <si>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</si>
  <si>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</si>
  <si>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</si>
  <si>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</si>
  <si>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</si>
  <si>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</si>
  <si>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</si>
  <si>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Faeroe Is.</t>
  </si>
  <si>
    <t>Faeroe Islands</t>
  </si>
  <si>
    <t>Federated States of 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</si>
  <si>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</si>
  <si>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</si>
  <si>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</si>
  <si>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</si>
  <si>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</si>
  <si>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</si>
  <si>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</si>
  <si>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</si>
  <si>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Gambia, The</t>
  </si>
  <si>
    <t>Republic of the Gambia</t>
  </si>
  <si>
    <t>The Gambia</t>
  </si>
  <si>
    <t>Republic of Guinea-Bissau</t>
  </si>
  <si>
    <t>Eq. Guinea</t>
  </si>
  <si>
    <t>Republic of Equatorial Guinea</t>
  </si>
  <si>
    <t>Hellenic Republic</t>
  </si>
  <si>
    <t>Republic of Guatemala</t>
  </si>
  <si>
    <t>Territory of Guam</t>
  </si>
  <si>
    <t>Co-operative Republic of Guyana</t>
  </si>
  <si>
    <t>Hong Kong</t>
  </si>
  <si>
    <t>Hong Kong S.A.R.</t>
  </si>
  <si>
    <t>Hong Kong SAR, China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</si>
  <si>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</si>
  <si>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</si>
  <si>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</si>
  <si>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</si>
  <si>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</si>
  <si>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</si>
  <si>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</si>
  <si>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</si>
  <si>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</si>
  <si>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</si>
  <si>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</si>
  <si>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Republic of India</t>
  </si>
  <si>
    <t>IOT</t>
  </si>
  <si>
    <t>Br. Indian Ocean Ter.</t>
  </si>
  <si>
    <t>British Indian Ocean Territory</t>
  </si>
  <si>
    <t>Iran, Islamic Rep.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</si>
  <si>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</si>
  <si>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</si>
  <si>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</si>
  <si>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</si>
  <si>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</si>
  <si>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</si>
  <si>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</si>
  <si>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</si>
  <si>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</si>
  <si>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</si>
  <si>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</si>
  <si>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</si>
  <si>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</si>
  <si>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</si>
  <si>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Kyrgyzstan</t>
  </si>
  <si>
    <t>Kingdom of Cambodia</t>
  </si>
  <si>
    <t>Republic of Kiribati</t>
  </si>
  <si>
    <t>Federation of Saint Kitts and Nevis</t>
  </si>
  <si>
    <t>Saint Kitts and Nevis</t>
  </si>
  <si>
    <t>Korea, Rep.</t>
  </si>
  <si>
    <t>Korea, South</t>
  </si>
  <si>
    <t>Republic of Korea</t>
  </si>
  <si>
    <t>South Korea</t>
  </si>
  <si>
    <t>KOS</t>
  </si>
  <si>
    <t>Republic of Kosovo</t>
  </si>
  <si>
    <t>State of Kuwait</t>
  </si>
  <si>
    <t>Lao People's Democratic Republic</t>
  </si>
  <si>
    <t>Laos</t>
  </si>
  <si>
    <t>Lebanese Republic</t>
  </si>
  <si>
    <t>Republic of Liberia</t>
  </si>
  <si>
    <t>Saint Lucia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</si>
  <si>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</si>
  <si>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</si>
  <si>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</si>
  <si>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</si>
  <si>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</si>
  <si>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</si>
  <si>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Macao</t>
  </si>
  <si>
    <t>Macao S.A.R</t>
  </si>
  <si>
    <t>Macao SAR, China</t>
  </si>
  <si>
    <t>Macao Special Administrative Region, PRC</t>
  </si>
  <si>
    <t>Macau</t>
  </si>
  <si>
    <t>Saint Martin</t>
  </si>
  <si>
    <t>Saint-Martin</t>
  </si>
  <si>
    <t>Saint-Martin (French part)</t>
  </si>
  <si>
    <t>St-Martin</t>
  </si>
  <si>
    <t>Kingdom of Morocco</t>
  </si>
  <si>
    <t>Principality of Monaco</t>
  </si>
  <si>
    <t>Republic of Moldova</t>
  </si>
  <si>
    <t>Republic of Madagascar</t>
  </si>
  <si>
    <t>United Mexican States</t>
  </si>
  <si>
    <t>Marshall Is.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</si>
  <si>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</si>
  <si>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</si>
  <si>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</si>
  <si>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</si>
  <si>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</si>
  <si>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</si>
  <si>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</si>
  <si>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</si>
  <si>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</si>
  <si>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Commonwealth of the Northern Mariana Islands</t>
  </si>
  <si>
    <t>N. Mariana Is.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</si>
  <si>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</si>
  <si>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</si>
  <si>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</si>
  <si>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</si>
  <si>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</si>
  <si>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</si>
  <si>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</si>
  <si>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</si>
  <si>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</si>
  <si>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</si>
  <si>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</si>
  <si>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</si>
  <si>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</si>
  <si>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</si>
  <si>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</si>
  <si>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</si>
  <si>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</si>
  <si>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</si>
  <si>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</si>
  <si>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</si>
  <si>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</si>
  <si>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</si>
  <si>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</si>
  <si>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</si>
  <si>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</si>
  <si>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</si>
  <si>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</si>
  <si>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Republic of Palau</t>
  </si>
  <si>
    <t>Independent State of Papua New Guinea</t>
  </si>
  <si>
    <t>Republic of Poland</t>
  </si>
  <si>
    <t>Commonwealth of 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</si>
  <si>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</si>
  <si>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</si>
  <si>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</si>
  <si>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</si>
  <si>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</si>
  <si>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</si>
  <si>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</si>
  <si>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</si>
  <si>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</si>
  <si>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</si>
  <si>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Fr. Polynesia</t>
  </si>
  <si>
    <t>State of Qatar</t>
  </si>
  <si>
    <t>Russia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</si>
  <si>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</si>
  <si>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</si>
  <si>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</si>
  <si>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</si>
  <si>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</si>
  <si>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</si>
  <si>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</si>
  <si>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</si>
  <si>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</si>
  <si>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</si>
  <si>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</si>
  <si>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</si>
  <si>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</si>
  <si>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</si>
  <si>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</si>
  <si>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</si>
  <si>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</si>
  <si>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</si>
  <si>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</si>
  <si>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</si>
  <si>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Solomon Is.</t>
  </si>
  <si>
    <t>Republic of Sierra Leone</t>
  </si>
  <si>
    <t>Republic of El Salvador</t>
  </si>
  <si>
    <t>Republic of 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</si>
  <si>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</si>
  <si>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</si>
  <si>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</si>
  <si>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</si>
  <si>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</si>
  <si>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</si>
  <si>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Republic of Serbia</t>
  </si>
  <si>
    <t>Democratic Republic of Sao Tome and Principe</t>
  </si>
  <si>
    <t>Republic of Suriname</t>
  </si>
  <si>
    <t>Slovakia</t>
  </si>
  <si>
    <t>Republic of Slovenia</t>
  </si>
  <si>
    <t>Kingdom of Sweden</t>
  </si>
  <si>
    <t>eSwatini</t>
  </si>
  <si>
    <t>Kingdom of eSwatini</t>
  </si>
  <si>
    <t>Sint Maarten</t>
  </si>
  <si>
    <t>St. Maarten (Dutch part)</t>
  </si>
  <si>
    <t>Republic of Seychelles</t>
  </si>
  <si>
    <t>Syria</t>
  </si>
  <si>
    <t>Turks and Caicos Is.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</si>
  <si>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</si>
  <si>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</si>
  <si>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</si>
  <si>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</si>
  <si>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</si>
  <si>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</si>
  <si>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</si>
  <si>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Kingdom of Tonga</t>
  </si>
  <si>
    <t>Republic of Trinidad and Tobago</t>
  </si>
  <si>
    <t>Republic of Tunisia</t>
  </si>
  <si>
    <t>Republic of Turkey</t>
  </si>
  <si>
    <t>TWN</t>
  </si>
  <si>
    <t>Taiwan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</si>
  <si>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</si>
  <si>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</si>
  <si>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</si>
  <si>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</si>
  <si>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</si>
  <si>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</si>
  <si>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</si>
  <si>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</si>
  <si>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</si>
  <si>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</si>
  <si>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</si>
  <si>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</si>
  <si>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Saint Vincent and the Grenadines</t>
  </si>
  <si>
    <t>St. Vin. and Gren.</t>
  </si>
  <si>
    <t>Bolivarian Republic of Venezuela</t>
  </si>
  <si>
    <t>Venezuela, RB</t>
  </si>
  <si>
    <t>British Virgin Is.</t>
  </si>
  <si>
    <t>U.S. Virgin Is.</t>
  </si>
  <si>
    <t>United States Virgin Islands</t>
  </si>
  <si>
    <t>Virgin Islands</t>
  </si>
  <si>
    <t>Virgin Islands of the United States</t>
  </si>
  <si>
    <t>Socialist Republic of Vietnam</t>
  </si>
  <si>
    <t>Republic of Vanuatu</t>
  </si>
  <si>
    <t>WLF</t>
  </si>
  <si>
    <t>Wallis and Futuna</t>
  </si>
  <si>
    <t>Wallis and Futuna Is.</t>
  </si>
  <si>
    <t>Wallis and Futuna Islands</t>
  </si>
  <si>
    <t>Independent State of Samoa</t>
  </si>
  <si>
    <t>Republic of Yemen</t>
  </si>
  <si>
    <t>Yemen, Rep.</t>
  </si>
  <si>
    <t>Republic of South Africa</t>
  </si>
  <si>
    <t>Republic of Zambia</t>
  </si>
  <si>
    <t>Republic of Zimbabwe</t>
  </si>
  <si>
    <t>Yemen  Rep.</t>
  </si>
  <si>
    <t>Venezuela  RB</t>
  </si>
  <si>
    <t>XXX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</si>
  <si>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</si>
  <si>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</si>
  <si>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</si>
  <si>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</si>
  <si>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</si>
  <si>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</si>
  <si>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</si>
  <si>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</si>
  <si>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</si>
  <si>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</si>
  <si>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</si>
  <si>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</si>
  <si>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</si>
  <si>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</si>
  <si>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</si>
  <si>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</si>
  <si>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</si>
  <si>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</si>
  <si>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Korea (South)</t>
  </si>
  <si>
    <t>The FYR of Macedonia</t>
  </si>
  <si>
    <t>Côte d´Ivoire</t>
  </si>
  <si>
    <t>CON</t>
  </si>
  <si>
    <t>Congo Republic</t>
  </si>
  <si>
    <t>Korea (North)</t>
  </si>
  <si>
    <t>Micronesia  Fed. Sts.</t>
  </si>
  <si>
    <t>Val</t>
  </si>
  <si>
    <t>FuzzyVal</t>
  </si>
  <si>
    <t>Min</t>
  </si>
  <si>
    <t>MaxAbs</t>
  </si>
  <si>
    <t>Max</t>
  </si>
  <si>
    <t>Avg</t>
  </si>
  <si>
    <t>StdDev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</si>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</sst>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1" fontId="0" fillId="0" borderId="0" xfId="0" applyNumberFormat="1"/>
    <xf numFmtId="0" fontId="1" fillId="0" borderId="0" xfId="43"/>
    <xf numFmtId="0" fontId="18" fillId="33" borderId="0" xfId="0" applyFont="1" applyFill="1" applyBorder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6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Clean!$H$1</c:f>
              <c:strCache>
                <c:ptCount val="1"/>
                <c:pt idx="0">
                  <c:v> Score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Clean!$G$2:$G$265</c:f>
              <c:numCache>
                <c:formatCode>General</c:formatCode>
                <c:ptCount val="215"/>
                <c:pt idx="0">
                  <c:v>0</c:v>
                </c:pt>
                <c:pt idx="1">
                  <c:v>1.0592901689499901</c:v>
                </c:pt>
                <c:pt idx="2">
                  <c:v>1.01176467635625</c:v>
                </c:pt>
                <c:pt idx="3">
                  <c:v>5.2695769933995598</c:v>
                </c:pt>
                <c:pt idx="4">
                  <c:v>0</c:v>
                </c:pt>
                <c:pt idx="5">
                  <c:v>0</c:v>
                </c:pt>
                <c:pt idx="6">
                  <c:v>0.16718995051282801</c:v>
                </c:pt>
                <c:pt idx="7">
                  <c:v>0.478231100921505</c:v>
                </c:pt>
                <c:pt idx="8">
                  <c:v>2.6175497988849202E-4</c:v>
                </c:pt>
                <c:pt idx="9">
                  <c:v>0</c:v>
                </c:pt>
                <c:pt idx="10">
                  <c:v>3.0470986064941301</c:v>
                </c:pt>
                <c:pt idx="11">
                  <c:v>3.8152978279633598E-2</c:v>
                </c:pt>
                <c:pt idx="12">
                  <c:v>1.1055650666624099</c:v>
                </c:pt>
                <c:pt idx="13">
                  <c:v>2.3774112889230201</c:v>
                </c:pt>
                <c:pt idx="14">
                  <c:v>1.6921680601496699E-3</c:v>
                </c:pt>
                <c:pt idx="15">
                  <c:v>0.858274799264925</c:v>
                </c:pt>
                <c:pt idx="16">
                  <c:v>1.250036827358</c:v>
                </c:pt>
                <c:pt idx="17">
                  <c:v>4.58469425909382</c:v>
                </c:pt>
                <c:pt idx="18">
                  <c:v>8.5531604464620208E-3</c:v>
                </c:pt>
                <c:pt idx="19">
                  <c:v>0</c:v>
                </c:pt>
                <c:pt idx="20">
                  <c:v>0</c:v>
                </c:pt>
                <c:pt idx="21">
                  <c:v>0.49322849857990098</c:v>
                </c:pt>
                <c:pt idx="22">
                  <c:v>2.1958551526536699E-2</c:v>
                </c:pt>
                <c:pt idx="23">
                  <c:v>0.80608558881772696</c:v>
                </c:pt>
                <c:pt idx="24">
                  <c:v>0</c:v>
                </c:pt>
                <c:pt idx="25">
                  <c:v>1.2974291635669399</c:v>
                </c:pt>
                <c:pt idx="26">
                  <c:v>0.48245102799254702</c:v>
                </c:pt>
                <c:pt idx="27">
                  <c:v>0</c:v>
                </c:pt>
                <c:pt idx="28">
                  <c:v>0</c:v>
                </c:pt>
                <c:pt idx="29">
                  <c:v>1.3501102533785701E-2</c:v>
                </c:pt>
                <c:pt idx="30">
                  <c:v>0.74041878402782102</c:v>
                </c:pt>
                <c:pt idx="31">
                  <c:v>0.18249850803147</c:v>
                </c:pt>
                <c:pt idx="32">
                  <c:v>1.07432376669766E-2</c:v>
                </c:pt>
                <c:pt idx="33">
                  <c:v>3.8878841242891201E-3</c:v>
                </c:pt>
                <c:pt idx="34">
                  <c:v>0.26047080512743198</c:v>
                </c:pt>
                <c:pt idx="35">
                  <c:v>7.9509714746403599</c:v>
                </c:pt>
                <c:pt idx="36">
                  <c:v>7.5740363912106903E-4</c:v>
                </c:pt>
                <c:pt idx="37">
                  <c:v>7.2372204665496903E-2</c:v>
                </c:pt>
                <c:pt idx="38">
                  <c:v>1.7890962277006199E-2</c:v>
                </c:pt>
                <c:pt idx="39">
                  <c:v>0.26289643697343301</c:v>
                </c:pt>
                <c:pt idx="40">
                  <c:v>0.65713375396229901</c:v>
                </c:pt>
                <c:pt idx="41">
                  <c:v>2.2191158545353602E-2</c:v>
                </c:pt>
                <c:pt idx="42">
                  <c:v>9.8412235897981908E-3</c:v>
                </c:pt>
                <c:pt idx="43">
                  <c:v>0.70104562567974804</c:v>
                </c:pt>
                <c:pt idx="44">
                  <c:v>0.72743808582585801</c:v>
                </c:pt>
                <c:pt idx="45">
                  <c:v>0</c:v>
                </c:pt>
                <c:pt idx="46">
                  <c:v>0</c:v>
                </c:pt>
                <c:pt idx="47">
                  <c:v>2.6781550232894999E-3</c:v>
                </c:pt>
                <c:pt idx="48">
                  <c:v>0.155745987792062</c:v>
                </c:pt>
                <c:pt idx="49">
                  <c:v>3.2824573685482403E-2</c:v>
                </c:pt>
                <c:pt idx="50">
                  <c:v>6.7968470455428198</c:v>
                </c:pt>
                <c:pt idx="51">
                  <c:v>0</c:v>
                </c:pt>
                <c:pt idx="52">
                  <c:v>0</c:v>
                </c:pt>
                <c:pt idx="53">
                  <c:v>7.8705434970171503E-2</c:v>
                </c:pt>
                <c:pt idx="54">
                  <c:v>3.9222940364265699E-2</c:v>
                </c:pt>
                <c:pt idx="55">
                  <c:v>0.33646881822103097</c:v>
                </c:pt>
                <c:pt idx="56">
                  <c:v>1.2213476520119801E-2</c:v>
                </c:pt>
                <c:pt idx="57">
                  <c:v>7.3234828559453202</c:v>
                </c:pt>
                <c:pt idx="58">
                  <c:v>0.72919351833796198</c:v>
                </c:pt>
                <c:pt idx="59">
                  <c:v>0</c:v>
                </c:pt>
                <c:pt idx="60">
                  <c:v>3.26301816870463</c:v>
                </c:pt>
                <c:pt idx="61">
                  <c:v>3.8704347011103398E-4</c:v>
                </c:pt>
                <c:pt idx="62">
                  <c:v>1.72863661924856</c:v>
                </c:pt>
                <c:pt idx="63">
                  <c:v>5.7176459292674897E-3</c:v>
                </c:pt>
                <c:pt idx="64">
                  <c:v>0</c:v>
                </c:pt>
                <c:pt idx="65">
                  <c:v>1.3498135570024401</c:v>
                </c:pt>
                <c:pt idx="66">
                  <c:v>0</c:v>
                </c:pt>
                <c:pt idx="67">
                  <c:v>3.2407018945073099E-2</c:v>
                </c:pt>
                <c:pt idx="68">
                  <c:v>0.770433848504126</c:v>
                </c:pt>
                <c:pt idx="69">
                  <c:v>0.97443823697389098</c:v>
                </c:pt>
                <c:pt idx="70">
                  <c:v>0</c:v>
                </c:pt>
                <c:pt idx="71">
                  <c:v>0.180212227284055</c:v>
                </c:pt>
                <c:pt idx="72">
                  <c:v>0.19719002671623001</c:v>
                </c:pt>
                <c:pt idx="73">
                  <c:v>0.54090580429740898</c:v>
                </c:pt>
                <c:pt idx="74">
                  <c:v>0</c:v>
                </c:pt>
                <c:pt idx="75">
                  <c:v>6.5831386618050098E-3</c:v>
                </c:pt>
                <c:pt idx="76">
                  <c:v>0</c:v>
                </c:pt>
                <c:pt idx="77">
                  <c:v>0</c:v>
                </c:pt>
                <c:pt idx="78">
                  <c:v>1.30682366289927</c:v>
                </c:pt>
                <c:pt idx="79">
                  <c:v>0</c:v>
                </c:pt>
                <c:pt idx="80">
                  <c:v>7.1706242124438502</c:v>
                </c:pt>
                <c:pt idx="81">
                  <c:v>4.3543726540769103E-3</c:v>
                </c:pt>
                <c:pt idx="82">
                  <c:v>1.2552912260888101</c:v>
                </c:pt>
                <c:pt idx="83">
                  <c:v>2.49428868861808E-3</c:v>
                </c:pt>
                <c:pt idx="84">
                  <c:v>0.84031502631903598</c:v>
                </c:pt>
                <c:pt idx="85">
                  <c:v>8.8105351286892994E-2</c:v>
                </c:pt>
                <c:pt idx="86">
                  <c:v>0.160589721908345</c:v>
                </c:pt>
                <c:pt idx="87">
                  <c:v>0</c:v>
                </c:pt>
                <c:pt idx="88">
                  <c:v>4.3561089920649003</c:v>
                </c:pt>
                <c:pt idx="89">
                  <c:v>4.9073693992096202E-3</c:v>
                </c:pt>
                <c:pt idx="90">
                  <c:v>3.0567919170328199</c:v>
                </c:pt>
                <c:pt idx="91">
                  <c:v>1.48379593241009E-2</c:v>
                </c:pt>
                <c:pt idx="92">
                  <c:v>0</c:v>
                </c:pt>
                <c:pt idx="93">
                  <c:v>8.1092477861753501E-4</c:v>
                </c:pt>
                <c:pt idx="94">
                  <c:v>7.1022190689591603E-3</c:v>
                </c:pt>
                <c:pt idx="95">
                  <c:v>1.14346077633162</c:v>
                </c:pt>
                <c:pt idx="96">
                  <c:v>0.36947346944572501</c:v>
                </c:pt>
                <c:pt idx="97">
                  <c:v>2.0951550145542099E-2</c:v>
                </c:pt>
                <c:pt idx="98">
                  <c:v>0.21716121877040301</c:v>
                </c:pt>
                <c:pt idx="99">
                  <c:v>6.4778532308618599</c:v>
                </c:pt>
                <c:pt idx="100">
                  <c:v>2.0654640264514001</c:v>
                </c:pt>
                <c:pt idx="101">
                  <c:v>6.6437910543494203</c:v>
                </c:pt>
                <c:pt idx="102">
                  <c:v>5.0029987647944996</c:v>
                </c:pt>
                <c:pt idx="103">
                  <c:v>0</c:v>
                </c:pt>
                <c:pt idx="104">
                  <c:v>8.0255411325390796E-2</c:v>
                </c:pt>
                <c:pt idx="105">
                  <c:v>5.6707320617378299E-4</c:v>
                </c:pt>
                <c:pt idx="106">
                  <c:v>2.69310157959222</c:v>
                </c:pt>
                <c:pt idx="107">
                  <c:v>2.3082325176573701E-2</c:v>
                </c:pt>
                <c:pt idx="108">
                  <c:v>1.8723041987134199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2.1600300285825602</c:v>
                </c:pt>
                <c:pt idx="113">
                  <c:v>3.4026509633044202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7.5712586358112094E-2</c:v>
                </c:pt>
                <c:pt idx="119">
                  <c:v>0</c:v>
                </c:pt>
                <c:pt idx="120">
                  <c:v>0.34381082155310499</c:v>
                </c:pt>
                <c:pt idx="121">
                  <c:v>0.86461509039149298</c:v>
                </c:pt>
                <c:pt idx="122">
                  <c:v>3.06479542537E-2</c:v>
                </c:pt>
                <c:pt idx="123">
                  <c:v>0.149843277332355</c:v>
                </c:pt>
                <c:pt idx="124">
                  <c:v>5.8414228927310297E-2</c:v>
                </c:pt>
                <c:pt idx="125">
                  <c:v>0.30457878073609002</c:v>
                </c:pt>
                <c:pt idx="126">
                  <c:v>0.65285512838816795</c:v>
                </c:pt>
                <c:pt idx="127">
                  <c:v>0</c:v>
                </c:pt>
                <c:pt idx="128">
                  <c:v>9.2410935442981304E-2</c:v>
                </c:pt>
                <c:pt idx="129">
                  <c:v>1.21742824623754E-2</c:v>
                </c:pt>
                <c:pt idx="130">
                  <c:v>2.5613422379303801</c:v>
                </c:pt>
                <c:pt idx="131">
                  <c:v>0</c:v>
                </c:pt>
                <c:pt idx="132">
                  <c:v>3.6624479562438501</c:v>
                </c:pt>
                <c:pt idx="133">
                  <c:v>3.0819736499465602</c:v>
                </c:pt>
                <c:pt idx="134">
                  <c:v>0</c:v>
                </c:pt>
                <c:pt idx="135">
                  <c:v>8.8204927872144498</c:v>
                </c:pt>
                <c:pt idx="136">
                  <c:v>9.6926904360310706E-2</c:v>
                </c:pt>
                <c:pt idx="137">
                  <c:v>3.4014339634114399</c:v>
                </c:pt>
                <c:pt idx="138">
                  <c:v>0</c:v>
                </c:pt>
                <c:pt idx="139">
                  <c:v>7.5250657392194302</c:v>
                </c:pt>
                <c:pt idx="140">
                  <c:v>5.5033264427480903E-2</c:v>
                </c:pt>
                <c:pt idx="141">
                  <c:v>0.83359836717144098</c:v>
                </c:pt>
                <c:pt idx="142">
                  <c:v>4.7378608108458601E-3</c:v>
                </c:pt>
                <c:pt idx="143">
                  <c:v>6.7955879567208801E-3</c:v>
                </c:pt>
                <c:pt idx="144">
                  <c:v>0.70379651429864698</c:v>
                </c:pt>
                <c:pt idx="145">
                  <c:v>0</c:v>
                </c:pt>
                <c:pt idx="146">
                  <c:v>1.0853984529359401E-2</c:v>
                </c:pt>
                <c:pt idx="147">
                  <c:v>0</c:v>
                </c:pt>
                <c:pt idx="148">
                  <c:v>1.0553423911030799</c:v>
                </c:pt>
                <c:pt idx="149">
                  <c:v>0.196361451621855</c:v>
                </c:pt>
                <c:pt idx="150">
                  <c:v>1.9523808134553999</c:v>
                </c:pt>
                <c:pt idx="151">
                  <c:v>0.80638486517054697</c:v>
                </c:pt>
                <c:pt idx="152">
                  <c:v>0</c:v>
                </c:pt>
                <c:pt idx="153">
                  <c:v>0.73079789848971299</c:v>
                </c:pt>
                <c:pt idx="154">
                  <c:v>3.2017102157757403E-2</c:v>
                </c:pt>
                <c:pt idx="155">
                  <c:v>1.6497321256545398E-2</c:v>
                </c:pt>
                <c:pt idx="156">
                  <c:v>2.4968811016694801</c:v>
                </c:pt>
                <c:pt idx="157">
                  <c:v>1.8023353028219101E-3</c:v>
                </c:pt>
                <c:pt idx="158">
                  <c:v>0.71477345485624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8.4970987899511102E-2</c:v>
                </c:pt>
                <c:pt idx="163">
                  <c:v>0.13270049736118</c:v>
                </c:pt>
                <c:pt idx="164">
                  <c:v>1.29597316565611</c:v>
                </c:pt>
                <c:pt idx="165">
                  <c:v>5.6604911406258202E-3</c:v>
                </c:pt>
                <c:pt idx="166">
                  <c:v>2.7654155819195099</c:v>
                </c:pt>
                <c:pt idx="167">
                  <c:v>0.59767011501186895</c:v>
                </c:pt>
                <c:pt idx="168">
                  <c:v>0</c:v>
                </c:pt>
                <c:pt idx="169">
                  <c:v>9.0344056609732798E-2</c:v>
                </c:pt>
                <c:pt idx="170">
                  <c:v>0.247016283746712</c:v>
                </c:pt>
                <c:pt idx="171">
                  <c:v>0.360637004160202</c:v>
                </c:pt>
                <c:pt idx="172">
                  <c:v>0</c:v>
                </c:pt>
                <c:pt idx="173">
                  <c:v>4.6036893405283097</c:v>
                </c:pt>
                <c:pt idx="174">
                  <c:v>1.06605743396642E-2</c:v>
                </c:pt>
                <c:pt idx="175">
                  <c:v>0</c:v>
                </c:pt>
                <c:pt idx="176">
                  <c:v>0</c:v>
                </c:pt>
                <c:pt idx="177">
                  <c:v>0.33983542735856198</c:v>
                </c:pt>
                <c:pt idx="178">
                  <c:v>4.4927135496175899E-2</c:v>
                </c:pt>
                <c:pt idx="179">
                  <c:v>0</c:v>
                </c:pt>
                <c:pt idx="180">
                  <c:v>0</c:v>
                </c:pt>
                <c:pt idx="181">
                  <c:v>9.2265863079203303</c:v>
                </c:pt>
                <c:pt idx="182">
                  <c:v>0</c:v>
                </c:pt>
                <c:pt idx="183">
                  <c:v>7.8021323954166499E-2</c:v>
                </c:pt>
                <c:pt idx="184">
                  <c:v>0.50777223443049702</c:v>
                </c:pt>
                <c:pt idx="185">
                  <c:v>0</c:v>
                </c:pt>
                <c:pt idx="186">
                  <c:v>2.71464102500458</c:v>
                </c:pt>
                <c:pt idx="187">
                  <c:v>0.50847788498282098</c:v>
                </c:pt>
                <c:pt idx="188">
                  <c:v>3.75109895493503</c:v>
                </c:pt>
                <c:pt idx="189">
                  <c:v>5.3780858697464904</c:v>
                </c:pt>
                <c:pt idx="190">
                  <c:v>4.75378280002606E-4</c:v>
                </c:pt>
                <c:pt idx="191">
                  <c:v>2.5120381272184199E-2</c:v>
                </c:pt>
                <c:pt idx="192">
                  <c:v>0</c:v>
                </c:pt>
                <c:pt idx="193">
                  <c:v>8.1774939867187404E-4</c:v>
                </c:pt>
                <c:pt idx="194">
                  <c:v>9.84503364680408E-2</c:v>
                </c:pt>
                <c:pt idx="195">
                  <c:v>0.13656306743758301</c:v>
                </c:pt>
                <c:pt idx="196">
                  <c:v>0</c:v>
                </c:pt>
                <c:pt idx="197">
                  <c:v>1.49586357405237</c:v>
                </c:pt>
                <c:pt idx="198">
                  <c:v>0.85120346991390905</c:v>
                </c:pt>
                <c:pt idx="199">
                  <c:v>0.26923935392444198</c:v>
                </c:pt>
                <c:pt idx="200">
                  <c:v>0.26474296682195603</c:v>
                </c:pt>
                <c:pt idx="201">
                  <c:v>0.21415572253450299</c:v>
                </c:pt>
                <c:pt idx="202">
                  <c:v>0.123694001358125</c:v>
                </c:pt>
                <c:pt idx="203">
                  <c:v>9.2365399367204705E-3</c:v>
                </c:pt>
                <c:pt idx="204">
                  <c:v>0.15520420431020701</c:v>
                </c:pt>
                <c:pt idx="205">
                  <c:v>0</c:v>
                </c:pt>
                <c:pt idx="206">
                  <c:v>0</c:v>
                </c:pt>
                <c:pt idx="207">
                  <c:v>1.5993616805381401</c:v>
                </c:pt>
                <c:pt idx="208">
                  <c:v>0.105703889988763</c:v>
                </c:pt>
                <c:pt idx="209">
                  <c:v>0</c:v>
                </c:pt>
                <c:pt idx="210">
                  <c:v>0</c:v>
                </c:pt>
                <c:pt idx="211">
                  <c:v>9.9410698545418896E-2</c:v>
                </c:pt>
                <c:pt idx="212">
                  <c:v>1.8056505619928001</c:v>
                </c:pt>
                <c:pt idx="213">
                  <c:v>4.1996767442160898</c:v>
                </c:pt>
                <c:pt idx="214">
                  <c:v>0</c:v>
                </c:pt>
              </c:numCache>
            </c:numRef>
          </c:xVal>
          <c:yVal>
            <c:numRef>
              <c:f>Clean!$H$2:$H$265</c:f>
              <c:numCache>
                <c:formatCode>General</c:formatCode>
                <c:ptCount val="215"/>
                <c:pt idx="0">
                  <c:v>0.01</c:v>
                </c:pt>
                <c:pt idx="1">
                  <c:v>0.11486972672604902</c:v>
                </c:pt>
                <c:pt idx="2">
                  <c:v>0.11016470295926875</c:v>
                </c:pt>
                <c:pt idx="3">
                  <c:v>0.53168812234655649</c:v>
                </c:pt>
                <c:pt idx="4">
                  <c:v>0.01</c:v>
                </c:pt>
                <c:pt idx="5">
                  <c:v>0.01</c:v>
                </c:pt>
                <c:pt idx="6">
                  <c:v>2.6551805100769973E-2</c:v>
                </c:pt>
                <c:pt idx="7">
                  <c:v>5.7344878991228997E-2</c:v>
                </c:pt>
                <c:pt idx="8">
                  <c:v>1.0025913743008961E-2</c:v>
                </c:pt>
                <c:pt idx="9">
                  <c:v>0.01</c:v>
                </c:pt>
                <c:pt idx="10">
                  <c:v>0.31166276204291893</c:v>
                </c:pt>
                <c:pt idx="11">
                  <c:v>1.3777144849683726E-2</c:v>
                </c:pt>
                <c:pt idx="12">
                  <c:v>0.11945094159957859</c:v>
                </c:pt>
                <c:pt idx="13">
                  <c:v>0.24536371760337902</c:v>
                </c:pt>
                <c:pt idx="14">
                  <c:v>1.0167524637954818E-2</c:v>
                </c:pt>
                <c:pt idx="15">
                  <c:v>9.4969205127227577E-2</c:v>
                </c:pt>
                <c:pt idx="16">
                  <c:v>0.13375364590844202</c:v>
                </c:pt>
                <c:pt idx="17">
                  <c:v>0.46388473165028821</c:v>
                </c:pt>
                <c:pt idx="18">
                  <c:v>1.0846762884199741E-2</c:v>
                </c:pt>
                <c:pt idx="19">
                  <c:v>0.01</c:v>
                </c:pt>
                <c:pt idx="20">
                  <c:v>0.01</c:v>
                </c:pt>
                <c:pt idx="21">
                  <c:v>5.8829621359410202E-2</c:v>
                </c:pt>
                <c:pt idx="22">
                  <c:v>1.2173896601127134E-2</c:v>
                </c:pt>
                <c:pt idx="23">
                  <c:v>8.9802473292954973E-2</c:v>
                </c:pt>
                <c:pt idx="24">
                  <c:v>0.01</c:v>
                </c:pt>
                <c:pt idx="25">
                  <c:v>0.13844548719312708</c:v>
                </c:pt>
                <c:pt idx="26">
                  <c:v>5.7762651771262156E-2</c:v>
                </c:pt>
                <c:pt idx="27">
                  <c:v>0.01</c:v>
                </c:pt>
                <c:pt idx="28">
                  <c:v>0.01</c:v>
                </c:pt>
                <c:pt idx="29">
                  <c:v>1.1336609150844786E-2</c:v>
                </c:pt>
                <c:pt idx="30">
                  <c:v>8.3301459618754278E-2</c:v>
                </c:pt>
                <c:pt idx="31">
                  <c:v>2.8067352295115533E-2</c:v>
                </c:pt>
                <c:pt idx="32">
                  <c:v>1.1063580529030684E-2</c:v>
                </c:pt>
                <c:pt idx="33">
                  <c:v>1.0384900528304623E-2</c:v>
                </c:pt>
                <c:pt idx="34">
                  <c:v>3.5786609707615769E-2</c:v>
                </c:pt>
                <c:pt idx="35">
                  <c:v>0.79714617598939563</c:v>
                </c:pt>
                <c:pt idx="36">
                  <c:v>1.0074982960272986E-2</c:v>
                </c:pt>
                <c:pt idx="37">
                  <c:v>1.7164848261884195E-2</c:v>
                </c:pt>
                <c:pt idx="38">
                  <c:v>1.1771205265423614E-2</c:v>
                </c:pt>
                <c:pt idx="39">
                  <c:v>3.6026747260369869E-2</c:v>
                </c:pt>
                <c:pt idx="40">
                  <c:v>7.5056241642267596E-2</c:v>
                </c:pt>
                <c:pt idx="41">
                  <c:v>1.2196924695990007E-2</c:v>
                </c:pt>
                <c:pt idx="42">
                  <c:v>1.0974281135390021E-2</c:v>
                </c:pt>
                <c:pt idx="43">
                  <c:v>7.9403516942295055E-2</c:v>
                </c:pt>
                <c:pt idx="44">
                  <c:v>8.2016370496759944E-2</c:v>
                </c:pt>
                <c:pt idx="45">
                  <c:v>0.01</c:v>
                </c:pt>
                <c:pt idx="46">
                  <c:v>0.01</c:v>
                </c:pt>
                <c:pt idx="47">
                  <c:v>1.026513734730566E-2</c:v>
                </c:pt>
                <c:pt idx="48">
                  <c:v>2.5418852791414141E-2</c:v>
                </c:pt>
                <c:pt idx="49">
                  <c:v>1.3249632794862758E-2</c:v>
                </c:pt>
                <c:pt idx="50">
                  <c:v>0.68288785750873915</c:v>
                </c:pt>
                <c:pt idx="51">
                  <c:v>0.01</c:v>
                </c:pt>
                <c:pt idx="52">
                  <c:v>0.01</c:v>
                </c:pt>
                <c:pt idx="53">
                  <c:v>1.7791838062046979E-2</c:v>
                </c:pt>
                <c:pt idx="54">
                  <c:v>1.3883071096062304E-2</c:v>
                </c:pt>
                <c:pt idx="55">
                  <c:v>4.3310413003882067E-2</c:v>
                </c:pt>
                <c:pt idx="56">
                  <c:v>1.120913417549186E-2</c:v>
                </c:pt>
                <c:pt idx="57">
                  <c:v>0.73502480273858672</c:v>
                </c:pt>
                <c:pt idx="58">
                  <c:v>8.2190158315458228E-2</c:v>
                </c:pt>
                <c:pt idx="59">
                  <c:v>0.01</c:v>
                </c:pt>
                <c:pt idx="60">
                  <c:v>0.3330387987017584</c:v>
                </c:pt>
                <c:pt idx="61">
                  <c:v>1.0038317303540992E-2</c:v>
                </c:pt>
                <c:pt idx="62">
                  <c:v>0.18113502530560746</c:v>
                </c:pt>
                <c:pt idx="63">
                  <c:v>1.0566046946997481E-2</c:v>
                </c:pt>
                <c:pt idx="64">
                  <c:v>0.01</c:v>
                </c:pt>
                <c:pt idx="65">
                  <c:v>0.14363154214324159</c:v>
                </c:pt>
                <c:pt idx="66">
                  <c:v>0.01</c:v>
                </c:pt>
                <c:pt idx="67">
                  <c:v>1.3208294875562236E-2</c:v>
                </c:pt>
                <c:pt idx="68">
                  <c:v>8.6272951001908474E-2</c:v>
                </c:pt>
                <c:pt idx="69">
                  <c:v>0.10646938546041521</c:v>
                </c:pt>
                <c:pt idx="70">
                  <c:v>0.01</c:v>
                </c:pt>
                <c:pt idx="71">
                  <c:v>2.7841010501121449E-2</c:v>
                </c:pt>
                <c:pt idx="72">
                  <c:v>2.9521812644906775E-2</c:v>
                </c:pt>
                <c:pt idx="73">
                  <c:v>6.3549674625443489E-2</c:v>
                </c:pt>
                <c:pt idx="74">
                  <c:v>0.01</c:v>
                </c:pt>
                <c:pt idx="75">
                  <c:v>1.0651730727518696E-2</c:v>
                </c:pt>
                <c:pt idx="76">
                  <c:v>0.01</c:v>
                </c:pt>
                <c:pt idx="77">
                  <c:v>0.01</c:v>
                </c:pt>
                <c:pt idx="78">
                  <c:v>0.13937554262702775</c:v>
                </c:pt>
                <c:pt idx="79">
                  <c:v>0.01</c:v>
                </c:pt>
                <c:pt idx="80">
                  <c:v>0.71989179703194117</c:v>
                </c:pt>
                <c:pt idx="81">
                  <c:v>1.0431082892753614E-2</c:v>
                </c:pt>
                <c:pt idx="82">
                  <c:v>0.1342738313827922</c:v>
                </c:pt>
                <c:pt idx="83">
                  <c:v>1.024693458017319E-2</c:v>
                </c:pt>
                <c:pt idx="84">
                  <c:v>9.3191187605584563E-2</c:v>
                </c:pt>
                <c:pt idx="85">
                  <c:v>1.8722429777402405E-2</c:v>
                </c:pt>
                <c:pt idx="86">
                  <c:v>2.5898382468926159E-2</c:v>
                </c:pt>
                <c:pt idx="87">
                  <c:v>0.01</c:v>
                </c:pt>
                <c:pt idx="88">
                  <c:v>0.44125479021442515</c:v>
                </c:pt>
                <c:pt idx="89">
                  <c:v>1.0485829570521753E-2</c:v>
                </c:pt>
                <c:pt idx="90">
                  <c:v>0.31262239978624917</c:v>
                </c:pt>
                <c:pt idx="91">
                  <c:v>1.1468957973085989E-2</c:v>
                </c:pt>
                <c:pt idx="92">
                  <c:v>0.01</c:v>
                </c:pt>
                <c:pt idx="93">
                  <c:v>1.0080281553083137E-2</c:v>
                </c:pt>
                <c:pt idx="94">
                  <c:v>1.0703119687826957E-2</c:v>
                </c:pt>
                <c:pt idx="95">
                  <c:v>0.12320261685683039</c:v>
                </c:pt>
                <c:pt idx="96">
                  <c:v>4.6577873475126777E-2</c:v>
                </c:pt>
                <c:pt idx="97">
                  <c:v>1.2074203464408668E-2</c:v>
                </c:pt>
                <c:pt idx="98">
                  <c:v>3.1498960658269896E-2</c:v>
                </c:pt>
                <c:pt idx="99">
                  <c:v>0.65130746985532417</c:v>
                </c:pt>
                <c:pt idx="100">
                  <c:v>0.21448093861868864</c:v>
                </c:pt>
                <c:pt idx="101">
                  <c:v>0.66773531438059264</c:v>
                </c:pt>
                <c:pt idx="102">
                  <c:v>0.50529687771465548</c:v>
                </c:pt>
                <c:pt idx="103">
                  <c:v>0.01</c:v>
                </c:pt>
                <c:pt idx="104">
                  <c:v>1.7945285721213691E-2</c:v>
                </c:pt>
                <c:pt idx="105">
                  <c:v>1.0056140247411204E-2</c:v>
                </c:pt>
                <c:pt idx="106">
                  <c:v>0.2766170563796298</c:v>
                </c:pt>
                <c:pt idx="107">
                  <c:v>1.2285150192480797E-2</c:v>
                </c:pt>
                <c:pt idx="108">
                  <c:v>0.19535811567262859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0.22384297282967347</c:v>
                </c:pt>
                <c:pt idx="113">
                  <c:v>0.34686244536713762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1.7495546049453099E-2</c:v>
                </c:pt>
                <c:pt idx="119">
                  <c:v>0.01</c:v>
                </c:pt>
                <c:pt idx="120">
                  <c:v>4.40372713337574E-2</c:v>
                </c:pt>
                <c:pt idx="121">
                  <c:v>9.5596893948757811E-2</c:v>
                </c:pt>
                <c:pt idx="122">
                  <c:v>1.30341474711163E-2</c:v>
                </c:pt>
                <c:pt idx="123">
                  <c:v>2.4834484455903146E-2</c:v>
                </c:pt>
                <c:pt idx="124">
                  <c:v>1.5783008663803721E-2</c:v>
                </c:pt>
                <c:pt idx="125">
                  <c:v>4.015329929287291E-2</c:v>
                </c:pt>
                <c:pt idx="126">
                  <c:v>7.4632657710428624E-2</c:v>
                </c:pt>
                <c:pt idx="127">
                  <c:v>0.01</c:v>
                </c:pt>
                <c:pt idx="128">
                  <c:v>1.9148682608855151E-2</c:v>
                </c:pt>
                <c:pt idx="129">
                  <c:v>1.1205253963775166E-2</c:v>
                </c:pt>
                <c:pt idx="130">
                  <c:v>0.26357288155510766</c:v>
                </c:pt>
                <c:pt idx="131">
                  <c:v>0.01</c:v>
                </c:pt>
                <c:pt idx="132">
                  <c:v>0.37258234766814119</c:v>
                </c:pt>
                <c:pt idx="133">
                  <c:v>0.31511539134470951</c:v>
                </c:pt>
                <c:pt idx="134">
                  <c:v>0.01</c:v>
                </c:pt>
                <c:pt idx="135">
                  <c:v>0.8832287859342306</c:v>
                </c:pt>
                <c:pt idx="136">
                  <c:v>1.9595763531670758E-2</c:v>
                </c:pt>
                <c:pt idx="137">
                  <c:v>0.34674196237773258</c:v>
                </c:pt>
                <c:pt idx="138">
                  <c:v>0.01</c:v>
                </c:pt>
                <c:pt idx="139">
                  <c:v>0.75498150818272358</c:v>
                </c:pt>
                <c:pt idx="140">
                  <c:v>1.544829317832061E-2</c:v>
                </c:pt>
                <c:pt idx="141">
                  <c:v>9.2526238349972659E-2</c:v>
                </c:pt>
                <c:pt idx="142">
                  <c:v>1.046904822027374E-2</c:v>
                </c:pt>
                <c:pt idx="143">
                  <c:v>1.0672763207715368E-2</c:v>
                </c:pt>
                <c:pt idx="144">
                  <c:v>7.9675854915566044E-2</c:v>
                </c:pt>
                <c:pt idx="145">
                  <c:v>0.01</c:v>
                </c:pt>
                <c:pt idx="146">
                  <c:v>1.1074544468406581E-2</c:v>
                </c:pt>
                <c:pt idx="147">
                  <c:v>0.01</c:v>
                </c:pt>
                <c:pt idx="148">
                  <c:v>0.11447889671920491</c:v>
                </c:pt>
                <c:pt idx="149">
                  <c:v>2.9439783710563647E-2</c:v>
                </c:pt>
                <c:pt idx="150">
                  <c:v>0.20328570053208461</c:v>
                </c:pt>
                <c:pt idx="151">
                  <c:v>8.9832101651884155E-2</c:v>
                </c:pt>
                <c:pt idx="152">
                  <c:v>0.01</c:v>
                </c:pt>
                <c:pt idx="153">
                  <c:v>8.2348991950481579E-2</c:v>
                </c:pt>
                <c:pt idx="154">
                  <c:v>1.3169693113617983E-2</c:v>
                </c:pt>
                <c:pt idx="155">
                  <c:v>1.1633234804397995E-2</c:v>
                </c:pt>
                <c:pt idx="156">
                  <c:v>0.25719122906527853</c:v>
                </c:pt>
                <c:pt idx="157">
                  <c:v>1.0178431194979369E-2</c:v>
                </c:pt>
                <c:pt idx="158">
                  <c:v>8.0762572030767754E-2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1.8412127802051599E-2</c:v>
                </c:pt>
                <c:pt idx="163">
                  <c:v>2.3137349238756821E-2</c:v>
                </c:pt>
                <c:pt idx="164">
                  <c:v>0.1383013433999549</c:v>
                </c:pt>
                <c:pt idx="165">
                  <c:v>1.0560388622921956E-2</c:v>
                </c:pt>
                <c:pt idx="166">
                  <c:v>0.28377614261003148</c:v>
                </c:pt>
                <c:pt idx="167">
                  <c:v>6.9169341386175032E-2</c:v>
                </c:pt>
                <c:pt idx="168">
                  <c:v>0.01</c:v>
                </c:pt>
                <c:pt idx="169">
                  <c:v>1.8944061604363547E-2</c:v>
                </c:pt>
                <c:pt idx="170">
                  <c:v>3.4454612090924493E-2</c:v>
                </c:pt>
                <c:pt idx="171">
                  <c:v>4.570306341186E-2</c:v>
                </c:pt>
                <c:pt idx="172">
                  <c:v>0.01</c:v>
                </c:pt>
                <c:pt idx="173">
                  <c:v>0.46576524471230268</c:v>
                </c:pt>
                <c:pt idx="174">
                  <c:v>1.1055396859626756E-2</c:v>
                </c:pt>
                <c:pt idx="175">
                  <c:v>0.01</c:v>
                </c:pt>
                <c:pt idx="176">
                  <c:v>0.01</c:v>
                </c:pt>
                <c:pt idx="177">
                  <c:v>4.3643707308497641E-2</c:v>
                </c:pt>
                <c:pt idx="178">
                  <c:v>1.4447786414121415E-2</c:v>
                </c:pt>
                <c:pt idx="179">
                  <c:v>0.01</c:v>
                </c:pt>
                <c:pt idx="180">
                  <c:v>0.01</c:v>
                </c:pt>
                <c:pt idx="181">
                  <c:v>0.92343204448411276</c:v>
                </c:pt>
                <c:pt idx="182">
                  <c:v>0.01</c:v>
                </c:pt>
                <c:pt idx="183">
                  <c:v>1.7724111071462482E-2</c:v>
                </c:pt>
                <c:pt idx="184">
                  <c:v>6.0269451208619207E-2</c:v>
                </c:pt>
                <c:pt idx="185">
                  <c:v>0.01</c:v>
                </c:pt>
                <c:pt idx="186">
                  <c:v>0.27874946147545343</c:v>
                </c:pt>
                <c:pt idx="187">
                  <c:v>6.033931061329928E-2</c:v>
                </c:pt>
                <c:pt idx="188">
                  <c:v>0.38135879653856797</c:v>
                </c:pt>
                <c:pt idx="189">
                  <c:v>0.54243050110490254</c:v>
                </c:pt>
                <c:pt idx="190">
                  <c:v>1.0047062449720258E-2</c:v>
                </c:pt>
                <c:pt idx="191">
                  <c:v>1.2486917745946235E-2</c:v>
                </c:pt>
                <c:pt idx="192">
                  <c:v>0.01</c:v>
                </c:pt>
                <c:pt idx="193">
                  <c:v>1.0080957190468516E-2</c:v>
                </c:pt>
                <c:pt idx="194">
                  <c:v>1.974658331033604E-2</c:v>
                </c:pt>
                <c:pt idx="195">
                  <c:v>2.3519743676320717E-2</c:v>
                </c:pt>
                <c:pt idx="196">
                  <c:v>0.01</c:v>
                </c:pt>
                <c:pt idx="197">
                  <c:v>0.15809049383118465</c:v>
                </c:pt>
                <c:pt idx="198">
                  <c:v>9.4269143521477E-2</c:v>
                </c:pt>
                <c:pt idx="199">
                  <c:v>3.6654696038519757E-2</c:v>
                </c:pt>
                <c:pt idx="200">
                  <c:v>3.6209553715373648E-2</c:v>
                </c:pt>
                <c:pt idx="201">
                  <c:v>3.12014165309158E-2</c:v>
                </c:pt>
                <c:pt idx="202">
                  <c:v>2.2245706134454375E-2</c:v>
                </c:pt>
                <c:pt idx="203">
                  <c:v>1.0914417453735326E-2</c:v>
                </c:pt>
                <c:pt idx="204">
                  <c:v>2.5365216226710494E-2</c:v>
                </c:pt>
                <c:pt idx="205">
                  <c:v>0.01</c:v>
                </c:pt>
                <c:pt idx="206">
                  <c:v>0.01</c:v>
                </c:pt>
                <c:pt idx="207">
                  <c:v>0.16833680637327589</c:v>
                </c:pt>
                <c:pt idx="208">
                  <c:v>2.0464685108887538E-2</c:v>
                </c:pt>
                <c:pt idx="209">
                  <c:v>0.01</c:v>
                </c:pt>
                <c:pt idx="210">
                  <c:v>0.01</c:v>
                </c:pt>
                <c:pt idx="211">
                  <c:v>1.984165915599647E-2</c:v>
                </c:pt>
                <c:pt idx="212">
                  <c:v>0.18875940563728721</c:v>
                </c:pt>
                <c:pt idx="213">
                  <c:v>0.42576799767739293</c:v>
                </c:pt>
                <c:pt idx="21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48-435E-B127-4222B2DAD4B3}"/>
            </c:ext>
          </c:extLst>
        </c:ser>
        <c:ser>
          <c:idx val="0"/>
          <c:order val="1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550030521143027E-3"/>
                  <c:y val="-5.33479029407038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</a:t>
                    </a:r>
                    <a:r>
                      <a:rPr lang="en-US" sz="900" b="0" i="0" u="none" strike="noStrike" baseline="0">
                        <a:effectLst/>
                      </a:rPr>
                      <a:t>= 0,099000x + 0,01000</a:t>
                    </a:r>
                    <a:endParaRPr lang="en-US"/>
                  </a:p>
                </c:rich>
              </c:tx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9.2265863079203303</c:v>
                </c:pt>
                <c:pt idx="3">
                  <c:v>1.1699046997636158</c:v>
                </c:pt>
                <c:pt idx="4">
                  <c:v>1.9493251091584873</c:v>
                </c:pt>
                <c:pt idx="5">
                  <c:v>0.25374354443707198</c:v>
                </c:pt>
              </c:numCache>
            </c:numRef>
          </c:xVal>
          <c:yVal>
            <c:numRef>
              <c:f>function!$C$2:$C$7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0.92343204448411276</c:v>
                </c:pt>
                <c:pt idx="3">
                  <c:v>0.12582056527659796</c:v>
                </c:pt>
                <c:pt idx="4">
                  <c:v>0.20298318580669025</c:v>
                </c:pt>
                <c:pt idx="5">
                  <c:v>3.5120610899270127E-2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8-435E-B127-4222B2DA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8741-B646-4DCE-93DE-85165FA2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9"/>
  <sheetViews>
    <sheetView workbookViewId="0">
      <selection activeCell="E6" sqref="E6"/>
    </sheetView>
  </sheetViews>
  <sheetFormatPr defaultRowHeight="14.5" x14ac:dyDescent="0.35"/>
  <cols>
    <col min="1" max="1" width="29.1796875" customWidth="1"/>
    <col min="2" max="2" width="18.36328125" customWidth="1"/>
    <col min="3" max="3" width="23.54296875" customWidth="1"/>
    <col min="4" max="5" width="15.90625" customWidth="1"/>
    <col min="6" max="6" width="14.81640625" bestFit="1" customWidth="1"/>
    <col min="7" max="54" width="4.81640625" bestFit="1" customWidth="1"/>
    <col min="55" max="55" width="20.54296875" bestFit="1" customWidth="1"/>
    <col min="56" max="56" width="19.54296875" bestFit="1" customWidth="1"/>
    <col min="57" max="64" width="4.81640625" bestFit="1" customWidth="1"/>
  </cols>
  <sheetData>
    <row r="1" spans="1:64" x14ac:dyDescent="0.35">
      <c r="A1" t="s">
        <v>0</v>
      </c>
      <c r="B1" t="s">
        <v>1</v>
      </c>
    </row>
    <row r="3" spans="1:64" x14ac:dyDescent="0.35">
      <c r="A3" t="s">
        <v>2</v>
      </c>
      <c r="B3" s="1">
        <v>43754</v>
      </c>
    </row>
    <row r="5" spans="1:64" x14ac:dyDescent="0.35">
      <c r="A5" t="s">
        <v>3</v>
      </c>
      <c r="B5" t="s">
        <v>4</v>
      </c>
      <c r="C5" t="s">
        <v>5</v>
      </c>
      <c r="D5" t="s">
        <v>6</v>
      </c>
      <c r="E5" t="s">
        <v>536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</row>
    <row r="6" spans="1:64" x14ac:dyDescent="0.35">
      <c r="A6" t="s">
        <v>7</v>
      </c>
      <c r="B6" t="s">
        <v>8</v>
      </c>
      <c r="C6" t="s">
        <v>9</v>
      </c>
      <c r="D6" t="s">
        <v>10</v>
      </c>
      <c r="E6">
        <f>IFERROR(LOOKUP(100,1/(ISNUMBER(F6:BN6)),F6:BN6),-250)</f>
        <v>-250</v>
      </c>
    </row>
    <row r="7" spans="1:64" x14ac:dyDescent="0.35">
      <c r="A7" t="s">
        <v>11</v>
      </c>
      <c r="B7" t="s">
        <v>12</v>
      </c>
      <c r="C7" t="s">
        <v>9</v>
      </c>
      <c r="D7" t="s">
        <v>10</v>
      </c>
      <c r="E7">
        <f>IFERROR(LOOKUP(10,1/(ISNUMBER(F7:BN7)),F7:BN7),-250)</f>
        <v>1.0592901689499901</v>
      </c>
      <c r="BC7">
        <v>1.0592901689499901</v>
      </c>
    </row>
    <row r="8" spans="1:64" x14ac:dyDescent="0.35">
      <c r="A8" t="s">
        <v>13</v>
      </c>
      <c r="B8" t="s">
        <v>14</v>
      </c>
      <c r="C8" t="s">
        <v>9</v>
      </c>
      <c r="D8" t="s">
        <v>10</v>
      </c>
      <c r="E8">
        <f t="shared" ref="E8:E71" si="0">IFERROR(LOOKUP(1,1/(ISNUMBER(F8:BN8)),F8:BN8),-250)</f>
        <v>1.01176467635625</v>
      </c>
      <c r="BC8">
        <v>1.01176467635625</v>
      </c>
    </row>
    <row r="9" spans="1:64" x14ac:dyDescent="0.35">
      <c r="A9" t="s">
        <v>15</v>
      </c>
      <c r="B9" t="s">
        <v>16</v>
      </c>
      <c r="C9" t="s">
        <v>9</v>
      </c>
      <c r="D9" t="s">
        <v>10</v>
      </c>
      <c r="E9">
        <f t="shared" si="0"/>
        <v>5.2695769933995598</v>
      </c>
      <c r="BC9">
        <v>5.2695769933995598</v>
      </c>
    </row>
    <row r="10" spans="1:64" x14ac:dyDescent="0.35">
      <c r="A10" t="s">
        <v>17</v>
      </c>
      <c r="B10" t="s">
        <v>18</v>
      </c>
      <c r="C10" t="s">
        <v>9</v>
      </c>
      <c r="D10" t="s">
        <v>10</v>
      </c>
      <c r="E10">
        <f t="shared" si="0"/>
        <v>-250</v>
      </c>
    </row>
    <row r="11" spans="1:64" x14ac:dyDescent="0.35">
      <c r="A11" t="s">
        <v>19</v>
      </c>
      <c r="B11" t="s">
        <v>20</v>
      </c>
      <c r="C11" t="s">
        <v>9</v>
      </c>
      <c r="D11" t="s">
        <v>10</v>
      </c>
      <c r="E11">
        <f t="shared" si="0"/>
        <v>-250</v>
      </c>
    </row>
    <row r="12" spans="1:64" x14ac:dyDescent="0.35">
      <c r="A12" t="s">
        <v>21</v>
      </c>
      <c r="B12" t="s">
        <v>22</v>
      </c>
      <c r="C12" t="s">
        <v>9</v>
      </c>
      <c r="D12" t="s">
        <v>10</v>
      </c>
      <c r="E12">
        <f t="shared" si="0"/>
        <v>-250</v>
      </c>
    </row>
    <row r="13" spans="1:64" x14ac:dyDescent="0.35">
      <c r="A13" t="s">
        <v>23</v>
      </c>
      <c r="B13" t="s">
        <v>24</v>
      </c>
      <c r="C13" t="s">
        <v>9</v>
      </c>
      <c r="D13" t="s">
        <v>10</v>
      </c>
      <c r="E13">
        <f t="shared" si="0"/>
        <v>0.16718995051282801</v>
      </c>
      <c r="BC13">
        <v>0.16718995051282801</v>
      </c>
    </row>
    <row r="14" spans="1:64" x14ac:dyDescent="0.35">
      <c r="A14" t="s">
        <v>25</v>
      </c>
      <c r="B14" t="s">
        <v>26</v>
      </c>
      <c r="C14" t="s">
        <v>9</v>
      </c>
      <c r="D14" t="s">
        <v>10</v>
      </c>
      <c r="E14">
        <f t="shared" si="0"/>
        <v>0.478231100921505</v>
      </c>
      <c r="BC14">
        <v>0.478231100921505</v>
      </c>
    </row>
    <row r="15" spans="1:64" x14ac:dyDescent="0.35">
      <c r="A15" t="s">
        <v>27</v>
      </c>
      <c r="B15" t="s">
        <v>28</v>
      </c>
      <c r="C15" t="s">
        <v>9</v>
      </c>
      <c r="D15" t="s">
        <v>10</v>
      </c>
      <c r="E15">
        <f t="shared" si="0"/>
        <v>2.6175497988849202E-4</v>
      </c>
      <c r="BC15">
        <v>2.6175497988849202E-4</v>
      </c>
    </row>
    <row r="16" spans="1:64" x14ac:dyDescent="0.35">
      <c r="A16" t="s">
        <v>29</v>
      </c>
      <c r="B16" t="s">
        <v>30</v>
      </c>
      <c r="C16" t="s">
        <v>9</v>
      </c>
      <c r="D16" t="s">
        <v>10</v>
      </c>
      <c r="E16">
        <f t="shared" si="0"/>
        <v>-250</v>
      </c>
    </row>
    <row r="17" spans="1:55" x14ac:dyDescent="0.35">
      <c r="A17" t="s">
        <v>31</v>
      </c>
      <c r="B17" t="s">
        <v>32</v>
      </c>
      <c r="C17" t="s">
        <v>9</v>
      </c>
      <c r="D17" t="s">
        <v>10</v>
      </c>
      <c r="E17">
        <f t="shared" si="0"/>
        <v>3.0470986064941301</v>
      </c>
      <c r="BC17">
        <v>3.0470986064941301</v>
      </c>
    </row>
    <row r="18" spans="1:55" x14ac:dyDescent="0.35">
      <c r="A18" t="s">
        <v>33</v>
      </c>
      <c r="B18" t="s">
        <v>34</v>
      </c>
      <c r="C18" t="s">
        <v>9</v>
      </c>
      <c r="D18" t="s">
        <v>10</v>
      </c>
      <c r="E18">
        <f t="shared" si="0"/>
        <v>3.8152978279633598E-2</v>
      </c>
      <c r="BC18">
        <v>3.8152978279633598E-2</v>
      </c>
    </row>
    <row r="19" spans="1:55" x14ac:dyDescent="0.35">
      <c r="A19" t="s">
        <v>35</v>
      </c>
      <c r="B19" t="s">
        <v>36</v>
      </c>
      <c r="C19" t="s">
        <v>9</v>
      </c>
      <c r="D19" t="s">
        <v>10</v>
      </c>
      <c r="E19">
        <f t="shared" si="0"/>
        <v>1.1055650666624099</v>
      </c>
      <c r="BC19">
        <v>1.1055650666624099</v>
      </c>
    </row>
    <row r="20" spans="1:55" x14ac:dyDescent="0.35">
      <c r="A20" t="s">
        <v>37</v>
      </c>
      <c r="B20" t="s">
        <v>38</v>
      </c>
      <c r="C20" t="s">
        <v>9</v>
      </c>
      <c r="D20" t="s">
        <v>10</v>
      </c>
      <c r="E20">
        <f t="shared" si="0"/>
        <v>2.3774112889230201</v>
      </c>
      <c r="BC20">
        <v>2.3774112889230201</v>
      </c>
    </row>
    <row r="21" spans="1:55" x14ac:dyDescent="0.35">
      <c r="A21" t="s">
        <v>39</v>
      </c>
      <c r="B21" t="s">
        <v>40</v>
      </c>
      <c r="C21" t="s">
        <v>9</v>
      </c>
      <c r="D21" t="s">
        <v>10</v>
      </c>
      <c r="E21">
        <f t="shared" si="0"/>
        <v>1.6921680601496699E-3</v>
      </c>
      <c r="BC21">
        <v>1.6921680601496699E-3</v>
      </c>
    </row>
    <row r="22" spans="1:55" x14ac:dyDescent="0.35">
      <c r="A22" t="s">
        <v>41</v>
      </c>
      <c r="B22" t="s">
        <v>42</v>
      </c>
      <c r="C22" t="s">
        <v>9</v>
      </c>
      <c r="D22" t="s">
        <v>10</v>
      </c>
      <c r="E22">
        <f t="shared" si="0"/>
        <v>0.858274799264925</v>
      </c>
      <c r="BC22">
        <v>0.858274799264925</v>
      </c>
    </row>
    <row r="23" spans="1:55" x14ac:dyDescent="0.35">
      <c r="A23" t="s">
        <v>43</v>
      </c>
      <c r="B23" t="s">
        <v>44</v>
      </c>
      <c r="C23" t="s">
        <v>9</v>
      </c>
      <c r="D23" t="s">
        <v>10</v>
      </c>
      <c r="E23">
        <f t="shared" si="0"/>
        <v>1.250036827358</v>
      </c>
      <c r="BC23">
        <v>1.250036827358</v>
      </c>
    </row>
    <row r="24" spans="1:55" x14ac:dyDescent="0.35">
      <c r="A24" t="s">
        <v>45</v>
      </c>
      <c r="B24" t="s">
        <v>46</v>
      </c>
      <c r="C24" t="s">
        <v>9</v>
      </c>
      <c r="D24" t="s">
        <v>10</v>
      </c>
      <c r="E24">
        <f t="shared" si="0"/>
        <v>4.58469425909382</v>
      </c>
      <c r="BC24">
        <v>4.58469425909382</v>
      </c>
    </row>
    <row r="25" spans="1:55" x14ac:dyDescent="0.35">
      <c r="A25" t="s">
        <v>47</v>
      </c>
      <c r="B25" t="s">
        <v>48</v>
      </c>
      <c r="C25" t="s">
        <v>9</v>
      </c>
      <c r="D25" t="s">
        <v>10</v>
      </c>
      <c r="E25">
        <f t="shared" si="0"/>
        <v>8.5531604464620208E-3</v>
      </c>
      <c r="BC25">
        <v>8.5531604464620208E-3</v>
      </c>
    </row>
    <row r="26" spans="1:55" x14ac:dyDescent="0.35">
      <c r="A26" t="s">
        <v>49</v>
      </c>
      <c r="B26" t="s">
        <v>50</v>
      </c>
      <c r="C26" t="s">
        <v>9</v>
      </c>
      <c r="D26" t="s">
        <v>10</v>
      </c>
      <c r="E26">
        <f t="shared" si="0"/>
        <v>-250</v>
      </c>
    </row>
    <row r="27" spans="1:55" x14ac:dyDescent="0.35">
      <c r="A27" t="s">
        <v>51</v>
      </c>
      <c r="B27" t="s">
        <v>52</v>
      </c>
      <c r="C27" t="s">
        <v>9</v>
      </c>
      <c r="D27" t="s">
        <v>535</v>
      </c>
      <c r="E27">
        <f t="shared" si="0"/>
        <v>-250</v>
      </c>
    </row>
    <row r="28" spans="1:55" x14ac:dyDescent="0.35">
      <c r="A28" t="s">
        <v>53</v>
      </c>
      <c r="B28" t="s">
        <v>54</v>
      </c>
      <c r="C28" t="s">
        <v>9</v>
      </c>
      <c r="D28" t="s">
        <v>10</v>
      </c>
      <c r="E28">
        <f t="shared" si="0"/>
        <v>0.49322849857990098</v>
      </c>
      <c r="BC28">
        <v>0.49322849857990098</v>
      </c>
    </row>
    <row r="29" spans="1:55" x14ac:dyDescent="0.35">
      <c r="A29" t="s">
        <v>55</v>
      </c>
      <c r="B29" t="s">
        <v>56</v>
      </c>
      <c r="C29" t="s">
        <v>9</v>
      </c>
      <c r="D29" t="s">
        <v>10</v>
      </c>
      <c r="E29">
        <f t="shared" si="0"/>
        <v>2.1958551526536699E-2</v>
      </c>
      <c r="BC29">
        <v>2.1958551526536699E-2</v>
      </c>
    </row>
    <row r="30" spans="1:55" x14ac:dyDescent="0.35">
      <c r="A30" t="s">
        <v>57</v>
      </c>
      <c r="B30" t="s">
        <v>58</v>
      </c>
      <c r="C30" t="s">
        <v>9</v>
      </c>
      <c r="D30" t="s">
        <v>10</v>
      </c>
      <c r="E30">
        <f t="shared" si="0"/>
        <v>0.80608558881772696</v>
      </c>
      <c r="BC30">
        <v>0.80608558881772696</v>
      </c>
    </row>
    <row r="31" spans="1:55" x14ac:dyDescent="0.35">
      <c r="A31" t="s">
        <v>59</v>
      </c>
      <c r="B31" t="s">
        <v>60</v>
      </c>
      <c r="C31" t="s">
        <v>9</v>
      </c>
      <c r="D31" t="s">
        <v>10</v>
      </c>
      <c r="E31">
        <f t="shared" si="0"/>
        <v>-250</v>
      </c>
    </row>
    <row r="32" spans="1:55" x14ac:dyDescent="0.35">
      <c r="A32" t="s">
        <v>61</v>
      </c>
      <c r="B32" t="s">
        <v>62</v>
      </c>
      <c r="C32" t="s">
        <v>9</v>
      </c>
      <c r="D32" t="s">
        <v>10</v>
      </c>
      <c r="E32">
        <f t="shared" si="0"/>
        <v>1.2974291635669399</v>
      </c>
      <c r="BC32">
        <v>1.2974291635669399</v>
      </c>
    </row>
    <row r="33" spans="1:56" x14ac:dyDescent="0.35">
      <c r="A33" t="s">
        <v>63</v>
      </c>
      <c r="B33" t="s">
        <v>64</v>
      </c>
      <c r="C33" t="s">
        <v>9</v>
      </c>
      <c r="D33" t="s">
        <v>10</v>
      </c>
      <c r="E33">
        <f t="shared" si="0"/>
        <v>0.48245102799254702</v>
      </c>
      <c r="BC33">
        <v>0.48245102799254702</v>
      </c>
    </row>
    <row r="34" spans="1:56" x14ac:dyDescent="0.35">
      <c r="A34" t="s">
        <v>65</v>
      </c>
      <c r="B34" t="s">
        <v>66</v>
      </c>
      <c r="C34" t="s">
        <v>9</v>
      </c>
      <c r="D34" t="s">
        <v>10</v>
      </c>
      <c r="E34">
        <f t="shared" si="0"/>
        <v>-250</v>
      </c>
    </row>
    <row r="35" spans="1:56" x14ac:dyDescent="0.35">
      <c r="A35" t="s">
        <v>67</v>
      </c>
      <c r="B35" t="s">
        <v>68</v>
      </c>
      <c r="C35" t="s">
        <v>9</v>
      </c>
      <c r="D35" t="s">
        <v>10</v>
      </c>
      <c r="E35">
        <f t="shared" si="0"/>
        <v>-250</v>
      </c>
    </row>
    <row r="36" spans="1:56" x14ac:dyDescent="0.35">
      <c r="A36" t="s">
        <v>69</v>
      </c>
      <c r="B36" t="s">
        <v>70</v>
      </c>
      <c r="C36" t="s">
        <v>9</v>
      </c>
      <c r="D36" t="s">
        <v>10</v>
      </c>
      <c r="E36">
        <f t="shared" si="0"/>
        <v>1.3501102533785701E-2</v>
      </c>
      <c r="BC36">
        <v>1.3501102533785701E-2</v>
      </c>
    </row>
    <row r="37" spans="1:56" x14ac:dyDescent="0.35">
      <c r="A37" t="s">
        <v>71</v>
      </c>
      <c r="B37" t="s">
        <v>72</v>
      </c>
      <c r="C37" t="s">
        <v>9</v>
      </c>
      <c r="D37" t="s">
        <v>10</v>
      </c>
      <c r="E37">
        <f t="shared" si="0"/>
        <v>0.74041878402782102</v>
      </c>
      <c r="BC37">
        <v>0.74041878402782102</v>
      </c>
    </row>
    <row r="38" spans="1:56" x14ac:dyDescent="0.35">
      <c r="A38" t="s">
        <v>73</v>
      </c>
      <c r="B38" t="s">
        <v>74</v>
      </c>
      <c r="C38" t="s">
        <v>9</v>
      </c>
      <c r="D38" t="s">
        <v>10</v>
      </c>
      <c r="E38">
        <f t="shared" si="0"/>
        <v>0.18249850803147</v>
      </c>
      <c r="BC38">
        <v>0.18249850803147</v>
      </c>
    </row>
    <row r="39" spans="1:56" x14ac:dyDescent="0.35">
      <c r="A39" t="s">
        <v>75</v>
      </c>
      <c r="B39" t="s">
        <v>76</v>
      </c>
      <c r="C39" t="s">
        <v>9</v>
      </c>
      <c r="D39" t="s">
        <v>10</v>
      </c>
      <c r="E39">
        <f t="shared" si="0"/>
        <v>1.07432376669766E-2</v>
      </c>
      <c r="BC39">
        <v>1.07432376669766E-2</v>
      </c>
    </row>
    <row r="40" spans="1:56" x14ac:dyDescent="0.35">
      <c r="A40" t="s">
        <v>77</v>
      </c>
      <c r="B40" t="s">
        <v>78</v>
      </c>
      <c r="C40" t="s">
        <v>9</v>
      </c>
      <c r="D40" t="s">
        <v>10</v>
      </c>
      <c r="E40">
        <f t="shared" si="0"/>
        <v>-250</v>
      </c>
    </row>
    <row r="41" spans="1:56" x14ac:dyDescent="0.35">
      <c r="A41" t="s">
        <v>79</v>
      </c>
      <c r="B41" t="s">
        <v>80</v>
      </c>
      <c r="C41" t="s">
        <v>9</v>
      </c>
      <c r="D41" t="s">
        <v>10</v>
      </c>
      <c r="E41">
        <f t="shared" si="0"/>
        <v>3.8878841242891201E-3</v>
      </c>
      <c r="BC41">
        <v>3.8878841242891201E-3</v>
      </c>
    </row>
    <row r="42" spans="1:56" x14ac:dyDescent="0.35">
      <c r="A42" t="s">
        <v>81</v>
      </c>
      <c r="B42" t="s">
        <v>82</v>
      </c>
      <c r="C42" t="s">
        <v>9</v>
      </c>
      <c r="D42" t="s">
        <v>10</v>
      </c>
      <c r="E42">
        <f t="shared" si="0"/>
        <v>-250</v>
      </c>
    </row>
    <row r="43" spans="1:56" x14ac:dyDescent="0.35">
      <c r="A43" t="s">
        <v>83</v>
      </c>
      <c r="B43" t="s">
        <v>84</v>
      </c>
      <c r="C43" t="s">
        <v>9</v>
      </c>
      <c r="D43" t="s">
        <v>10</v>
      </c>
      <c r="E43">
        <f t="shared" si="0"/>
        <v>0.26047080512743198</v>
      </c>
      <c r="BC43">
        <v>0.26047080512743198</v>
      </c>
    </row>
    <row r="44" spans="1:56" x14ac:dyDescent="0.35">
      <c r="A44" t="s">
        <v>85</v>
      </c>
      <c r="B44" t="s">
        <v>86</v>
      </c>
      <c r="C44" t="s">
        <v>9</v>
      </c>
      <c r="D44" t="s">
        <v>10</v>
      </c>
      <c r="E44">
        <f t="shared" si="0"/>
        <v>7.9509714746403599</v>
      </c>
      <c r="BC44">
        <v>7.9509714746403599</v>
      </c>
    </row>
    <row r="45" spans="1:56" x14ac:dyDescent="0.35">
      <c r="A45" t="s">
        <v>87</v>
      </c>
      <c r="B45" t="s">
        <v>88</v>
      </c>
      <c r="C45" t="s">
        <v>9</v>
      </c>
      <c r="D45" t="s">
        <v>10</v>
      </c>
      <c r="E45">
        <f t="shared" si="0"/>
        <v>7.5740363912106903E-4</v>
      </c>
      <c r="BC45">
        <v>7.5740363912106903E-4</v>
      </c>
    </row>
    <row r="46" spans="1:56" x14ac:dyDescent="0.35">
      <c r="A46" t="s">
        <v>89</v>
      </c>
      <c r="B46" t="s">
        <v>90</v>
      </c>
      <c r="C46" t="s">
        <v>9</v>
      </c>
      <c r="D46" t="s">
        <v>10</v>
      </c>
      <c r="E46">
        <f t="shared" si="0"/>
        <v>7.2372204665496903E-2</v>
      </c>
      <c r="BC46">
        <v>7.2372204665496903E-2</v>
      </c>
    </row>
    <row r="47" spans="1:56" x14ac:dyDescent="0.35">
      <c r="A47" t="s">
        <v>91</v>
      </c>
      <c r="B47" t="s">
        <v>92</v>
      </c>
      <c r="C47" t="s">
        <v>9</v>
      </c>
      <c r="D47" t="s">
        <v>535</v>
      </c>
      <c r="E47">
        <f t="shared" si="0"/>
        <v>1.7890962277006199E-2</v>
      </c>
      <c r="BD47">
        <v>1.7890962277006199E-2</v>
      </c>
    </row>
    <row r="48" spans="1:56" x14ac:dyDescent="0.35">
      <c r="A48" t="s">
        <v>91</v>
      </c>
      <c r="B48" t="s">
        <v>93</v>
      </c>
      <c r="C48" t="s">
        <v>9</v>
      </c>
      <c r="D48" t="s">
        <v>535</v>
      </c>
      <c r="E48">
        <f t="shared" si="0"/>
        <v>0.26289643697343301</v>
      </c>
      <c r="BD48">
        <v>0.26289643697343301</v>
      </c>
    </row>
    <row r="49" spans="1:55" x14ac:dyDescent="0.35">
      <c r="A49" t="s">
        <v>94</v>
      </c>
      <c r="B49" t="s">
        <v>95</v>
      </c>
      <c r="C49" t="s">
        <v>9</v>
      </c>
      <c r="D49" t="s">
        <v>10</v>
      </c>
      <c r="E49">
        <f t="shared" si="0"/>
        <v>0.65713375396229901</v>
      </c>
      <c r="BC49">
        <v>0.65713375396229901</v>
      </c>
    </row>
    <row r="50" spans="1:55" x14ac:dyDescent="0.35">
      <c r="A50" t="s">
        <v>96</v>
      </c>
      <c r="B50" t="s">
        <v>97</v>
      </c>
      <c r="C50" t="s">
        <v>9</v>
      </c>
      <c r="D50" t="s">
        <v>10</v>
      </c>
      <c r="E50">
        <f t="shared" si="0"/>
        <v>2.2191158545353602E-2</v>
      </c>
      <c r="BC50">
        <v>2.2191158545353602E-2</v>
      </c>
    </row>
    <row r="51" spans="1:55" x14ac:dyDescent="0.35">
      <c r="A51" t="s">
        <v>98</v>
      </c>
      <c r="B51" t="s">
        <v>99</v>
      </c>
      <c r="C51" t="s">
        <v>9</v>
      </c>
      <c r="D51" t="s">
        <v>10</v>
      </c>
      <c r="E51">
        <f t="shared" si="0"/>
        <v>9.8412235897981908E-3</v>
      </c>
      <c r="BC51">
        <v>9.8412235897981908E-3</v>
      </c>
    </row>
    <row r="52" spans="1:55" x14ac:dyDescent="0.35">
      <c r="A52" t="s">
        <v>100</v>
      </c>
      <c r="B52" t="s">
        <v>101</v>
      </c>
      <c r="C52" t="s">
        <v>9</v>
      </c>
      <c r="D52" t="s">
        <v>10</v>
      </c>
      <c r="E52">
        <f t="shared" si="0"/>
        <v>0.70104562567974804</v>
      </c>
      <c r="BC52">
        <v>0.70104562567974804</v>
      </c>
    </row>
    <row r="53" spans="1:55" x14ac:dyDescent="0.35">
      <c r="A53" t="s">
        <v>102</v>
      </c>
      <c r="B53" t="s">
        <v>103</v>
      </c>
      <c r="C53" t="s">
        <v>9</v>
      </c>
      <c r="D53" t="s">
        <v>10</v>
      </c>
      <c r="E53">
        <f t="shared" si="0"/>
        <v>-250</v>
      </c>
    </row>
    <row r="54" spans="1:55" x14ac:dyDescent="0.35">
      <c r="A54" t="s">
        <v>104</v>
      </c>
      <c r="B54" t="s">
        <v>105</v>
      </c>
      <c r="C54" t="s">
        <v>9</v>
      </c>
      <c r="D54" t="s">
        <v>10</v>
      </c>
      <c r="E54">
        <f t="shared" si="0"/>
        <v>0.72743808582585801</v>
      </c>
      <c r="BC54">
        <v>0.72743808582585801</v>
      </c>
    </row>
    <row r="55" spans="1:55" x14ac:dyDescent="0.35">
      <c r="A55" t="s">
        <v>106</v>
      </c>
      <c r="B55" t="s">
        <v>107</v>
      </c>
      <c r="C55" t="s">
        <v>9</v>
      </c>
      <c r="D55" t="s">
        <v>10</v>
      </c>
      <c r="E55">
        <f t="shared" si="0"/>
        <v>-250</v>
      </c>
    </row>
    <row r="56" spans="1:55" x14ac:dyDescent="0.35">
      <c r="A56" t="s">
        <v>108</v>
      </c>
      <c r="B56" t="s">
        <v>109</v>
      </c>
      <c r="C56" t="s">
        <v>9</v>
      </c>
      <c r="D56" t="s">
        <v>10</v>
      </c>
      <c r="E56">
        <f t="shared" si="0"/>
        <v>-250</v>
      </c>
    </row>
    <row r="57" spans="1:55" x14ac:dyDescent="0.35">
      <c r="A57" t="s">
        <v>110</v>
      </c>
      <c r="B57" t="s">
        <v>111</v>
      </c>
      <c r="C57" t="s">
        <v>9</v>
      </c>
      <c r="D57" t="s">
        <v>10</v>
      </c>
      <c r="E57">
        <f t="shared" si="0"/>
        <v>2.6781550232894999E-3</v>
      </c>
      <c r="BC57">
        <v>2.6781550232894999E-3</v>
      </c>
    </row>
    <row r="58" spans="1:55" x14ac:dyDescent="0.35">
      <c r="A58" t="s">
        <v>112</v>
      </c>
      <c r="B58" t="s">
        <v>113</v>
      </c>
      <c r="C58" t="s">
        <v>9</v>
      </c>
      <c r="D58" t="s">
        <v>10</v>
      </c>
      <c r="E58">
        <f t="shared" si="0"/>
        <v>0.155745987792062</v>
      </c>
      <c r="BC58">
        <v>0.155745987792062</v>
      </c>
    </row>
    <row r="59" spans="1:55" x14ac:dyDescent="0.35">
      <c r="A59" t="s">
        <v>114</v>
      </c>
      <c r="B59" t="s">
        <v>115</v>
      </c>
      <c r="C59" t="s">
        <v>9</v>
      </c>
      <c r="D59" t="s">
        <v>10</v>
      </c>
      <c r="E59">
        <f t="shared" si="0"/>
        <v>3.2824573685482403E-2</v>
      </c>
      <c r="BC59">
        <v>3.2824573685482403E-2</v>
      </c>
    </row>
    <row r="60" spans="1:55" x14ac:dyDescent="0.35">
      <c r="A60" t="s">
        <v>116</v>
      </c>
      <c r="B60" t="s">
        <v>117</v>
      </c>
      <c r="C60" t="s">
        <v>9</v>
      </c>
      <c r="D60" t="s">
        <v>10</v>
      </c>
      <c r="E60">
        <f t="shared" si="0"/>
        <v>6.7968470455428198</v>
      </c>
      <c r="BC60">
        <v>6.7968470455428198</v>
      </c>
    </row>
    <row r="61" spans="1:55" x14ac:dyDescent="0.35">
      <c r="A61" t="s">
        <v>118</v>
      </c>
      <c r="B61" t="s">
        <v>119</v>
      </c>
      <c r="C61" t="s">
        <v>9</v>
      </c>
      <c r="D61" t="s">
        <v>10</v>
      </c>
      <c r="E61">
        <f t="shared" si="0"/>
        <v>-250</v>
      </c>
    </row>
    <row r="62" spans="1:55" x14ac:dyDescent="0.35">
      <c r="A62" t="s">
        <v>120</v>
      </c>
      <c r="B62" t="s">
        <v>121</v>
      </c>
      <c r="C62" t="s">
        <v>9</v>
      </c>
      <c r="D62" t="s">
        <v>10</v>
      </c>
      <c r="E62">
        <f t="shared" si="0"/>
        <v>0</v>
      </c>
      <c r="BC62">
        <v>0</v>
      </c>
    </row>
    <row r="63" spans="1:55" x14ac:dyDescent="0.35">
      <c r="A63" t="s">
        <v>122</v>
      </c>
      <c r="B63" t="s">
        <v>123</v>
      </c>
      <c r="C63" t="s">
        <v>9</v>
      </c>
      <c r="D63" t="s">
        <v>10</v>
      </c>
      <c r="E63">
        <f t="shared" si="0"/>
        <v>7.8705434970171503E-2</v>
      </c>
      <c r="BC63">
        <v>7.8705434970171503E-2</v>
      </c>
    </row>
    <row r="64" spans="1:55" x14ac:dyDescent="0.35">
      <c r="A64" t="s">
        <v>124</v>
      </c>
      <c r="B64" t="s">
        <v>125</v>
      </c>
      <c r="C64" t="s">
        <v>9</v>
      </c>
      <c r="D64" t="s">
        <v>10</v>
      </c>
      <c r="E64">
        <f t="shared" si="0"/>
        <v>3.9222940364265699E-2</v>
      </c>
      <c r="BC64">
        <v>3.9222940364265699E-2</v>
      </c>
    </row>
    <row r="65" spans="1:56" x14ac:dyDescent="0.35">
      <c r="A65" t="s">
        <v>126</v>
      </c>
      <c r="B65" t="s">
        <v>127</v>
      </c>
      <c r="C65" t="s">
        <v>9</v>
      </c>
      <c r="D65" t="s">
        <v>10</v>
      </c>
      <c r="E65">
        <f t="shared" si="0"/>
        <v>-250</v>
      </c>
    </row>
    <row r="66" spans="1:56" x14ac:dyDescent="0.35">
      <c r="A66" t="s">
        <v>128</v>
      </c>
      <c r="B66" t="s">
        <v>129</v>
      </c>
      <c r="C66" t="s">
        <v>9</v>
      </c>
      <c r="D66" t="s">
        <v>10</v>
      </c>
      <c r="E66">
        <f t="shared" si="0"/>
        <v>-250</v>
      </c>
    </row>
    <row r="67" spans="1:56" x14ac:dyDescent="0.35">
      <c r="A67" t="s">
        <v>130</v>
      </c>
      <c r="B67" t="s">
        <v>131</v>
      </c>
      <c r="C67" t="s">
        <v>9</v>
      </c>
      <c r="D67" t="s">
        <v>10</v>
      </c>
      <c r="E67">
        <f t="shared" si="0"/>
        <v>-250</v>
      </c>
    </row>
    <row r="68" spans="1:56" x14ac:dyDescent="0.35">
      <c r="A68" t="s">
        <v>132</v>
      </c>
      <c r="B68" t="s">
        <v>133</v>
      </c>
      <c r="C68" t="s">
        <v>9</v>
      </c>
      <c r="D68" t="s">
        <v>10</v>
      </c>
      <c r="E68">
        <f t="shared" si="0"/>
        <v>-250</v>
      </c>
    </row>
    <row r="69" spans="1:56" x14ac:dyDescent="0.35">
      <c r="A69" t="s">
        <v>134</v>
      </c>
      <c r="B69" t="s">
        <v>135</v>
      </c>
      <c r="C69" t="s">
        <v>9</v>
      </c>
      <c r="D69" t="s">
        <v>10</v>
      </c>
      <c r="E69">
        <f t="shared" si="0"/>
        <v>-250</v>
      </c>
    </row>
    <row r="70" spans="1:56" x14ac:dyDescent="0.35">
      <c r="A70" t="s">
        <v>136</v>
      </c>
      <c r="B70" t="s">
        <v>137</v>
      </c>
      <c r="C70" t="s">
        <v>9</v>
      </c>
      <c r="D70" t="s">
        <v>10</v>
      </c>
      <c r="E70">
        <f t="shared" si="0"/>
        <v>0.33646881822103097</v>
      </c>
      <c r="BC70">
        <v>0.33646881822103097</v>
      </c>
    </row>
    <row r="71" spans="1:56" x14ac:dyDescent="0.35">
      <c r="A71" t="s">
        <v>138</v>
      </c>
      <c r="B71" t="s">
        <v>93</v>
      </c>
      <c r="C71" t="s">
        <v>9</v>
      </c>
      <c r="D71" t="s">
        <v>535</v>
      </c>
      <c r="E71">
        <f t="shared" si="0"/>
        <v>1.2213476520119801E-2</v>
      </c>
      <c r="BD71">
        <v>1.2213476520119801E-2</v>
      </c>
    </row>
    <row r="72" spans="1:56" x14ac:dyDescent="0.35">
      <c r="A72" t="s">
        <v>140</v>
      </c>
      <c r="B72" t="s">
        <v>141</v>
      </c>
      <c r="C72" t="s">
        <v>9</v>
      </c>
      <c r="D72" t="s">
        <v>10</v>
      </c>
      <c r="E72">
        <f t="shared" ref="E72:E135" si="1">IFERROR(LOOKUP(1,1/(ISNUMBER(F72:BN72)),F72:BN72),-250)</f>
        <v>-250</v>
      </c>
    </row>
    <row r="73" spans="1:56" x14ac:dyDescent="0.35">
      <c r="A73" t="s">
        <v>142</v>
      </c>
      <c r="B73" t="s">
        <v>143</v>
      </c>
      <c r="C73" t="s">
        <v>9</v>
      </c>
      <c r="D73" t="s">
        <v>10</v>
      </c>
      <c r="E73">
        <f t="shared" si="1"/>
        <v>7.3234828559453202</v>
      </c>
      <c r="BC73">
        <v>7.3234828559453202</v>
      </c>
    </row>
    <row r="74" spans="1:56" x14ac:dyDescent="0.35">
      <c r="A74" t="s">
        <v>144</v>
      </c>
      <c r="B74" t="s">
        <v>145</v>
      </c>
      <c r="C74" t="s">
        <v>9</v>
      </c>
      <c r="D74" t="s">
        <v>10</v>
      </c>
      <c r="E74">
        <f t="shared" si="1"/>
        <v>0.72919351833796198</v>
      </c>
      <c r="BC74">
        <v>0.72919351833796198</v>
      </c>
    </row>
    <row r="75" spans="1:56" x14ac:dyDescent="0.35">
      <c r="A75" t="s">
        <v>146</v>
      </c>
      <c r="B75" t="s">
        <v>147</v>
      </c>
      <c r="C75" t="s">
        <v>9</v>
      </c>
      <c r="D75" t="s">
        <v>10</v>
      </c>
      <c r="E75">
        <f t="shared" si="1"/>
        <v>0</v>
      </c>
      <c r="BC75">
        <v>0</v>
      </c>
    </row>
    <row r="76" spans="1:56" x14ac:dyDescent="0.35">
      <c r="A76" t="s">
        <v>148</v>
      </c>
      <c r="B76" t="s">
        <v>149</v>
      </c>
      <c r="C76" t="s">
        <v>9</v>
      </c>
      <c r="D76" t="s">
        <v>10</v>
      </c>
      <c r="E76">
        <f t="shared" si="1"/>
        <v>3.26301816870463</v>
      </c>
      <c r="BC76">
        <v>3.26301816870463</v>
      </c>
    </row>
    <row r="77" spans="1:56" x14ac:dyDescent="0.35">
      <c r="A77" t="s">
        <v>150</v>
      </c>
      <c r="B77" t="s">
        <v>151</v>
      </c>
      <c r="C77" t="s">
        <v>9</v>
      </c>
      <c r="D77" t="s">
        <v>10</v>
      </c>
      <c r="E77">
        <f t="shared" si="1"/>
        <v>-250</v>
      </c>
    </row>
    <row r="78" spans="1:56" x14ac:dyDescent="0.35">
      <c r="A78" t="s">
        <v>152</v>
      </c>
      <c r="B78" t="s">
        <v>153</v>
      </c>
      <c r="C78" t="s">
        <v>9</v>
      </c>
      <c r="D78" t="s">
        <v>10</v>
      </c>
      <c r="E78">
        <f t="shared" si="1"/>
        <v>-250</v>
      </c>
    </row>
    <row r="79" spans="1:56" x14ac:dyDescent="0.35">
      <c r="A79" t="s">
        <v>154</v>
      </c>
      <c r="B79" t="s">
        <v>155</v>
      </c>
      <c r="C79" t="s">
        <v>9</v>
      </c>
      <c r="D79" t="s">
        <v>10</v>
      </c>
      <c r="E79">
        <f t="shared" si="1"/>
        <v>3.8704347011103398E-4</v>
      </c>
      <c r="BC79">
        <v>3.8704347011103398E-4</v>
      </c>
    </row>
    <row r="80" spans="1:56" x14ac:dyDescent="0.35">
      <c r="A80" t="s">
        <v>156</v>
      </c>
      <c r="B80" t="s">
        <v>157</v>
      </c>
      <c r="C80" t="s">
        <v>9</v>
      </c>
      <c r="D80" t="s">
        <v>10</v>
      </c>
      <c r="E80">
        <f t="shared" si="1"/>
        <v>1.72863661924856</v>
      </c>
      <c r="BC80">
        <v>1.72863661924856</v>
      </c>
    </row>
    <row r="81" spans="1:56" x14ac:dyDescent="0.35">
      <c r="A81" t="s">
        <v>158</v>
      </c>
      <c r="B81" t="s">
        <v>159</v>
      </c>
      <c r="C81" t="s">
        <v>9</v>
      </c>
      <c r="D81" t="s">
        <v>10</v>
      </c>
      <c r="E81">
        <f t="shared" si="1"/>
        <v>5.7176459292674897E-3</v>
      </c>
      <c r="BC81">
        <v>5.7176459292674897E-3</v>
      </c>
    </row>
    <row r="82" spans="1:56" x14ac:dyDescent="0.35">
      <c r="A82" t="s">
        <v>160</v>
      </c>
      <c r="B82" t="s">
        <v>161</v>
      </c>
      <c r="C82" t="s">
        <v>9</v>
      </c>
      <c r="D82" t="s">
        <v>10</v>
      </c>
      <c r="E82">
        <f t="shared" si="1"/>
        <v>-250</v>
      </c>
    </row>
    <row r="83" spans="1:56" x14ac:dyDescent="0.35">
      <c r="A83" t="s">
        <v>162</v>
      </c>
      <c r="B83" t="s">
        <v>93</v>
      </c>
      <c r="C83" t="s">
        <v>9</v>
      </c>
      <c r="D83" t="s">
        <v>535</v>
      </c>
      <c r="E83">
        <f t="shared" si="1"/>
        <v>1.3498135570024401</v>
      </c>
      <c r="BD83">
        <v>1.3498135570024401</v>
      </c>
    </row>
    <row r="84" spans="1:56" x14ac:dyDescent="0.35">
      <c r="A84" t="s">
        <v>164</v>
      </c>
      <c r="B84" t="s">
        <v>165</v>
      </c>
      <c r="C84" t="s">
        <v>9</v>
      </c>
      <c r="D84" t="s">
        <v>10</v>
      </c>
      <c r="E84">
        <f t="shared" si="1"/>
        <v>-250</v>
      </c>
    </row>
    <row r="85" spans="1:56" x14ac:dyDescent="0.35">
      <c r="A85" t="s">
        <v>166</v>
      </c>
      <c r="B85" t="s">
        <v>167</v>
      </c>
      <c r="C85" t="s">
        <v>9</v>
      </c>
      <c r="D85" t="s">
        <v>10</v>
      </c>
      <c r="E85">
        <f t="shared" si="1"/>
        <v>3.2407018945073099E-2</v>
      </c>
      <c r="BC85">
        <v>3.2407018945073099E-2</v>
      </c>
    </row>
    <row r="86" spans="1:56" x14ac:dyDescent="0.35">
      <c r="A86" t="s">
        <v>168</v>
      </c>
      <c r="B86" t="s">
        <v>169</v>
      </c>
      <c r="C86" t="s">
        <v>9</v>
      </c>
      <c r="D86" t="s">
        <v>10</v>
      </c>
      <c r="E86">
        <f t="shared" si="1"/>
        <v>0.770433848504126</v>
      </c>
      <c r="BC86">
        <v>0.770433848504126</v>
      </c>
    </row>
    <row r="87" spans="1:56" x14ac:dyDescent="0.35">
      <c r="A87" t="s">
        <v>170</v>
      </c>
      <c r="B87" t="s">
        <v>171</v>
      </c>
      <c r="C87" t="s">
        <v>9</v>
      </c>
      <c r="D87" t="s">
        <v>10</v>
      </c>
      <c r="E87">
        <f t="shared" si="1"/>
        <v>0.97443823697389098</v>
      </c>
      <c r="BC87">
        <v>0.97443823697389098</v>
      </c>
    </row>
    <row r="88" spans="1:56" x14ac:dyDescent="0.35">
      <c r="A88" t="s">
        <v>172</v>
      </c>
      <c r="B88" t="s">
        <v>173</v>
      </c>
      <c r="C88" t="s">
        <v>9</v>
      </c>
      <c r="D88" t="s">
        <v>10</v>
      </c>
      <c r="E88">
        <f t="shared" si="1"/>
        <v>-250</v>
      </c>
    </row>
    <row r="89" spans="1:56" x14ac:dyDescent="0.35">
      <c r="A89" t="s">
        <v>174</v>
      </c>
      <c r="B89" t="s">
        <v>175</v>
      </c>
      <c r="C89" t="s">
        <v>9</v>
      </c>
      <c r="D89" t="s">
        <v>10</v>
      </c>
      <c r="E89">
        <f t="shared" si="1"/>
        <v>0.180212227284055</v>
      </c>
      <c r="BC89">
        <v>0.180212227284055</v>
      </c>
    </row>
    <row r="90" spans="1:56" x14ac:dyDescent="0.35">
      <c r="A90" t="s">
        <v>176</v>
      </c>
      <c r="B90" t="s">
        <v>93</v>
      </c>
      <c r="C90" t="s">
        <v>9</v>
      </c>
      <c r="D90" t="s">
        <v>535</v>
      </c>
      <c r="E90">
        <f t="shared" si="1"/>
        <v>0.19719002671623001</v>
      </c>
      <c r="BD90">
        <v>0.19719002671623001</v>
      </c>
    </row>
    <row r="91" spans="1:56" x14ac:dyDescent="0.35">
      <c r="A91" t="s">
        <v>178</v>
      </c>
      <c r="B91" t="s">
        <v>179</v>
      </c>
      <c r="C91" t="s">
        <v>9</v>
      </c>
      <c r="D91" t="s">
        <v>10</v>
      </c>
      <c r="E91">
        <f t="shared" si="1"/>
        <v>0.54090580429740898</v>
      </c>
      <c r="BC91">
        <v>0.54090580429740898</v>
      </c>
    </row>
    <row r="92" spans="1:56" x14ac:dyDescent="0.35">
      <c r="A92" t="s">
        <v>180</v>
      </c>
      <c r="B92" t="s">
        <v>181</v>
      </c>
      <c r="C92" t="s">
        <v>9</v>
      </c>
      <c r="D92" t="s">
        <v>10</v>
      </c>
      <c r="E92">
        <f t="shared" si="1"/>
        <v>-250</v>
      </c>
    </row>
    <row r="93" spans="1:56" x14ac:dyDescent="0.35">
      <c r="A93" t="s">
        <v>182</v>
      </c>
      <c r="B93" t="s">
        <v>183</v>
      </c>
      <c r="C93" t="s">
        <v>9</v>
      </c>
      <c r="D93" t="s">
        <v>10</v>
      </c>
      <c r="E93">
        <f t="shared" si="1"/>
        <v>6.5831386618050098E-3</v>
      </c>
      <c r="BC93">
        <v>6.5831386618050098E-3</v>
      </c>
    </row>
    <row r="94" spans="1:56" x14ac:dyDescent="0.35">
      <c r="A94" t="s">
        <v>184</v>
      </c>
      <c r="B94" t="s">
        <v>185</v>
      </c>
      <c r="C94" t="s">
        <v>9</v>
      </c>
      <c r="D94" t="s">
        <v>10</v>
      </c>
      <c r="E94">
        <f t="shared" si="1"/>
        <v>-250</v>
      </c>
    </row>
    <row r="95" spans="1:56" x14ac:dyDescent="0.35">
      <c r="A95" t="s">
        <v>186</v>
      </c>
      <c r="B95" t="s">
        <v>187</v>
      </c>
      <c r="C95" t="s">
        <v>9</v>
      </c>
      <c r="D95" t="s">
        <v>10</v>
      </c>
      <c r="E95">
        <f t="shared" si="1"/>
        <v>-250</v>
      </c>
    </row>
    <row r="96" spans="1:56" x14ac:dyDescent="0.35">
      <c r="A96" t="s">
        <v>188</v>
      </c>
      <c r="B96" t="s">
        <v>189</v>
      </c>
      <c r="C96" t="s">
        <v>9</v>
      </c>
      <c r="D96" t="s">
        <v>10</v>
      </c>
      <c r="E96">
        <f t="shared" si="1"/>
        <v>1.30682366289927</v>
      </c>
      <c r="BC96">
        <v>1.30682366289927</v>
      </c>
    </row>
    <row r="97" spans="1:56" x14ac:dyDescent="0.35">
      <c r="A97" t="s">
        <v>190</v>
      </c>
      <c r="B97" t="s">
        <v>191</v>
      </c>
      <c r="C97" t="s">
        <v>9</v>
      </c>
      <c r="D97" t="s">
        <v>10</v>
      </c>
      <c r="E97">
        <f t="shared" si="1"/>
        <v>-250</v>
      </c>
    </row>
    <row r="98" spans="1:56" x14ac:dyDescent="0.35">
      <c r="A98" t="s">
        <v>192</v>
      </c>
      <c r="B98" t="s">
        <v>193</v>
      </c>
      <c r="C98" t="s">
        <v>9</v>
      </c>
      <c r="D98" t="s">
        <v>10</v>
      </c>
      <c r="E98">
        <f t="shared" si="1"/>
        <v>7.1706242124438502</v>
      </c>
      <c r="BC98">
        <v>7.1706242124438502</v>
      </c>
    </row>
    <row r="99" spans="1:56" x14ac:dyDescent="0.35">
      <c r="A99" t="s">
        <v>194</v>
      </c>
      <c r="B99" t="s">
        <v>195</v>
      </c>
      <c r="C99" t="s">
        <v>9</v>
      </c>
      <c r="D99" t="s">
        <v>10</v>
      </c>
      <c r="E99">
        <f t="shared" si="1"/>
        <v>-250</v>
      </c>
    </row>
    <row r="100" spans="1:56" x14ac:dyDescent="0.35">
      <c r="A100" t="s">
        <v>196</v>
      </c>
      <c r="B100" t="s">
        <v>93</v>
      </c>
      <c r="C100" t="s">
        <v>9</v>
      </c>
      <c r="D100" t="s">
        <v>535</v>
      </c>
      <c r="E100">
        <f t="shared" si="1"/>
        <v>4.3543726540769103E-3</v>
      </c>
      <c r="BD100">
        <v>4.3543726540769103E-3</v>
      </c>
    </row>
    <row r="101" spans="1:56" x14ac:dyDescent="0.35">
      <c r="A101" t="s">
        <v>198</v>
      </c>
      <c r="B101" t="s">
        <v>199</v>
      </c>
      <c r="C101" t="s">
        <v>9</v>
      </c>
      <c r="D101" t="s">
        <v>10</v>
      </c>
      <c r="E101">
        <f t="shared" si="1"/>
        <v>1.2552912260888101</v>
      </c>
      <c r="BC101">
        <v>1.2552912260888101</v>
      </c>
    </row>
    <row r="102" spans="1:56" x14ac:dyDescent="0.35">
      <c r="A102" t="s">
        <v>200</v>
      </c>
      <c r="B102" t="s">
        <v>201</v>
      </c>
      <c r="C102" t="s">
        <v>9</v>
      </c>
      <c r="D102" t="s">
        <v>10</v>
      </c>
      <c r="E102">
        <f t="shared" si="1"/>
        <v>-250</v>
      </c>
    </row>
    <row r="103" spans="1:56" x14ac:dyDescent="0.35">
      <c r="A103" t="s">
        <v>202</v>
      </c>
      <c r="B103" t="s">
        <v>203</v>
      </c>
      <c r="C103" t="s">
        <v>9</v>
      </c>
      <c r="D103" t="s">
        <v>10</v>
      </c>
      <c r="E103">
        <f t="shared" si="1"/>
        <v>2.49428868861808E-3</v>
      </c>
      <c r="BC103">
        <v>2.49428868861808E-3</v>
      </c>
    </row>
    <row r="104" spans="1:56" x14ac:dyDescent="0.35">
      <c r="A104" t="s">
        <v>204</v>
      </c>
      <c r="B104" t="s">
        <v>205</v>
      </c>
      <c r="C104" t="s">
        <v>9</v>
      </c>
      <c r="D104" t="s">
        <v>10</v>
      </c>
      <c r="E104">
        <f t="shared" si="1"/>
        <v>0.84031502631903598</v>
      </c>
      <c r="BC104">
        <v>0.84031502631903598</v>
      </c>
    </row>
    <row r="105" spans="1:56" x14ac:dyDescent="0.35">
      <c r="A105" t="s">
        <v>206</v>
      </c>
      <c r="B105" t="s">
        <v>207</v>
      </c>
      <c r="C105" t="s">
        <v>9</v>
      </c>
      <c r="D105" t="s">
        <v>10</v>
      </c>
      <c r="E105">
        <f t="shared" si="1"/>
        <v>8.8105351286892994E-2</v>
      </c>
      <c r="BC105">
        <v>8.8105351286892994E-2</v>
      </c>
    </row>
    <row r="106" spans="1:56" x14ac:dyDescent="0.35">
      <c r="A106" t="s">
        <v>208</v>
      </c>
      <c r="B106" t="s">
        <v>209</v>
      </c>
      <c r="C106" t="s">
        <v>9</v>
      </c>
      <c r="D106" t="s">
        <v>10</v>
      </c>
      <c r="E106">
        <f t="shared" si="1"/>
        <v>-250</v>
      </c>
    </row>
    <row r="107" spans="1:56" x14ac:dyDescent="0.35">
      <c r="A107" t="s">
        <v>210</v>
      </c>
      <c r="B107" t="s">
        <v>211</v>
      </c>
      <c r="C107" t="s">
        <v>9</v>
      </c>
      <c r="D107" t="s">
        <v>10</v>
      </c>
      <c r="E107">
        <f t="shared" si="1"/>
        <v>-250</v>
      </c>
    </row>
    <row r="108" spans="1:56" x14ac:dyDescent="0.35">
      <c r="A108" t="s">
        <v>212</v>
      </c>
      <c r="B108" t="s">
        <v>213</v>
      </c>
      <c r="C108" t="s">
        <v>9</v>
      </c>
      <c r="D108" t="s">
        <v>10</v>
      </c>
      <c r="E108">
        <f t="shared" si="1"/>
        <v>-250</v>
      </c>
    </row>
    <row r="109" spans="1:56" x14ac:dyDescent="0.35">
      <c r="A109" t="s">
        <v>214</v>
      </c>
      <c r="B109" t="s">
        <v>215</v>
      </c>
      <c r="C109" t="s">
        <v>9</v>
      </c>
      <c r="D109" t="s">
        <v>10</v>
      </c>
      <c r="E109">
        <f t="shared" si="1"/>
        <v>-250</v>
      </c>
    </row>
    <row r="110" spans="1:56" x14ac:dyDescent="0.35">
      <c r="A110" t="s">
        <v>216</v>
      </c>
      <c r="B110" t="s">
        <v>217</v>
      </c>
      <c r="C110" t="s">
        <v>9</v>
      </c>
      <c r="D110" t="s">
        <v>10</v>
      </c>
      <c r="E110">
        <f t="shared" si="1"/>
        <v>0.160589721908345</v>
      </c>
      <c r="BC110">
        <v>0.160589721908345</v>
      </c>
    </row>
    <row r="111" spans="1:56" x14ac:dyDescent="0.35">
      <c r="A111" t="s">
        <v>218</v>
      </c>
      <c r="B111" t="s">
        <v>219</v>
      </c>
      <c r="C111" t="s">
        <v>9</v>
      </c>
      <c r="D111" t="s">
        <v>10</v>
      </c>
      <c r="E111">
        <f t="shared" si="1"/>
        <v>-250</v>
      </c>
    </row>
    <row r="112" spans="1:56" x14ac:dyDescent="0.35">
      <c r="A112" t="s">
        <v>220</v>
      </c>
      <c r="B112" t="s">
        <v>221</v>
      </c>
      <c r="C112" t="s">
        <v>9</v>
      </c>
      <c r="D112" t="s">
        <v>10</v>
      </c>
      <c r="E112">
        <f t="shared" si="1"/>
        <v>-250</v>
      </c>
    </row>
    <row r="113" spans="1:56" x14ac:dyDescent="0.35">
      <c r="A113" t="s">
        <v>222</v>
      </c>
      <c r="B113" t="s">
        <v>223</v>
      </c>
      <c r="C113" t="s">
        <v>9</v>
      </c>
      <c r="D113" t="s">
        <v>10</v>
      </c>
      <c r="E113">
        <f t="shared" si="1"/>
        <v>4.3561089920649003</v>
      </c>
      <c r="BC113">
        <v>4.3561089920649003</v>
      </c>
    </row>
    <row r="114" spans="1:56" x14ac:dyDescent="0.35">
      <c r="A114" t="s">
        <v>224</v>
      </c>
      <c r="B114" t="s">
        <v>225</v>
      </c>
      <c r="C114" t="s">
        <v>9</v>
      </c>
      <c r="D114" t="s">
        <v>10</v>
      </c>
      <c r="E114">
        <f t="shared" si="1"/>
        <v>-250</v>
      </c>
    </row>
    <row r="115" spans="1:56" x14ac:dyDescent="0.35">
      <c r="A115" t="s">
        <v>226</v>
      </c>
      <c r="B115" t="s">
        <v>227</v>
      </c>
      <c r="C115" t="s">
        <v>9</v>
      </c>
      <c r="D115" t="s">
        <v>10</v>
      </c>
      <c r="E115">
        <f t="shared" si="1"/>
        <v>4.9073693992096202E-3</v>
      </c>
      <c r="BC115">
        <v>4.9073693992096202E-3</v>
      </c>
    </row>
    <row r="116" spans="1:56" x14ac:dyDescent="0.35">
      <c r="A116" t="s">
        <v>228</v>
      </c>
      <c r="B116" t="s">
        <v>93</v>
      </c>
      <c r="C116" t="s">
        <v>9</v>
      </c>
      <c r="D116" t="s">
        <v>535</v>
      </c>
      <c r="E116">
        <f t="shared" si="1"/>
        <v>3.0567919170328199</v>
      </c>
      <c r="BD116">
        <v>3.0567919170328199</v>
      </c>
    </row>
    <row r="117" spans="1:56" x14ac:dyDescent="0.35">
      <c r="A117" t="s">
        <v>230</v>
      </c>
      <c r="B117" t="s">
        <v>231</v>
      </c>
      <c r="C117" t="s">
        <v>9</v>
      </c>
      <c r="D117" t="s">
        <v>10</v>
      </c>
      <c r="E117">
        <f t="shared" si="1"/>
        <v>1.48379593241009E-2</v>
      </c>
      <c r="BC117">
        <v>1.48379593241009E-2</v>
      </c>
    </row>
    <row r="118" spans="1:56" x14ac:dyDescent="0.35">
      <c r="A118" t="s">
        <v>232</v>
      </c>
      <c r="B118" t="s">
        <v>233</v>
      </c>
      <c r="C118" t="s">
        <v>9</v>
      </c>
      <c r="D118" t="s">
        <v>10</v>
      </c>
      <c r="E118">
        <f t="shared" si="1"/>
        <v>-250</v>
      </c>
    </row>
    <row r="119" spans="1:56" x14ac:dyDescent="0.35">
      <c r="A119" t="s">
        <v>234</v>
      </c>
      <c r="B119" t="s">
        <v>235</v>
      </c>
      <c r="C119" t="s">
        <v>9</v>
      </c>
      <c r="D119" t="s">
        <v>10</v>
      </c>
      <c r="E119">
        <f t="shared" si="1"/>
        <v>8.1092477861753501E-4</v>
      </c>
      <c r="BC119">
        <v>8.1092477861753501E-4</v>
      </c>
    </row>
    <row r="120" spans="1:56" x14ac:dyDescent="0.35">
      <c r="A120" t="s">
        <v>236</v>
      </c>
      <c r="B120" t="s">
        <v>237</v>
      </c>
      <c r="C120" t="s">
        <v>9</v>
      </c>
      <c r="D120" t="s">
        <v>10</v>
      </c>
      <c r="E120">
        <f t="shared" si="1"/>
        <v>7.1022190689591603E-3</v>
      </c>
      <c r="BC120">
        <v>7.1022190689591603E-3</v>
      </c>
    </row>
    <row r="121" spans="1:56" x14ac:dyDescent="0.35">
      <c r="A121" t="s">
        <v>238</v>
      </c>
      <c r="B121" t="s">
        <v>239</v>
      </c>
      <c r="C121" t="s">
        <v>9</v>
      </c>
      <c r="D121" t="s">
        <v>10</v>
      </c>
      <c r="E121">
        <f t="shared" si="1"/>
        <v>1.14346077633162</v>
      </c>
      <c r="BC121">
        <v>1.14346077633162</v>
      </c>
    </row>
    <row r="122" spans="1:56" x14ac:dyDescent="0.35">
      <c r="A122" t="s">
        <v>240</v>
      </c>
      <c r="B122" t="s">
        <v>241</v>
      </c>
      <c r="C122" t="s">
        <v>9</v>
      </c>
      <c r="D122" t="s">
        <v>10</v>
      </c>
      <c r="E122">
        <f t="shared" si="1"/>
        <v>0.36947346944572501</v>
      </c>
      <c r="BC122">
        <v>0.36947346944572501</v>
      </c>
    </row>
    <row r="123" spans="1:56" x14ac:dyDescent="0.35">
      <c r="A123" t="s">
        <v>242</v>
      </c>
      <c r="B123" t="s">
        <v>243</v>
      </c>
      <c r="C123" t="s">
        <v>9</v>
      </c>
      <c r="D123" t="s">
        <v>10</v>
      </c>
      <c r="E123">
        <f t="shared" si="1"/>
        <v>2.0951550145542099E-2</v>
      </c>
      <c r="BC123">
        <v>2.0951550145542099E-2</v>
      </c>
    </row>
    <row r="124" spans="1:56" x14ac:dyDescent="0.35">
      <c r="A124" t="s">
        <v>244</v>
      </c>
      <c r="B124" t="s">
        <v>245</v>
      </c>
      <c r="C124" t="s">
        <v>9</v>
      </c>
      <c r="D124" t="s">
        <v>10</v>
      </c>
      <c r="E124">
        <f t="shared" si="1"/>
        <v>0.21716121877040301</v>
      </c>
      <c r="BC124">
        <v>0.21716121877040301</v>
      </c>
    </row>
    <row r="125" spans="1:56" x14ac:dyDescent="0.35">
      <c r="A125" t="s">
        <v>246</v>
      </c>
      <c r="B125" t="s">
        <v>247</v>
      </c>
      <c r="C125" t="s">
        <v>9</v>
      </c>
      <c r="D125" t="s">
        <v>10</v>
      </c>
      <c r="E125">
        <f t="shared" si="1"/>
        <v>6.4778532308618599</v>
      </c>
      <c r="BC125">
        <v>6.4778532308618599</v>
      </c>
    </row>
    <row r="126" spans="1:56" x14ac:dyDescent="0.35">
      <c r="A126" t="s">
        <v>248</v>
      </c>
      <c r="B126" t="s">
        <v>249</v>
      </c>
      <c r="C126" t="s">
        <v>9</v>
      </c>
      <c r="D126" t="s">
        <v>10</v>
      </c>
      <c r="E126">
        <f t="shared" si="1"/>
        <v>2.0654640264514001</v>
      </c>
      <c r="BC126">
        <v>2.0654640264514001</v>
      </c>
    </row>
    <row r="127" spans="1:56" x14ac:dyDescent="0.35">
      <c r="A127" t="s">
        <v>250</v>
      </c>
      <c r="B127" t="s">
        <v>251</v>
      </c>
      <c r="C127" t="s">
        <v>9</v>
      </c>
      <c r="D127" t="s">
        <v>10</v>
      </c>
      <c r="E127">
        <f t="shared" si="1"/>
        <v>6.6437910543494203</v>
      </c>
      <c r="BC127">
        <v>6.6437910543494203</v>
      </c>
    </row>
    <row r="128" spans="1:56" x14ac:dyDescent="0.35">
      <c r="A128" t="s">
        <v>252</v>
      </c>
      <c r="B128" t="s">
        <v>253</v>
      </c>
      <c r="C128" t="s">
        <v>9</v>
      </c>
      <c r="D128" t="s">
        <v>10</v>
      </c>
      <c r="E128">
        <f t="shared" si="1"/>
        <v>5.0029987647944996</v>
      </c>
      <c r="BC128">
        <v>5.0029987647944996</v>
      </c>
    </row>
    <row r="129" spans="1:56" x14ac:dyDescent="0.35">
      <c r="A129" t="s">
        <v>254</v>
      </c>
      <c r="B129" t="s">
        <v>255</v>
      </c>
      <c r="C129" t="s">
        <v>9</v>
      </c>
      <c r="D129" t="s">
        <v>10</v>
      </c>
      <c r="E129">
        <f t="shared" si="1"/>
        <v>-250</v>
      </c>
    </row>
    <row r="130" spans="1:56" x14ac:dyDescent="0.35">
      <c r="A130" t="s">
        <v>256</v>
      </c>
      <c r="B130" t="s">
        <v>93</v>
      </c>
      <c r="C130" t="s">
        <v>9</v>
      </c>
      <c r="D130" t="s">
        <v>535</v>
      </c>
      <c r="E130">
        <f t="shared" si="1"/>
        <v>8.0255411325390796E-2</v>
      </c>
      <c r="BD130">
        <v>8.0255411325390796E-2</v>
      </c>
    </row>
    <row r="131" spans="1:56" x14ac:dyDescent="0.35">
      <c r="A131" t="s">
        <v>258</v>
      </c>
      <c r="B131" t="s">
        <v>259</v>
      </c>
      <c r="C131" t="s">
        <v>9</v>
      </c>
      <c r="D131" t="s">
        <v>10</v>
      </c>
      <c r="E131">
        <f t="shared" si="1"/>
        <v>5.6707320617378299E-4</v>
      </c>
      <c r="BC131">
        <v>5.6707320617378299E-4</v>
      </c>
    </row>
    <row r="132" spans="1:56" x14ac:dyDescent="0.35">
      <c r="A132" t="s">
        <v>260</v>
      </c>
      <c r="B132" t="s">
        <v>261</v>
      </c>
      <c r="C132" t="s">
        <v>9</v>
      </c>
      <c r="D132" t="s">
        <v>10</v>
      </c>
      <c r="E132">
        <f t="shared" si="1"/>
        <v>-250</v>
      </c>
    </row>
    <row r="133" spans="1:56" x14ac:dyDescent="0.35">
      <c r="A133" t="s">
        <v>262</v>
      </c>
      <c r="B133" t="s">
        <v>263</v>
      </c>
      <c r="C133" t="s">
        <v>9</v>
      </c>
      <c r="D133" t="s">
        <v>10</v>
      </c>
      <c r="E133">
        <f t="shared" si="1"/>
        <v>2.69310157959222</v>
      </c>
      <c r="BC133">
        <v>2.69310157959222</v>
      </c>
    </row>
    <row r="134" spans="1:56" x14ac:dyDescent="0.35">
      <c r="A134" t="s">
        <v>264</v>
      </c>
      <c r="B134" t="s">
        <v>265</v>
      </c>
      <c r="C134" t="s">
        <v>9</v>
      </c>
      <c r="D134" t="s">
        <v>10</v>
      </c>
      <c r="E134">
        <f t="shared" si="1"/>
        <v>2.3082325176573701E-2</v>
      </c>
      <c r="BC134">
        <v>2.3082325176573701E-2</v>
      </c>
    </row>
    <row r="135" spans="1:56" x14ac:dyDescent="0.35">
      <c r="A135" t="s">
        <v>266</v>
      </c>
      <c r="B135" t="s">
        <v>267</v>
      </c>
      <c r="C135" t="s">
        <v>9</v>
      </c>
      <c r="D135" t="s">
        <v>10</v>
      </c>
      <c r="E135">
        <f t="shared" si="1"/>
        <v>1.8723041987134199</v>
      </c>
      <c r="BC135">
        <v>1.8723041987134199</v>
      </c>
    </row>
    <row r="136" spans="1:56" x14ac:dyDescent="0.35">
      <c r="A136" t="s">
        <v>268</v>
      </c>
      <c r="B136" t="s">
        <v>269</v>
      </c>
      <c r="C136" t="s">
        <v>9</v>
      </c>
      <c r="D136" t="s">
        <v>10</v>
      </c>
      <c r="E136">
        <f t="shared" ref="E136:E199" si="2">IFERROR(LOOKUP(1,1/(ISNUMBER(F136:BN136)),F136:BN136),-250)</f>
        <v>0</v>
      </c>
      <c r="BC136">
        <v>0</v>
      </c>
    </row>
    <row r="137" spans="1:56" x14ac:dyDescent="0.35">
      <c r="A137" t="s">
        <v>270</v>
      </c>
      <c r="B137" t="s">
        <v>271</v>
      </c>
      <c r="C137" t="s">
        <v>9</v>
      </c>
      <c r="D137" t="s">
        <v>10</v>
      </c>
      <c r="E137">
        <f t="shared" si="2"/>
        <v>-250</v>
      </c>
    </row>
    <row r="138" spans="1:56" x14ac:dyDescent="0.35">
      <c r="A138" t="s">
        <v>272</v>
      </c>
      <c r="B138" t="s">
        <v>273</v>
      </c>
      <c r="C138" t="s">
        <v>9</v>
      </c>
      <c r="D138" t="s">
        <v>10</v>
      </c>
      <c r="E138">
        <f t="shared" si="2"/>
        <v>-250</v>
      </c>
    </row>
    <row r="139" spans="1:56" x14ac:dyDescent="0.35">
      <c r="A139" t="s">
        <v>274</v>
      </c>
      <c r="B139" t="s">
        <v>275</v>
      </c>
      <c r="C139" t="s">
        <v>9</v>
      </c>
      <c r="D139" t="s">
        <v>10</v>
      </c>
      <c r="E139">
        <f t="shared" si="2"/>
        <v>-250</v>
      </c>
    </row>
    <row r="140" spans="1:56" x14ac:dyDescent="0.35">
      <c r="A140" t="s">
        <v>276</v>
      </c>
      <c r="B140" t="s">
        <v>277</v>
      </c>
      <c r="C140" t="s">
        <v>9</v>
      </c>
      <c r="D140" t="s">
        <v>10</v>
      </c>
      <c r="E140">
        <f t="shared" si="2"/>
        <v>-250</v>
      </c>
    </row>
    <row r="141" spans="1:56" x14ac:dyDescent="0.35">
      <c r="A141" t="s">
        <v>278</v>
      </c>
      <c r="B141" t="s">
        <v>279</v>
      </c>
      <c r="C141" t="s">
        <v>9</v>
      </c>
      <c r="D141" t="s">
        <v>10</v>
      </c>
      <c r="E141">
        <f t="shared" si="2"/>
        <v>-250</v>
      </c>
    </row>
    <row r="142" spans="1:56" x14ac:dyDescent="0.35">
      <c r="A142" t="s">
        <v>280</v>
      </c>
      <c r="B142" t="s">
        <v>281</v>
      </c>
      <c r="C142" t="s">
        <v>9</v>
      </c>
      <c r="D142" t="s">
        <v>10</v>
      </c>
      <c r="E142">
        <f t="shared" si="2"/>
        <v>2.1600300285825602</v>
      </c>
      <c r="BC142">
        <v>2.1600300285825602</v>
      </c>
    </row>
    <row r="143" spans="1:56" x14ac:dyDescent="0.35">
      <c r="A143" t="s">
        <v>282</v>
      </c>
      <c r="B143" t="s">
        <v>283</v>
      </c>
      <c r="C143" t="s">
        <v>9</v>
      </c>
      <c r="D143" t="s">
        <v>10</v>
      </c>
      <c r="E143">
        <f t="shared" si="2"/>
        <v>-250</v>
      </c>
    </row>
    <row r="144" spans="1:56" x14ac:dyDescent="0.35">
      <c r="A144" t="s">
        <v>284</v>
      </c>
      <c r="B144" t="s">
        <v>285</v>
      </c>
      <c r="C144" t="s">
        <v>9</v>
      </c>
      <c r="D144" t="s">
        <v>10</v>
      </c>
      <c r="E144">
        <f t="shared" si="2"/>
        <v>-250</v>
      </c>
    </row>
    <row r="145" spans="1:55" x14ac:dyDescent="0.35">
      <c r="A145" t="s">
        <v>286</v>
      </c>
      <c r="B145" t="s">
        <v>287</v>
      </c>
      <c r="C145" t="s">
        <v>9</v>
      </c>
      <c r="D145" t="s">
        <v>10</v>
      </c>
      <c r="E145">
        <f t="shared" si="2"/>
        <v>3.4026509633044202</v>
      </c>
      <c r="BC145">
        <v>3.4026509633044202</v>
      </c>
    </row>
    <row r="146" spans="1:55" x14ac:dyDescent="0.35">
      <c r="A146" t="s">
        <v>288</v>
      </c>
      <c r="B146" t="s">
        <v>289</v>
      </c>
      <c r="C146" t="s">
        <v>9</v>
      </c>
      <c r="D146" t="s">
        <v>10</v>
      </c>
      <c r="E146">
        <f t="shared" si="2"/>
        <v>-250</v>
      </c>
    </row>
    <row r="147" spans="1:55" x14ac:dyDescent="0.35">
      <c r="A147" t="s">
        <v>290</v>
      </c>
      <c r="B147" t="s">
        <v>291</v>
      </c>
      <c r="C147" t="s">
        <v>9</v>
      </c>
      <c r="D147" t="s">
        <v>10</v>
      </c>
      <c r="E147">
        <f t="shared" si="2"/>
        <v>0</v>
      </c>
      <c r="BC147">
        <v>0</v>
      </c>
    </row>
    <row r="148" spans="1:55" x14ac:dyDescent="0.35">
      <c r="A148" t="s">
        <v>292</v>
      </c>
      <c r="B148" t="s">
        <v>293</v>
      </c>
      <c r="C148" t="s">
        <v>9</v>
      </c>
      <c r="D148" t="s">
        <v>10</v>
      </c>
      <c r="E148">
        <f t="shared" si="2"/>
        <v>0</v>
      </c>
      <c r="BC148">
        <v>0</v>
      </c>
    </row>
    <row r="149" spans="1:55" x14ac:dyDescent="0.35">
      <c r="A149" t="s">
        <v>294</v>
      </c>
      <c r="B149" t="s">
        <v>295</v>
      </c>
      <c r="C149" t="s">
        <v>9</v>
      </c>
      <c r="D149" t="s">
        <v>10</v>
      </c>
      <c r="E149">
        <f t="shared" si="2"/>
        <v>0</v>
      </c>
      <c r="BC149">
        <v>0</v>
      </c>
    </row>
    <row r="150" spans="1:55" x14ac:dyDescent="0.35">
      <c r="A150" t="s">
        <v>296</v>
      </c>
      <c r="B150" t="s">
        <v>93</v>
      </c>
      <c r="C150" t="s">
        <v>9</v>
      </c>
      <c r="D150" t="s">
        <v>535</v>
      </c>
      <c r="E150">
        <f t="shared" si="2"/>
        <v>-250</v>
      </c>
    </row>
    <row r="151" spans="1:55" x14ac:dyDescent="0.35">
      <c r="A151" t="s">
        <v>298</v>
      </c>
      <c r="B151" t="s">
        <v>299</v>
      </c>
      <c r="C151" t="s">
        <v>9</v>
      </c>
      <c r="D151" t="s">
        <v>10</v>
      </c>
      <c r="E151">
        <f t="shared" si="2"/>
        <v>-250</v>
      </c>
    </row>
    <row r="152" spans="1:55" x14ac:dyDescent="0.35">
      <c r="A152" t="s">
        <v>300</v>
      </c>
      <c r="B152" t="s">
        <v>301</v>
      </c>
      <c r="C152" t="s">
        <v>9</v>
      </c>
      <c r="D152" t="s">
        <v>10</v>
      </c>
      <c r="E152">
        <f t="shared" si="2"/>
        <v>7.5712586358112094E-2</v>
      </c>
      <c r="BC152">
        <v>7.5712586358112094E-2</v>
      </c>
    </row>
    <row r="153" spans="1:55" x14ac:dyDescent="0.35">
      <c r="A153" t="s">
        <v>302</v>
      </c>
      <c r="B153" t="s">
        <v>303</v>
      </c>
      <c r="C153" t="s">
        <v>9</v>
      </c>
      <c r="D153" t="s">
        <v>10</v>
      </c>
      <c r="E153">
        <f t="shared" si="2"/>
        <v>-250</v>
      </c>
    </row>
    <row r="154" spans="1:55" x14ac:dyDescent="0.35">
      <c r="A154" t="s">
        <v>304</v>
      </c>
      <c r="B154" t="s">
        <v>305</v>
      </c>
      <c r="C154" t="s">
        <v>9</v>
      </c>
      <c r="D154" t="s">
        <v>10</v>
      </c>
      <c r="E154">
        <f t="shared" si="2"/>
        <v>0.34381082155310499</v>
      </c>
      <c r="BC154">
        <v>0.34381082155310499</v>
      </c>
    </row>
    <row r="155" spans="1:55" x14ac:dyDescent="0.35">
      <c r="A155" t="s">
        <v>306</v>
      </c>
      <c r="B155" t="s">
        <v>307</v>
      </c>
      <c r="C155" t="s">
        <v>9</v>
      </c>
      <c r="D155" t="s">
        <v>10</v>
      </c>
      <c r="E155">
        <f t="shared" si="2"/>
        <v>0.86461509039149298</v>
      </c>
      <c r="BC155">
        <v>0.86461509039149298</v>
      </c>
    </row>
    <row r="156" spans="1:55" x14ac:dyDescent="0.35">
      <c r="A156" t="s">
        <v>308</v>
      </c>
      <c r="B156" t="s">
        <v>309</v>
      </c>
      <c r="C156" t="s">
        <v>9</v>
      </c>
      <c r="D156" t="s">
        <v>10</v>
      </c>
      <c r="E156">
        <f t="shared" si="2"/>
        <v>3.06479542537E-2</v>
      </c>
      <c r="BC156">
        <v>3.06479542537E-2</v>
      </c>
    </row>
    <row r="157" spans="1:55" x14ac:dyDescent="0.35">
      <c r="A157" t="s">
        <v>310</v>
      </c>
      <c r="B157" t="s">
        <v>311</v>
      </c>
      <c r="C157" t="s">
        <v>9</v>
      </c>
      <c r="D157" t="s">
        <v>10</v>
      </c>
      <c r="E157">
        <f t="shared" si="2"/>
        <v>-250</v>
      </c>
    </row>
    <row r="158" spans="1:55" x14ac:dyDescent="0.35">
      <c r="A158" t="s">
        <v>312</v>
      </c>
      <c r="B158" t="s">
        <v>313</v>
      </c>
      <c r="C158" t="s">
        <v>9</v>
      </c>
      <c r="D158" t="s">
        <v>10</v>
      </c>
      <c r="E158">
        <f t="shared" si="2"/>
        <v>0.149843277332355</v>
      </c>
      <c r="BC158">
        <v>0.149843277332355</v>
      </c>
    </row>
    <row r="159" spans="1:55" x14ac:dyDescent="0.35">
      <c r="A159" t="s">
        <v>314</v>
      </c>
      <c r="B159" t="s">
        <v>315</v>
      </c>
      <c r="C159" t="s">
        <v>9</v>
      </c>
      <c r="D159" t="s">
        <v>10</v>
      </c>
      <c r="E159">
        <f t="shared" si="2"/>
        <v>5.8414228927310297E-2</v>
      </c>
      <c r="BC159">
        <v>5.8414228927310297E-2</v>
      </c>
    </row>
    <row r="160" spans="1:55" x14ac:dyDescent="0.35">
      <c r="A160" t="s">
        <v>316</v>
      </c>
      <c r="B160" t="s">
        <v>317</v>
      </c>
      <c r="C160" t="s">
        <v>9</v>
      </c>
      <c r="D160" t="s">
        <v>10</v>
      </c>
      <c r="E160">
        <f t="shared" si="2"/>
        <v>-250</v>
      </c>
    </row>
    <row r="161" spans="1:55" x14ac:dyDescent="0.35">
      <c r="A161" t="s">
        <v>318</v>
      </c>
      <c r="B161" t="s">
        <v>319</v>
      </c>
      <c r="C161" t="s">
        <v>9</v>
      </c>
      <c r="D161" t="s">
        <v>10</v>
      </c>
      <c r="E161">
        <f t="shared" si="2"/>
        <v>0.30457878073609002</v>
      </c>
      <c r="BC161">
        <v>0.30457878073609002</v>
      </c>
    </row>
    <row r="162" spans="1:55" x14ac:dyDescent="0.35">
      <c r="A162" t="s">
        <v>320</v>
      </c>
      <c r="B162" t="s">
        <v>321</v>
      </c>
      <c r="C162" t="s">
        <v>9</v>
      </c>
      <c r="D162" t="s">
        <v>10</v>
      </c>
      <c r="E162">
        <f t="shared" si="2"/>
        <v>0.65285512838816795</v>
      </c>
      <c r="BC162">
        <v>0.65285512838816795</v>
      </c>
    </row>
    <row r="163" spans="1:55" x14ac:dyDescent="0.35">
      <c r="A163" t="s">
        <v>322</v>
      </c>
      <c r="B163" t="s">
        <v>323</v>
      </c>
      <c r="C163" t="s">
        <v>9</v>
      </c>
      <c r="D163" t="s">
        <v>10</v>
      </c>
      <c r="E163">
        <f t="shared" si="2"/>
        <v>-250</v>
      </c>
    </row>
    <row r="164" spans="1:55" x14ac:dyDescent="0.35">
      <c r="A164" t="s">
        <v>324</v>
      </c>
      <c r="B164" t="s">
        <v>325</v>
      </c>
      <c r="C164" t="s">
        <v>9</v>
      </c>
      <c r="D164" t="s">
        <v>10</v>
      </c>
      <c r="E164">
        <f t="shared" si="2"/>
        <v>9.2410935442981304E-2</v>
      </c>
      <c r="BC164">
        <v>9.2410935442981304E-2</v>
      </c>
    </row>
    <row r="165" spans="1:55" x14ac:dyDescent="0.35">
      <c r="A165" t="s">
        <v>326</v>
      </c>
      <c r="B165" t="s">
        <v>327</v>
      </c>
      <c r="C165" t="s">
        <v>9</v>
      </c>
      <c r="D165" t="s">
        <v>10</v>
      </c>
      <c r="E165">
        <f t="shared" si="2"/>
        <v>-250</v>
      </c>
    </row>
    <row r="166" spans="1:55" x14ac:dyDescent="0.35">
      <c r="A166" t="s">
        <v>328</v>
      </c>
      <c r="B166" t="s">
        <v>329</v>
      </c>
      <c r="C166" t="s">
        <v>9</v>
      </c>
      <c r="D166" t="s">
        <v>10</v>
      </c>
      <c r="E166">
        <f t="shared" si="2"/>
        <v>1.21742824623754E-2</v>
      </c>
      <c r="BC166">
        <v>1.21742824623754E-2</v>
      </c>
    </row>
    <row r="167" spans="1:55" x14ac:dyDescent="0.35">
      <c r="A167" t="s">
        <v>330</v>
      </c>
      <c r="B167" t="s">
        <v>331</v>
      </c>
      <c r="C167" t="s">
        <v>9</v>
      </c>
      <c r="D167" t="s">
        <v>10</v>
      </c>
      <c r="E167">
        <f t="shared" si="2"/>
        <v>2.5613422379303801</v>
      </c>
      <c r="BC167">
        <v>2.5613422379303801</v>
      </c>
    </row>
    <row r="168" spans="1:55" x14ac:dyDescent="0.35">
      <c r="A168" t="s">
        <v>332</v>
      </c>
      <c r="B168" t="s">
        <v>333</v>
      </c>
      <c r="C168" t="s">
        <v>9</v>
      </c>
      <c r="D168" t="s">
        <v>10</v>
      </c>
      <c r="E168">
        <f t="shared" si="2"/>
        <v>-250</v>
      </c>
    </row>
    <row r="169" spans="1:55" x14ac:dyDescent="0.35">
      <c r="A169" t="s">
        <v>334</v>
      </c>
      <c r="B169" t="s">
        <v>335</v>
      </c>
      <c r="C169" t="s">
        <v>9</v>
      </c>
      <c r="D169" t="s">
        <v>10</v>
      </c>
      <c r="E169">
        <f t="shared" si="2"/>
        <v>3.6624479562438501</v>
      </c>
      <c r="BC169">
        <v>3.6624479562438501</v>
      </c>
    </row>
    <row r="170" spans="1:55" x14ac:dyDescent="0.35">
      <c r="A170" t="s">
        <v>336</v>
      </c>
      <c r="B170" t="s">
        <v>337</v>
      </c>
      <c r="C170" t="s">
        <v>9</v>
      </c>
      <c r="D170" t="s">
        <v>10</v>
      </c>
      <c r="E170">
        <f t="shared" si="2"/>
        <v>3.0819736499465602</v>
      </c>
      <c r="BC170">
        <v>3.0819736499465602</v>
      </c>
    </row>
    <row r="171" spans="1:55" x14ac:dyDescent="0.35">
      <c r="A171" t="s">
        <v>338</v>
      </c>
      <c r="B171" t="s">
        <v>339</v>
      </c>
      <c r="C171" t="s">
        <v>9</v>
      </c>
      <c r="D171" t="s">
        <v>10</v>
      </c>
      <c r="E171">
        <f t="shared" si="2"/>
        <v>0</v>
      </c>
      <c r="BC171">
        <v>0</v>
      </c>
    </row>
    <row r="172" spans="1:55" x14ac:dyDescent="0.35">
      <c r="A172" t="s">
        <v>340</v>
      </c>
      <c r="B172" t="s">
        <v>341</v>
      </c>
      <c r="C172" t="s">
        <v>9</v>
      </c>
      <c r="D172" t="s">
        <v>10</v>
      </c>
      <c r="E172">
        <f t="shared" si="2"/>
        <v>8.8204927872144498</v>
      </c>
      <c r="BC172">
        <v>8.8204927872144498</v>
      </c>
    </row>
    <row r="173" spans="1:55" x14ac:dyDescent="0.35">
      <c r="A173" t="s">
        <v>342</v>
      </c>
      <c r="B173" t="s">
        <v>343</v>
      </c>
      <c r="C173" t="s">
        <v>9</v>
      </c>
      <c r="D173" t="s">
        <v>10</v>
      </c>
      <c r="E173">
        <f t="shared" si="2"/>
        <v>9.6926904360310706E-2</v>
      </c>
      <c r="BC173">
        <v>9.6926904360310706E-2</v>
      </c>
    </row>
    <row r="174" spans="1:55" x14ac:dyDescent="0.35">
      <c r="A174" t="s">
        <v>344</v>
      </c>
      <c r="B174" t="s">
        <v>345</v>
      </c>
      <c r="C174" t="s">
        <v>9</v>
      </c>
      <c r="D174" t="s">
        <v>10</v>
      </c>
      <c r="E174">
        <f t="shared" si="2"/>
        <v>-250</v>
      </c>
    </row>
    <row r="175" spans="1:55" x14ac:dyDescent="0.35">
      <c r="A175" t="s">
        <v>346</v>
      </c>
      <c r="B175" t="s">
        <v>347</v>
      </c>
      <c r="C175" t="s">
        <v>9</v>
      </c>
      <c r="D175" t="s">
        <v>10</v>
      </c>
      <c r="E175">
        <f t="shared" si="2"/>
        <v>3.4014339634114399</v>
      </c>
      <c r="BC175">
        <v>3.4014339634114399</v>
      </c>
    </row>
    <row r="176" spans="1:55" x14ac:dyDescent="0.35">
      <c r="A176" t="s">
        <v>348</v>
      </c>
      <c r="B176" t="s">
        <v>349</v>
      </c>
      <c r="C176" t="s">
        <v>9</v>
      </c>
      <c r="D176" t="s">
        <v>10</v>
      </c>
      <c r="E176">
        <f t="shared" si="2"/>
        <v>-250</v>
      </c>
    </row>
    <row r="177" spans="1:55" x14ac:dyDescent="0.35">
      <c r="A177" t="s">
        <v>350</v>
      </c>
      <c r="B177" t="s">
        <v>351</v>
      </c>
      <c r="C177" t="s">
        <v>9</v>
      </c>
      <c r="D177" t="s">
        <v>10</v>
      </c>
      <c r="E177">
        <f t="shared" si="2"/>
        <v>7.5250657392194302</v>
      </c>
      <c r="BC177">
        <v>7.5250657392194302</v>
      </c>
    </row>
    <row r="178" spans="1:55" x14ac:dyDescent="0.35">
      <c r="A178" t="s">
        <v>352</v>
      </c>
      <c r="B178" t="s">
        <v>353</v>
      </c>
      <c r="C178" t="s">
        <v>9</v>
      </c>
      <c r="D178" t="s">
        <v>10</v>
      </c>
      <c r="E178">
        <f t="shared" si="2"/>
        <v>5.5033264427480903E-2</v>
      </c>
      <c r="BC178">
        <v>5.5033264427480903E-2</v>
      </c>
    </row>
    <row r="179" spans="1:55" x14ac:dyDescent="0.35">
      <c r="A179" t="s">
        <v>354</v>
      </c>
      <c r="B179" t="s">
        <v>355</v>
      </c>
      <c r="C179" t="s">
        <v>9</v>
      </c>
      <c r="D179" t="s">
        <v>10</v>
      </c>
      <c r="E179">
        <f t="shared" si="2"/>
        <v>0.83359836717144098</v>
      </c>
      <c r="BC179">
        <v>0.83359836717144098</v>
      </c>
    </row>
    <row r="180" spans="1:55" x14ac:dyDescent="0.35">
      <c r="A180" t="s">
        <v>356</v>
      </c>
      <c r="B180" t="s">
        <v>357</v>
      </c>
      <c r="C180" t="s">
        <v>9</v>
      </c>
      <c r="D180" t="s">
        <v>10</v>
      </c>
      <c r="E180">
        <f t="shared" si="2"/>
        <v>4.7378608108458601E-3</v>
      </c>
      <c r="BC180">
        <v>4.7378608108458601E-3</v>
      </c>
    </row>
    <row r="181" spans="1:55" x14ac:dyDescent="0.35">
      <c r="A181" t="s">
        <v>358</v>
      </c>
      <c r="B181" t="s">
        <v>359</v>
      </c>
      <c r="C181" t="s">
        <v>9</v>
      </c>
      <c r="D181" t="s">
        <v>10</v>
      </c>
      <c r="E181">
        <f t="shared" si="2"/>
        <v>6.7955879567208801E-3</v>
      </c>
      <c r="BC181">
        <v>6.7955879567208801E-3</v>
      </c>
    </row>
    <row r="182" spans="1:55" x14ac:dyDescent="0.35">
      <c r="A182" t="s">
        <v>360</v>
      </c>
      <c r="B182" t="s">
        <v>361</v>
      </c>
      <c r="C182" t="s">
        <v>9</v>
      </c>
      <c r="D182" t="s">
        <v>10</v>
      </c>
      <c r="E182">
        <f t="shared" si="2"/>
        <v>0.70379651429864698</v>
      </c>
      <c r="BC182">
        <v>0.70379651429864698</v>
      </c>
    </row>
    <row r="183" spans="1:55" x14ac:dyDescent="0.35">
      <c r="A183" t="s">
        <v>362</v>
      </c>
      <c r="B183" t="s">
        <v>363</v>
      </c>
      <c r="C183" t="s">
        <v>9</v>
      </c>
      <c r="D183" t="s">
        <v>10</v>
      </c>
      <c r="E183">
        <f t="shared" si="2"/>
        <v>-250</v>
      </c>
    </row>
    <row r="184" spans="1:55" x14ac:dyDescent="0.35">
      <c r="A184" t="s">
        <v>364</v>
      </c>
      <c r="B184" t="s">
        <v>365</v>
      </c>
      <c r="C184" t="s">
        <v>9</v>
      </c>
      <c r="D184" t="s">
        <v>10</v>
      </c>
      <c r="E184">
        <f t="shared" si="2"/>
        <v>1.0853984529359401E-2</v>
      </c>
      <c r="BC184">
        <v>1.0853984529359401E-2</v>
      </c>
    </row>
    <row r="185" spans="1:55" x14ac:dyDescent="0.35">
      <c r="A185" t="s">
        <v>366</v>
      </c>
      <c r="B185" t="s">
        <v>367</v>
      </c>
      <c r="C185" t="s">
        <v>9</v>
      </c>
      <c r="D185" t="s">
        <v>10</v>
      </c>
      <c r="E185">
        <f t="shared" si="2"/>
        <v>-250</v>
      </c>
    </row>
    <row r="186" spans="1:55" x14ac:dyDescent="0.35">
      <c r="A186" t="s">
        <v>368</v>
      </c>
      <c r="B186" t="s">
        <v>369</v>
      </c>
      <c r="C186" t="s">
        <v>9</v>
      </c>
      <c r="D186" t="s">
        <v>10</v>
      </c>
      <c r="E186">
        <f t="shared" si="2"/>
        <v>-250</v>
      </c>
    </row>
    <row r="187" spans="1:55" x14ac:dyDescent="0.35">
      <c r="A187" t="s">
        <v>370</v>
      </c>
      <c r="B187" t="s">
        <v>371</v>
      </c>
      <c r="C187" t="s">
        <v>9</v>
      </c>
      <c r="D187" t="s">
        <v>10</v>
      </c>
      <c r="E187">
        <f t="shared" si="2"/>
        <v>-250</v>
      </c>
    </row>
    <row r="188" spans="1:55" x14ac:dyDescent="0.35">
      <c r="A188" t="s">
        <v>372</v>
      </c>
      <c r="B188" t="s">
        <v>373</v>
      </c>
      <c r="C188" t="s">
        <v>9</v>
      </c>
      <c r="D188" t="s">
        <v>10</v>
      </c>
      <c r="E188">
        <f t="shared" si="2"/>
        <v>1.0553423911030799</v>
      </c>
      <c r="BC188">
        <v>1.0553423911030799</v>
      </c>
    </row>
    <row r="189" spans="1:55" x14ac:dyDescent="0.35">
      <c r="A189" t="s">
        <v>374</v>
      </c>
      <c r="B189" t="s">
        <v>375</v>
      </c>
      <c r="C189" t="s">
        <v>9</v>
      </c>
      <c r="D189" t="s">
        <v>10</v>
      </c>
      <c r="E189">
        <f t="shared" si="2"/>
        <v>0.196361451621855</v>
      </c>
      <c r="BC189">
        <v>0.196361451621855</v>
      </c>
    </row>
    <row r="190" spans="1:55" x14ac:dyDescent="0.35">
      <c r="A190" t="s">
        <v>376</v>
      </c>
      <c r="B190" t="s">
        <v>377</v>
      </c>
      <c r="C190" t="s">
        <v>9</v>
      </c>
      <c r="D190" t="s">
        <v>10</v>
      </c>
      <c r="E190">
        <f t="shared" si="2"/>
        <v>1.9523808134553999</v>
      </c>
      <c r="BC190">
        <v>1.9523808134553999</v>
      </c>
    </row>
    <row r="191" spans="1:55" x14ac:dyDescent="0.35">
      <c r="A191" t="s">
        <v>378</v>
      </c>
      <c r="B191" t="s">
        <v>379</v>
      </c>
      <c r="C191" t="s">
        <v>9</v>
      </c>
      <c r="D191" t="s">
        <v>10</v>
      </c>
      <c r="E191">
        <f t="shared" si="2"/>
        <v>0.80638486517054697</v>
      </c>
      <c r="BC191">
        <v>0.80638486517054697</v>
      </c>
    </row>
    <row r="192" spans="1:55" x14ac:dyDescent="0.35">
      <c r="A192" t="s">
        <v>380</v>
      </c>
      <c r="B192" t="s">
        <v>381</v>
      </c>
      <c r="C192" t="s">
        <v>9</v>
      </c>
      <c r="D192" t="s">
        <v>10</v>
      </c>
      <c r="E192">
        <f t="shared" si="2"/>
        <v>-250</v>
      </c>
    </row>
    <row r="193" spans="1:56" x14ac:dyDescent="0.35">
      <c r="A193" t="s">
        <v>382</v>
      </c>
      <c r="B193" t="s">
        <v>383</v>
      </c>
      <c r="C193" t="s">
        <v>9</v>
      </c>
      <c r="D193" t="s">
        <v>10</v>
      </c>
      <c r="E193">
        <f t="shared" si="2"/>
        <v>0.73079789848971299</v>
      </c>
      <c r="BC193">
        <v>0.73079789848971299</v>
      </c>
    </row>
    <row r="194" spans="1:56" x14ac:dyDescent="0.35">
      <c r="A194" t="s">
        <v>384</v>
      </c>
      <c r="B194" t="s">
        <v>385</v>
      </c>
      <c r="C194" t="s">
        <v>9</v>
      </c>
      <c r="D194" t="s">
        <v>10</v>
      </c>
      <c r="E194">
        <f t="shared" si="2"/>
        <v>3.2017102157757403E-2</v>
      </c>
      <c r="BC194">
        <v>3.2017102157757403E-2</v>
      </c>
    </row>
    <row r="195" spans="1:56" x14ac:dyDescent="0.35">
      <c r="A195" t="s">
        <v>386</v>
      </c>
      <c r="B195" t="s">
        <v>387</v>
      </c>
      <c r="C195" t="s">
        <v>9</v>
      </c>
      <c r="D195" t="s">
        <v>10</v>
      </c>
      <c r="E195">
        <f t="shared" si="2"/>
        <v>-250</v>
      </c>
    </row>
    <row r="196" spans="1:56" x14ac:dyDescent="0.35">
      <c r="A196" t="s">
        <v>388</v>
      </c>
      <c r="B196" t="s">
        <v>389</v>
      </c>
      <c r="C196" t="s">
        <v>9</v>
      </c>
      <c r="D196" t="s">
        <v>10</v>
      </c>
      <c r="E196">
        <f t="shared" si="2"/>
        <v>1.6497321256545398E-2</v>
      </c>
      <c r="BC196">
        <v>1.6497321256545398E-2</v>
      </c>
    </row>
    <row r="197" spans="1:56" x14ac:dyDescent="0.35">
      <c r="A197" t="s">
        <v>256</v>
      </c>
      <c r="B197" t="s">
        <v>93</v>
      </c>
      <c r="C197" t="s">
        <v>9</v>
      </c>
      <c r="D197" t="s">
        <v>535</v>
      </c>
      <c r="E197">
        <f t="shared" si="2"/>
        <v>2.4968811016694801</v>
      </c>
      <c r="BD197">
        <v>2.4968811016694801</v>
      </c>
    </row>
    <row r="198" spans="1:56" x14ac:dyDescent="0.35">
      <c r="A198" t="s">
        <v>391</v>
      </c>
      <c r="B198" t="s">
        <v>392</v>
      </c>
      <c r="C198" t="s">
        <v>9</v>
      </c>
      <c r="D198" t="s">
        <v>10</v>
      </c>
      <c r="E198">
        <f t="shared" si="2"/>
        <v>1.8023353028219101E-3</v>
      </c>
      <c r="BC198">
        <v>1.8023353028219101E-3</v>
      </c>
    </row>
    <row r="199" spans="1:56" x14ac:dyDescent="0.35">
      <c r="A199" t="s">
        <v>393</v>
      </c>
      <c r="B199" t="s">
        <v>394</v>
      </c>
      <c r="C199" t="s">
        <v>9</v>
      </c>
      <c r="D199" t="s">
        <v>10</v>
      </c>
      <c r="E199">
        <f t="shared" si="2"/>
        <v>0.71477345485624</v>
      </c>
      <c r="BC199">
        <v>0.71477345485624</v>
      </c>
    </row>
    <row r="200" spans="1:56" x14ac:dyDescent="0.35">
      <c r="A200" t="s">
        <v>395</v>
      </c>
      <c r="B200" t="s">
        <v>396</v>
      </c>
      <c r="C200" t="s">
        <v>9</v>
      </c>
      <c r="D200" t="s">
        <v>10</v>
      </c>
      <c r="E200">
        <f t="shared" ref="E200:E263" si="3">IFERROR(LOOKUP(1,1/(ISNUMBER(F200:BN200)),F200:BN200),-250)</f>
        <v>-250</v>
      </c>
    </row>
    <row r="201" spans="1:56" x14ac:dyDescent="0.35">
      <c r="A201" t="s">
        <v>397</v>
      </c>
      <c r="B201" t="s">
        <v>398</v>
      </c>
      <c r="C201" t="s">
        <v>9</v>
      </c>
      <c r="D201" t="s">
        <v>10</v>
      </c>
      <c r="E201">
        <f t="shared" si="3"/>
        <v>-250</v>
      </c>
    </row>
    <row r="202" spans="1:56" x14ac:dyDescent="0.35">
      <c r="A202" t="s">
        <v>399</v>
      </c>
      <c r="B202" t="s">
        <v>400</v>
      </c>
      <c r="C202" t="s">
        <v>9</v>
      </c>
      <c r="D202" t="s">
        <v>10</v>
      </c>
      <c r="E202">
        <f t="shared" si="3"/>
        <v>-250</v>
      </c>
    </row>
    <row r="203" spans="1:56" x14ac:dyDescent="0.35">
      <c r="A203" t="s">
        <v>401</v>
      </c>
      <c r="B203" t="s">
        <v>402</v>
      </c>
      <c r="C203" t="s">
        <v>9</v>
      </c>
      <c r="D203" t="s">
        <v>10</v>
      </c>
      <c r="E203">
        <f t="shared" si="3"/>
        <v>-250</v>
      </c>
    </row>
    <row r="204" spans="1:56" x14ac:dyDescent="0.35">
      <c r="A204" t="s">
        <v>403</v>
      </c>
      <c r="B204" t="s">
        <v>404</v>
      </c>
      <c r="C204" t="s">
        <v>9</v>
      </c>
      <c r="D204" t="s">
        <v>10</v>
      </c>
      <c r="E204">
        <f t="shared" si="3"/>
        <v>-250</v>
      </c>
    </row>
    <row r="205" spans="1:56" x14ac:dyDescent="0.35">
      <c r="A205" t="s">
        <v>405</v>
      </c>
      <c r="B205" t="s">
        <v>406</v>
      </c>
      <c r="C205" t="s">
        <v>9</v>
      </c>
      <c r="D205" t="s">
        <v>10</v>
      </c>
      <c r="E205">
        <f t="shared" si="3"/>
        <v>8.4970987899511102E-2</v>
      </c>
      <c r="BC205">
        <v>8.4970987899511102E-2</v>
      </c>
    </row>
    <row r="206" spans="1:56" x14ac:dyDescent="0.35">
      <c r="A206" t="s">
        <v>407</v>
      </c>
      <c r="B206" t="s">
        <v>408</v>
      </c>
      <c r="C206" t="s">
        <v>9</v>
      </c>
      <c r="D206" t="s">
        <v>10</v>
      </c>
      <c r="E206">
        <f t="shared" si="3"/>
        <v>0.13270049736118</v>
      </c>
      <c r="BC206">
        <v>0.13270049736118</v>
      </c>
    </row>
    <row r="207" spans="1:56" x14ac:dyDescent="0.35">
      <c r="A207" t="s">
        <v>409</v>
      </c>
      <c r="B207" t="s">
        <v>410</v>
      </c>
      <c r="C207" t="s">
        <v>9</v>
      </c>
      <c r="D207" t="s">
        <v>10</v>
      </c>
      <c r="E207">
        <f t="shared" si="3"/>
        <v>1.29597316565611</v>
      </c>
      <c r="BC207">
        <v>1.29597316565611</v>
      </c>
    </row>
    <row r="208" spans="1:56" x14ac:dyDescent="0.35">
      <c r="A208" t="s">
        <v>411</v>
      </c>
      <c r="B208" t="s">
        <v>412</v>
      </c>
      <c r="C208" t="s">
        <v>9</v>
      </c>
      <c r="D208" t="s">
        <v>10</v>
      </c>
      <c r="E208">
        <f t="shared" si="3"/>
        <v>-250</v>
      </c>
    </row>
    <row r="209" spans="1:55" x14ac:dyDescent="0.35">
      <c r="A209" t="s">
        <v>413</v>
      </c>
      <c r="B209" t="s">
        <v>414</v>
      </c>
      <c r="C209" t="s">
        <v>9</v>
      </c>
      <c r="D209" t="s">
        <v>10</v>
      </c>
      <c r="E209">
        <f t="shared" si="3"/>
        <v>5.6604911406258202E-3</v>
      </c>
      <c r="BC209">
        <v>5.6604911406258202E-3</v>
      </c>
    </row>
    <row r="210" spans="1:55" x14ac:dyDescent="0.35">
      <c r="A210" t="s">
        <v>415</v>
      </c>
      <c r="B210" t="s">
        <v>416</v>
      </c>
      <c r="C210" t="s">
        <v>9</v>
      </c>
      <c r="D210" t="s">
        <v>10</v>
      </c>
      <c r="E210">
        <f t="shared" si="3"/>
        <v>2.7654155819195099</v>
      </c>
      <c r="BC210">
        <v>2.7654155819195099</v>
      </c>
    </row>
    <row r="211" spans="1:55" x14ac:dyDescent="0.35">
      <c r="A211" t="s">
        <v>417</v>
      </c>
      <c r="B211" t="s">
        <v>418</v>
      </c>
      <c r="C211" t="s">
        <v>9</v>
      </c>
      <c r="D211" t="s">
        <v>10</v>
      </c>
      <c r="E211">
        <f t="shared" si="3"/>
        <v>0.59767011501186895</v>
      </c>
      <c r="BC211">
        <v>0.59767011501186895</v>
      </c>
    </row>
    <row r="212" spans="1:55" x14ac:dyDescent="0.35">
      <c r="A212" t="s">
        <v>419</v>
      </c>
      <c r="B212" t="s">
        <v>420</v>
      </c>
      <c r="C212" t="s">
        <v>9</v>
      </c>
      <c r="D212" t="s">
        <v>10</v>
      </c>
      <c r="E212">
        <f t="shared" si="3"/>
        <v>-250</v>
      </c>
    </row>
    <row r="213" spans="1:55" x14ac:dyDescent="0.35">
      <c r="A213" t="s">
        <v>421</v>
      </c>
      <c r="B213" t="s">
        <v>422</v>
      </c>
      <c r="C213" t="s">
        <v>9</v>
      </c>
      <c r="D213" t="s">
        <v>10</v>
      </c>
      <c r="E213">
        <f t="shared" si="3"/>
        <v>9.0344056609732798E-2</v>
      </c>
      <c r="BC213">
        <v>9.0344056609732798E-2</v>
      </c>
    </row>
    <row r="214" spans="1:55" x14ac:dyDescent="0.35">
      <c r="A214" t="s">
        <v>423</v>
      </c>
      <c r="B214" t="s">
        <v>424</v>
      </c>
      <c r="C214" t="s">
        <v>9</v>
      </c>
      <c r="D214" t="s">
        <v>10</v>
      </c>
      <c r="E214">
        <f t="shared" si="3"/>
        <v>0.247016283746712</v>
      </c>
      <c r="BC214">
        <v>0.247016283746712</v>
      </c>
    </row>
    <row r="215" spans="1:55" x14ac:dyDescent="0.35">
      <c r="A215" t="s">
        <v>425</v>
      </c>
      <c r="B215" t="s">
        <v>426</v>
      </c>
      <c r="C215" t="s">
        <v>9</v>
      </c>
      <c r="D215" t="s">
        <v>10</v>
      </c>
      <c r="E215">
        <f t="shared" si="3"/>
        <v>0.360637004160202</v>
      </c>
      <c r="BC215">
        <v>0.360637004160202</v>
      </c>
    </row>
    <row r="216" spans="1:55" x14ac:dyDescent="0.35">
      <c r="A216" t="s">
        <v>427</v>
      </c>
      <c r="B216" t="s">
        <v>428</v>
      </c>
      <c r="C216" t="s">
        <v>9</v>
      </c>
      <c r="D216" t="s">
        <v>10</v>
      </c>
      <c r="E216">
        <f t="shared" si="3"/>
        <v>-250</v>
      </c>
    </row>
    <row r="217" spans="1:55" x14ac:dyDescent="0.35">
      <c r="A217" t="s">
        <v>429</v>
      </c>
      <c r="B217" t="s">
        <v>430</v>
      </c>
      <c r="C217" t="s">
        <v>9</v>
      </c>
      <c r="D217" t="s">
        <v>10</v>
      </c>
      <c r="E217">
        <f t="shared" si="3"/>
        <v>4.6036893405283097</v>
      </c>
      <c r="BC217">
        <v>4.6036893405283097</v>
      </c>
    </row>
    <row r="218" spans="1:55" x14ac:dyDescent="0.35">
      <c r="A218" t="s">
        <v>431</v>
      </c>
      <c r="B218" t="s">
        <v>432</v>
      </c>
      <c r="C218" t="s">
        <v>9</v>
      </c>
      <c r="D218" t="s">
        <v>10</v>
      </c>
      <c r="E218">
        <f t="shared" si="3"/>
        <v>1.06605743396642E-2</v>
      </c>
      <c r="BC218">
        <v>1.06605743396642E-2</v>
      </c>
    </row>
    <row r="219" spans="1:55" x14ac:dyDescent="0.35">
      <c r="A219" t="s">
        <v>433</v>
      </c>
      <c r="B219" t="s">
        <v>434</v>
      </c>
      <c r="C219" t="s">
        <v>9</v>
      </c>
      <c r="D219" t="s">
        <v>10</v>
      </c>
      <c r="E219">
        <f t="shared" si="3"/>
        <v>-250</v>
      </c>
    </row>
    <row r="220" spans="1:55" x14ac:dyDescent="0.35">
      <c r="A220" t="s">
        <v>435</v>
      </c>
      <c r="B220" t="s">
        <v>436</v>
      </c>
      <c r="C220" t="s">
        <v>9</v>
      </c>
      <c r="D220" t="s">
        <v>10</v>
      </c>
      <c r="E220">
        <f t="shared" si="3"/>
        <v>-250</v>
      </c>
    </row>
    <row r="221" spans="1:55" x14ac:dyDescent="0.35">
      <c r="A221" t="s">
        <v>437</v>
      </c>
      <c r="B221" t="s">
        <v>438</v>
      </c>
      <c r="C221" t="s">
        <v>9</v>
      </c>
      <c r="D221" t="s">
        <v>10</v>
      </c>
      <c r="E221">
        <f t="shared" si="3"/>
        <v>-250</v>
      </c>
    </row>
    <row r="222" spans="1:55" x14ac:dyDescent="0.35">
      <c r="A222" t="s">
        <v>439</v>
      </c>
      <c r="B222" t="s">
        <v>440</v>
      </c>
      <c r="C222" t="s">
        <v>9</v>
      </c>
      <c r="D222" t="s">
        <v>10</v>
      </c>
      <c r="E222">
        <f t="shared" si="3"/>
        <v>-250</v>
      </c>
    </row>
    <row r="223" spans="1:55" x14ac:dyDescent="0.35">
      <c r="A223" t="s">
        <v>441</v>
      </c>
      <c r="B223" t="s">
        <v>442</v>
      </c>
      <c r="C223" t="s">
        <v>9</v>
      </c>
      <c r="D223" t="s">
        <v>10</v>
      </c>
      <c r="E223">
        <f t="shared" si="3"/>
        <v>-250</v>
      </c>
    </row>
    <row r="224" spans="1:55" x14ac:dyDescent="0.35">
      <c r="A224" t="s">
        <v>443</v>
      </c>
      <c r="B224" t="s">
        <v>444</v>
      </c>
      <c r="C224" t="s">
        <v>9</v>
      </c>
      <c r="D224" t="s">
        <v>10</v>
      </c>
      <c r="E224">
        <f t="shared" si="3"/>
        <v>0.33983542735856198</v>
      </c>
      <c r="BC224">
        <v>0.33983542735856198</v>
      </c>
    </row>
    <row r="225" spans="1:55" x14ac:dyDescent="0.35">
      <c r="A225" t="s">
        <v>445</v>
      </c>
      <c r="B225" t="s">
        <v>446</v>
      </c>
      <c r="C225" t="s">
        <v>9</v>
      </c>
      <c r="D225" t="s">
        <v>10</v>
      </c>
      <c r="E225">
        <f t="shared" si="3"/>
        <v>4.4927135496175899E-2</v>
      </c>
      <c r="BC225">
        <v>4.4927135496175899E-2</v>
      </c>
    </row>
    <row r="226" spans="1:55" x14ac:dyDescent="0.35">
      <c r="A226" t="s">
        <v>447</v>
      </c>
      <c r="B226" t="s">
        <v>448</v>
      </c>
      <c r="C226" t="s">
        <v>9</v>
      </c>
      <c r="D226" t="s">
        <v>10</v>
      </c>
      <c r="E226">
        <f t="shared" si="3"/>
        <v>0</v>
      </c>
      <c r="BC226">
        <v>0</v>
      </c>
    </row>
    <row r="227" spans="1:55" x14ac:dyDescent="0.35">
      <c r="A227" t="s">
        <v>449</v>
      </c>
      <c r="B227" t="s">
        <v>450</v>
      </c>
      <c r="C227" t="s">
        <v>9</v>
      </c>
      <c r="D227" t="s">
        <v>10</v>
      </c>
      <c r="E227">
        <f t="shared" si="3"/>
        <v>0</v>
      </c>
      <c r="BC227">
        <v>0</v>
      </c>
    </row>
    <row r="228" spans="1:55" x14ac:dyDescent="0.35">
      <c r="A228" t="s">
        <v>451</v>
      </c>
      <c r="B228" t="s">
        <v>452</v>
      </c>
      <c r="C228" t="s">
        <v>9</v>
      </c>
      <c r="D228" t="s">
        <v>10</v>
      </c>
      <c r="E228">
        <f t="shared" si="3"/>
        <v>9.2265863079203303</v>
      </c>
      <c r="BC228">
        <v>9.2265863079203303</v>
      </c>
    </row>
    <row r="229" spans="1:55" x14ac:dyDescent="0.35">
      <c r="A229" t="s">
        <v>453</v>
      </c>
      <c r="B229" t="s">
        <v>454</v>
      </c>
      <c r="C229" t="s">
        <v>9</v>
      </c>
      <c r="D229" t="s">
        <v>10</v>
      </c>
      <c r="E229">
        <f t="shared" si="3"/>
        <v>-250</v>
      </c>
    </row>
    <row r="230" spans="1:55" x14ac:dyDescent="0.35">
      <c r="A230" t="s">
        <v>455</v>
      </c>
      <c r="B230" t="s">
        <v>456</v>
      </c>
      <c r="C230" t="s">
        <v>9</v>
      </c>
      <c r="D230" t="s">
        <v>10</v>
      </c>
      <c r="E230">
        <f t="shared" si="3"/>
        <v>7.8021323954166499E-2</v>
      </c>
      <c r="BC230">
        <v>7.8021323954166499E-2</v>
      </c>
    </row>
    <row r="231" spans="1:55" x14ac:dyDescent="0.35">
      <c r="A231" t="s">
        <v>457</v>
      </c>
      <c r="B231" t="s">
        <v>458</v>
      </c>
      <c r="C231" t="s">
        <v>9</v>
      </c>
      <c r="D231" t="s">
        <v>10</v>
      </c>
      <c r="E231">
        <f t="shared" si="3"/>
        <v>0.50777223443049702</v>
      </c>
      <c r="BC231">
        <v>0.50777223443049702</v>
      </c>
    </row>
    <row r="232" spans="1:55" x14ac:dyDescent="0.35">
      <c r="A232" t="s">
        <v>459</v>
      </c>
      <c r="B232" t="s">
        <v>460</v>
      </c>
      <c r="C232" t="s">
        <v>9</v>
      </c>
      <c r="D232" t="s">
        <v>10</v>
      </c>
      <c r="E232">
        <f t="shared" si="3"/>
        <v>-250</v>
      </c>
    </row>
    <row r="233" spans="1:55" x14ac:dyDescent="0.35">
      <c r="A233" t="s">
        <v>461</v>
      </c>
      <c r="B233" t="s">
        <v>462</v>
      </c>
      <c r="C233" t="s">
        <v>9</v>
      </c>
      <c r="D233" t="s">
        <v>10</v>
      </c>
      <c r="E233">
        <f t="shared" si="3"/>
        <v>2.71464102500458</v>
      </c>
      <c r="BC233">
        <v>2.71464102500458</v>
      </c>
    </row>
    <row r="234" spans="1:55" x14ac:dyDescent="0.35">
      <c r="A234" t="s">
        <v>463</v>
      </c>
      <c r="B234" t="s">
        <v>464</v>
      </c>
      <c r="C234" t="s">
        <v>9</v>
      </c>
      <c r="D234" t="s">
        <v>10</v>
      </c>
      <c r="E234">
        <f t="shared" si="3"/>
        <v>-250</v>
      </c>
    </row>
    <row r="235" spans="1:55" x14ac:dyDescent="0.35">
      <c r="A235" t="s">
        <v>465</v>
      </c>
      <c r="B235" t="s">
        <v>466</v>
      </c>
      <c r="C235" t="s">
        <v>9</v>
      </c>
      <c r="D235" t="s">
        <v>10</v>
      </c>
      <c r="E235">
        <f t="shared" si="3"/>
        <v>-250</v>
      </c>
    </row>
    <row r="236" spans="1:55" x14ac:dyDescent="0.35">
      <c r="A236" t="s">
        <v>467</v>
      </c>
      <c r="B236" t="s">
        <v>468</v>
      </c>
      <c r="C236" t="s">
        <v>9</v>
      </c>
      <c r="D236" t="s">
        <v>10</v>
      </c>
      <c r="E236">
        <f t="shared" si="3"/>
        <v>0.50847788498282098</v>
      </c>
      <c r="BC236">
        <v>0.50847788498282098</v>
      </c>
    </row>
    <row r="237" spans="1:55" x14ac:dyDescent="0.35">
      <c r="A237" t="s">
        <v>469</v>
      </c>
      <c r="B237" t="s">
        <v>470</v>
      </c>
      <c r="C237" t="s">
        <v>9</v>
      </c>
      <c r="D237" t="s">
        <v>10</v>
      </c>
      <c r="E237">
        <f t="shared" si="3"/>
        <v>3.75109895493503</v>
      </c>
      <c r="BC237">
        <v>3.75109895493503</v>
      </c>
    </row>
    <row r="238" spans="1:55" x14ac:dyDescent="0.35">
      <c r="A238" t="s">
        <v>471</v>
      </c>
      <c r="B238" t="s">
        <v>472</v>
      </c>
      <c r="C238" t="s">
        <v>9</v>
      </c>
      <c r="D238" t="s">
        <v>10</v>
      </c>
      <c r="E238">
        <f t="shared" si="3"/>
        <v>5.3780858697464904</v>
      </c>
      <c r="BC238">
        <v>5.3780858697464904</v>
      </c>
    </row>
    <row r="239" spans="1:55" x14ac:dyDescent="0.35">
      <c r="A239" t="s">
        <v>473</v>
      </c>
      <c r="B239" t="s">
        <v>474</v>
      </c>
      <c r="C239" t="s">
        <v>9</v>
      </c>
      <c r="D239" t="s">
        <v>10</v>
      </c>
      <c r="E239">
        <f t="shared" si="3"/>
        <v>4.75378280002606E-4</v>
      </c>
      <c r="BC239">
        <v>4.75378280002606E-4</v>
      </c>
    </row>
    <row r="240" spans="1:55" x14ac:dyDescent="0.35">
      <c r="A240" t="s">
        <v>475</v>
      </c>
      <c r="B240" t="s">
        <v>476</v>
      </c>
      <c r="C240" t="s">
        <v>9</v>
      </c>
      <c r="D240" t="s">
        <v>10</v>
      </c>
      <c r="E240">
        <f t="shared" si="3"/>
        <v>-250</v>
      </c>
    </row>
    <row r="241" spans="1:55" x14ac:dyDescent="0.35">
      <c r="A241" t="s">
        <v>477</v>
      </c>
      <c r="B241" t="s">
        <v>478</v>
      </c>
      <c r="C241" t="s">
        <v>9</v>
      </c>
      <c r="D241" t="s">
        <v>10</v>
      </c>
      <c r="E241">
        <f t="shared" si="3"/>
        <v>2.5120381272184199E-2</v>
      </c>
      <c r="BC241">
        <v>2.5120381272184199E-2</v>
      </c>
    </row>
    <row r="242" spans="1:55" x14ac:dyDescent="0.35">
      <c r="A242" t="s">
        <v>479</v>
      </c>
      <c r="B242" t="s">
        <v>480</v>
      </c>
      <c r="C242" t="s">
        <v>9</v>
      </c>
      <c r="D242" t="s">
        <v>10</v>
      </c>
      <c r="E242">
        <f t="shared" si="3"/>
        <v>-250</v>
      </c>
    </row>
    <row r="243" spans="1:55" x14ac:dyDescent="0.35">
      <c r="A243" t="s">
        <v>481</v>
      </c>
      <c r="B243" t="s">
        <v>482</v>
      </c>
      <c r="C243" t="s">
        <v>9</v>
      </c>
      <c r="D243" t="s">
        <v>10</v>
      </c>
      <c r="E243">
        <f t="shared" si="3"/>
        <v>-250</v>
      </c>
    </row>
    <row r="244" spans="1:55" x14ac:dyDescent="0.35">
      <c r="A244" t="s">
        <v>483</v>
      </c>
      <c r="B244" t="s">
        <v>484</v>
      </c>
      <c r="C244" t="s">
        <v>9</v>
      </c>
      <c r="D244" t="s">
        <v>10</v>
      </c>
      <c r="E244">
        <f t="shared" si="3"/>
        <v>-250</v>
      </c>
    </row>
    <row r="245" spans="1:55" x14ac:dyDescent="0.35">
      <c r="A245" t="s">
        <v>485</v>
      </c>
      <c r="B245" t="s">
        <v>486</v>
      </c>
      <c r="C245" t="s">
        <v>9</v>
      </c>
      <c r="D245" t="s">
        <v>10</v>
      </c>
      <c r="E245">
        <f t="shared" si="3"/>
        <v>-250</v>
      </c>
    </row>
    <row r="246" spans="1:55" x14ac:dyDescent="0.35">
      <c r="A246" t="s">
        <v>487</v>
      </c>
      <c r="B246" t="s">
        <v>488</v>
      </c>
      <c r="C246" t="s">
        <v>9</v>
      </c>
      <c r="D246" t="s">
        <v>10</v>
      </c>
      <c r="E246">
        <f t="shared" si="3"/>
        <v>8.1774939867187404E-4</v>
      </c>
      <c r="BC246">
        <v>8.1774939867187404E-4</v>
      </c>
    </row>
    <row r="247" spans="1:55" x14ac:dyDescent="0.35">
      <c r="A247" t="s">
        <v>489</v>
      </c>
      <c r="B247" t="s">
        <v>490</v>
      </c>
      <c r="C247" t="s">
        <v>9</v>
      </c>
      <c r="D247" t="s">
        <v>10</v>
      </c>
      <c r="E247">
        <f t="shared" si="3"/>
        <v>9.84503364680408E-2</v>
      </c>
      <c r="BC247">
        <v>9.84503364680408E-2</v>
      </c>
    </row>
    <row r="248" spans="1:55" x14ac:dyDescent="0.35">
      <c r="A248" t="s">
        <v>491</v>
      </c>
      <c r="B248" t="s">
        <v>492</v>
      </c>
      <c r="C248" t="s">
        <v>9</v>
      </c>
      <c r="D248" t="s">
        <v>10</v>
      </c>
      <c r="E248">
        <f t="shared" si="3"/>
        <v>0.13656306743758301</v>
      </c>
      <c r="BC248">
        <v>0.13656306743758301</v>
      </c>
    </row>
    <row r="249" spans="1:55" x14ac:dyDescent="0.35">
      <c r="A249" t="s">
        <v>493</v>
      </c>
      <c r="B249" t="s">
        <v>494</v>
      </c>
      <c r="C249" t="s">
        <v>9</v>
      </c>
      <c r="D249" t="s">
        <v>10</v>
      </c>
      <c r="E249">
        <f t="shared" si="3"/>
        <v>-250</v>
      </c>
    </row>
    <row r="250" spans="1:55" x14ac:dyDescent="0.35">
      <c r="A250" t="s">
        <v>495</v>
      </c>
      <c r="B250" t="s">
        <v>496</v>
      </c>
      <c r="C250" t="s">
        <v>9</v>
      </c>
      <c r="D250" t="s">
        <v>10</v>
      </c>
      <c r="E250">
        <f t="shared" si="3"/>
        <v>1.49586357405237</v>
      </c>
      <c r="BC250">
        <v>1.49586357405237</v>
      </c>
    </row>
    <row r="251" spans="1:55" x14ac:dyDescent="0.35">
      <c r="A251" t="s">
        <v>497</v>
      </c>
      <c r="B251" t="s">
        <v>498</v>
      </c>
      <c r="C251" t="s">
        <v>9</v>
      </c>
      <c r="D251" t="s">
        <v>10</v>
      </c>
      <c r="E251">
        <f t="shared" si="3"/>
        <v>0.85120346991390905</v>
      </c>
      <c r="BC251">
        <v>0.85120346991390905</v>
      </c>
    </row>
    <row r="252" spans="1:55" x14ac:dyDescent="0.35">
      <c r="A252" t="s">
        <v>499</v>
      </c>
      <c r="B252" t="s">
        <v>500</v>
      </c>
      <c r="C252" t="s">
        <v>9</v>
      </c>
      <c r="D252" t="s">
        <v>10</v>
      </c>
      <c r="E252">
        <f t="shared" si="3"/>
        <v>0.26923935392444198</v>
      </c>
      <c r="BC252">
        <v>0.26923935392444198</v>
      </c>
    </row>
    <row r="253" spans="1:55" x14ac:dyDescent="0.35">
      <c r="A253" t="s">
        <v>501</v>
      </c>
      <c r="B253" t="s">
        <v>502</v>
      </c>
      <c r="C253" t="s">
        <v>9</v>
      </c>
      <c r="D253" t="s">
        <v>10</v>
      </c>
      <c r="E253">
        <f t="shared" si="3"/>
        <v>-250</v>
      </c>
    </row>
    <row r="254" spans="1:55" x14ac:dyDescent="0.35">
      <c r="A254" t="s">
        <v>503</v>
      </c>
      <c r="B254" t="s">
        <v>504</v>
      </c>
      <c r="C254" t="s">
        <v>9</v>
      </c>
      <c r="D254" t="s">
        <v>10</v>
      </c>
      <c r="E254">
        <f t="shared" si="3"/>
        <v>0.26474296682195603</v>
      </c>
      <c r="BC254">
        <v>0.26474296682195603</v>
      </c>
    </row>
    <row r="255" spans="1:55" x14ac:dyDescent="0.35">
      <c r="A255" t="s">
        <v>505</v>
      </c>
      <c r="B255" t="s">
        <v>506</v>
      </c>
      <c r="C255" t="s">
        <v>9</v>
      </c>
      <c r="D255" t="s">
        <v>10</v>
      </c>
      <c r="E255">
        <f t="shared" si="3"/>
        <v>0.21415572253450299</v>
      </c>
      <c r="BC255">
        <v>0.21415572253450299</v>
      </c>
    </row>
    <row r="256" spans="1:55" x14ac:dyDescent="0.35">
      <c r="A256" t="s">
        <v>507</v>
      </c>
      <c r="B256" t="s">
        <v>508</v>
      </c>
      <c r="C256" t="s">
        <v>9</v>
      </c>
      <c r="D256" t="s">
        <v>10</v>
      </c>
      <c r="E256">
        <f t="shared" si="3"/>
        <v>0.123694001358125</v>
      </c>
      <c r="BC256">
        <v>0.123694001358125</v>
      </c>
    </row>
    <row r="257" spans="1:56" x14ac:dyDescent="0.35">
      <c r="A257" t="s">
        <v>509</v>
      </c>
      <c r="B257" t="s">
        <v>510</v>
      </c>
      <c r="C257" t="s">
        <v>9</v>
      </c>
      <c r="D257" t="s">
        <v>10</v>
      </c>
      <c r="E257">
        <f t="shared" si="3"/>
        <v>9.2365399367204705E-3</v>
      </c>
      <c r="BC257">
        <v>9.2365399367204705E-3</v>
      </c>
    </row>
    <row r="258" spans="1:56" x14ac:dyDescent="0.35">
      <c r="A258" t="s">
        <v>511</v>
      </c>
      <c r="B258" t="s">
        <v>93</v>
      </c>
      <c r="C258" t="s">
        <v>9</v>
      </c>
      <c r="D258" t="s">
        <v>535</v>
      </c>
      <c r="E258">
        <f t="shared" si="3"/>
        <v>0.15520420431020701</v>
      </c>
      <c r="BD258">
        <v>0.15520420431020701</v>
      </c>
    </row>
    <row r="259" spans="1:56" x14ac:dyDescent="0.35">
      <c r="A259" t="s">
        <v>513</v>
      </c>
      <c r="B259" t="s">
        <v>514</v>
      </c>
      <c r="C259" t="s">
        <v>9</v>
      </c>
      <c r="D259" t="s">
        <v>10</v>
      </c>
      <c r="E259">
        <f t="shared" si="3"/>
        <v>-250</v>
      </c>
    </row>
    <row r="260" spans="1:56" x14ac:dyDescent="0.35">
      <c r="A260" t="s">
        <v>515</v>
      </c>
      <c r="B260" t="s">
        <v>516</v>
      </c>
      <c r="C260" t="s">
        <v>9</v>
      </c>
      <c r="D260" t="s">
        <v>10</v>
      </c>
      <c r="E260">
        <f t="shared" si="3"/>
        <v>-250</v>
      </c>
    </row>
    <row r="261" spans="1:56" x14ac:dyDescent="0.35">
      <c r="A261" t="s">
        <v>517</v>
      </c>
      <c r="B261" t="s">
        <v>518</v>
      </c>
      <c r="C261" t="s">
        <v>9</v>
      </c>
      <c r="D261" t="s">
        <v>10</v>
      </c>
      <c r="E261">
        <f t="shared" si="3"/>
        <v>1.5993616805381401</v>
      </c>
      <c r="BC261">
        <v>1.5993616805381401</v>
      </c>
    </row>
    <row r="262" spans="1:56" x14ac:dyDescent="0.35">
      <c r="A262" t="s">
        <v>519</v>
      </c>
      <c r="B262" t="s">
        <v>520</v>
      </c>
      <c r="C262" t="s">
        <v>9</v>
      </c>
      <c r="D262" t="s">
        <v>10</v>
      </c>
      <c r="E262">
        <f t="shared" si="3"/>
        <v>0.105703889988763</v>
      </c>
      <c r="BC262">
        <v>0.105703889988763</v>
      </c>
    </row>
    <row r="263" spans="1:56" x14ac:dyDescent="0.35">
      <c r="A263" t="s">
        <v>521</v>
      </c>
      <c r="B263" t="s">
        <v>522</v>
      </c>
      <c r="C263" t="s">
        <v>9</v>
      </c>
      <c r="D263" t="s">
        <v>10</v>
      </c>
      <c r="E263">
        <f t="shared" si="3"/>
        <v>-250</v>
      </c>
    </row>
    <row r="264" spans="1:56" x14ac:dyDescent="0.35">
      <c r="A264" t="s">
        <v>523</v>
      </c>
      <c r="B264" t="s">
        <v>524</v>
      </c>
      <c r="C264" t="s">
        <v>9</v>
      </c>
      <c r="D264" t="s">
        <v>10</v>
      </c>
      <c r="E264">
        <f t="shared" ref="E264:E269" si="4">IFERROR(LOOKUP(1,1/(ISNUMBER(F264:BN264)),F264:BN264),-250)</f>
        <v>0</v>
      </c>
      <c r="BC264">
        <v>0</v>
      </c>
    </row>
    <row r="265" spans="1:56" x14ac:dyDescent="0.35">
      <c r="A265" t="s">
        <v>525</v>
      </c>
      <c r="B265" t="s">
        <v>526</v>
      </c>
      <c r="C265" t="s">
        <v>9</v>
      </c>
      <c r="D265" t="s">
        <v>10</v>
      </c>
      <c r="E265">
        <f t="shared" si="4"/>
        <v>-250</v>
      </c>
    </row>
    <row r="266" spans="1:56" x14ac:dyDescent="0.35">
      <c r="A266" t="s">
        <v>527</v>
      </c>
      <c r="B266" t="s">
        <v>93</v>
      </c>
      <c r="C266" t="s">
        <v>9</v>
      </c>
      <c r="D266" t="s">
        <v>535</v>
      </c>
      <c r="E266">
        <f t="shared" si="4"/>
        <v>9.9410698545418896E-2</v>
      </c>
      <c r="BD266">
        <v>9.9410698545418896E-2</v>
      </c>
    </row>
    <row r="267" spans="1:56" x14ac:dyDescent="0.35">
      <c r="A267" t="s">
        <v>529</v>
      </c>
      <c r="B267" t="s">
        <v>530</v>
      </c>
      <c r="C267" t="s">
        <v>9</v>
      </c>
      <c r="D267" t="s">
        <v>10</v>
      </c>
      <c r="E267">
        <f t="shared" si="4"/>
        <v>1.8056505619928001</v>
      </c>
      <c r="BC267">
        <v>1.8056505619928001</v>
      </c>
    </row>
    <row r="268" spans="1:56" x14ac:dyDescent="0.35">
      <c r="A268" t="s">
        <v>531</v>
      </c>
      <c r="B268" t="s">
        <v>532</v>
      </c>
      <c r="C268" t="s">
        <v>9</v>
      </c>
      <c r="D268" t="s">
        <v>10</v>
      </c>
      <c r="E268">
        <f t="shared" si="4"/>
        <v>4.1996767442160898</v>
      </c>
      <c r="BC268">
        <v>4.1996767442160898</v>
      </c>
    </row>
    <row r="269" spans="1:56" x14ac:dyDescent="0.35">
      <c r="A269" t="s">
        <v>533</v>
      </c>
      <c r="B269" t="s">
        <v>534</v>
      </c>
      <c r="C269" t="s">
        <v>9</v>
      </c>
      <c r="D269" t="s">
        <v>10</v>
      </c>
      <c r="E269">
        <f t="shared" si="4"/>
        <v>-250</v>
      </c>
    </row>
  </sheetData>
  <autoFilter ref="A5:BN2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265"/>
  <sheetViews>
    <sheetView workbookViewId="0">
      <selection activeCell="F1" sqref="F1:H3"/>
    </sheetView>
  </sheetViews>
  <sheetFormatPr defaultRowHeight="14.5" x14ac:dyDescent="0.35"/>
  <cols>
    <col min="1" max="1" width="46.08984375" bestFit="1" customWidth="1"/>
    <col min="2" max="2" width="12.1796875" bestFit="1" customWidth="1"/>
    <col min="3" max="3" width="15.1796875" customWidth="1"/>
    <col min="4" max="4" width="14.81640625" bestFit="1" customWidth="1"/>
    <col min="5" max="5" width="11.8164062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6</v>
      </c>
      <c r="E1" t="s">
        <v>536</v>
      </c>
      <c r="F1" t="s">
        <v>537</v>
      </c>
      <c r="G1" t="s">
        <v>538</v>
      </c>
      <c r="H1" s="2" t="s">
        <v>539</v>
      </c>
      <c r="K1" s="2"/>
    </row>
    <row r="2" spans="1:11" x14ac:dyDescent="0.35">
      <c r="A2" t="s">
        <v>7</v>
      </c>
      <c r="B2" t="str">
        <f>VLOOKUP(A2,LinkingTableNameISO3!B:C,2,FALSE)</f>
        <v>ABW</v>
      </c>
      <c r="C2" t="s">
        <v>9</v>
      </c>
      <c r="D2" t="s">
        <v>10</v>
      </c>
      <c r="E2">
        <v>-250</v>
      </c>
      <c r="F2" t="str">
        <f>IF(E2=-250,"",E2)</f>
        <v/>
      </c>
      <c r="G2">
        <f>IF(E2=-250,0,E2)</f>
        <v>0</v>
      </c>
      <c r="H2">
        <f>0.099*G2+0.01</f>
        <v>0.01</v>
      </c>
      <c r="K2" s="2"/>
    </row>
    <row r="3" spans="1:11" x14ac:dyDescent="0.35">
      <c r="A3" t="s">
        <v>11</v>
      </c>
      <c r="B3" t="str">
        <f>VLOOKUP(A3,LinkingTableNameISO3!B:C,2,FALSE)</f>
        <v>AFG</v>
      </c>
      <c r="C3" t="s">
        <v>9</v>
      </c>
      <c r="D3" t="s">
        <v>10</v>
      </c>
      <c r="E3">
        <v>1.0592901689499901</v>
      </c>
      <c r="F3">
        <f t="shared" ref="F3:F66" si="0">IF(E3=-250,"",E3)</f>
        <v>1.0592901689499901</v>
      </c>
      <c r="G3">
        <f t="shared" ref="G3:G66" si="1">IF(E3=-250,0,E3)</f>
        <v>1.0592901689499901</v>
      </c>
      <c r="H3">
        <f t="shared" ref="H3:H66" si="2">0.099*G3+0.01</f>
        <v>0.11486972672604902</v>
      </c>
      <c r="K3" s="2"/>
    </row>
    <row r="4" spans="1:11" x14ac:dyDescent="0.35">
      <c r="A4" t="s">
        <v>13</v>
      </c>
      <c r="B4" t="str">
        <f>VLOOKUP(A4,LinkingTableNameISO3!B:C,2,FALSE)</f>
        <v>AGO</v>
      </c>
      <c r="C4" t="s">
        <v>9</v>
      </c>
      <c r="D4" t="s">
        <v>10</v>
      </c>
      <c r="E4">
        <v>1.01176467635625</v>
      </c>
      <c r="F4">
        <f t="shared" si="0"/>
        <v>1.01176467635625</v>
      </c>
      <c r="G4">
        <f t="shared" si="1"/>
        <v>1.01176467635625</v>
      </c>
      <c r="H4">
        <f t="shared" si="2"/>
        <v>0.11016470295926875</v>
      </c>
    </row>
    <row r="5" spans="1:11" x14ac:dyDescent="0.35">
      <c r="A5" t="s">
        <v>15</v>
      </c>
      <c r="B5" t="str">
        <f>VLOOKUP(A5,LinkingTableNameISO3!B:C,2,FALSE)</f>
        <v>ALB</v>
      </c>
      <c r="C5" t="s">
        <v>9</v>
      </c>
      <c r="D5" t="s">
        <v>10</v>
      </c>
      <c r="E5">
        <v>5.2695769933995598</v>
      </c>
      <c r="F5">
        <f t="shared" si="0"/>
        <v>5.2695769933995598</v>
      </c>
      <c r="G5">
        <f t="shared" si="1"/>
        <v>5.2695769933995598</v>
      </c>
      <c r="H5">
        <f t="shared" si="2"/>
        <v>0.53168812234655649</v>
      </c>
    </row>
    <row r="6" spans="1:11" x14ac:dyDescent="0.35">
      <c r="A6" t="s">
        <v>17</v>
      </c>
      <c r="B6" t="str">
        <f>VLOOKUP(A6,LinkingTableNameISO3!B:C,2,FALSE)</f>
        <v>AND</v>
      </c>
      <c r="C6" t="s">
        <v>9</v>
      </c>
      <c r="D6" t="s">
        <v>10</v>
      </c>
      <c r="E6">
        <v>-250</v>
      </c>
      <c r="F6" t="str">
        <f t="shared" si="0"/>
        <v/>
      </c>
      <c r="G6">
        <f t="shared" si="1"/>
        <v>0</v>
      </c>
      <c r="H6">
        <f t="shared" si="2"/>
        <v>0.01</v>
      </c>
    </row>
    <row r="7" spans="1:11" hidden="1" x14ac:dyDescent="0.35">
      <c r="A7" t="s">
        <v>19</v>
      </c>
      <c r="B7" t="e">
        <f>VLOOKUP(A7,LinkingTableNameISO3!B:C,2,FALSE)</f>
        <v>#N/A</v>
      </c>
      <c r="C7" t="s">
        <v>9</v>
      </c>
      <c r="D7" t="s">
        <v>10</v>
      </c>
      <c r="E7">
        <v>-250</v>
      </c>
      <c r="F7" t="str">
        <f t="shared" si="0"/>
        <v/>
      </c>
      <c r="G7">
        <f t="shared" si="1"/>
        <v>0</v>
      </c>
      <c r="H7">
        <f t="shared" si="2"/>
        <v>0.01</v>
      </c>
    </row>
    <row r="8" spans="1:11" x14ac:dyDescent="0.35">
      <c r="A8" t="s">
        <v>21</v>
      </c>
      <c r="B8" t="str">
        <f>VLOOKUP(A8,LinkingTableNameISO3!B:C,2,FALSE)</f>
        <v>ARE</v>
      </c>
      <c r="C8" t="s">
        <v>9</v>
      </c>
      <c r="D8" t="s">
        <v>10</v>
      </c>
      <c r="E8">
        <v>-250</v>
      </c>
      <c r="F8" t="str">
        <f t="shared" si="0"/>
        <v/>
      </c>
      <c r="G8">
        <f t="shared" si="1"/>
        <v>0</v>
      </c>
      <c r="H8">
        <f t="shared" si="2"/>
        <v>0.01</v>
      </c>
    </row>
    <row r="9" spans="1:11" x14ac:dyDescent="0.35">
      <c r="A9" t="s">
        <v>23</v>
      </c>
      <c r="B9" t="str">
        <f>VLOOKUP(A9,LinkingTableNameISO3!B:C,2,FALSE)</f>
        <v>ARG</v>
      </c>
      <c r="C9" t="s">
        <v>9</v>
      </c>
      <c r="D9" t="s">
        <v>10</v>
      </c>
      <c r="E9">
        <v>0.16718995051282801</v>
      </c>
      <c r="F9">
        <f t="shared" si="0"/>
        <v>0.16718995051282801</v>
      </c>
      <c r="G9">
        <f t="shared" si="1"/>
        <v>0.16718995051282801</v>
      </c>
      <c r="H9">
        <f t="shared" si="2"/>
        <v>2.6551805100769973E-2</v>
      </c>
    </row>
    <row r="10" spans="1:11" x14ac:dyDescent="0.35">
      <c r="A10" t="s">
        <v>25</v>
      </c>
      <c r="B10" t="str">
        <f>VLOOKUP(A10,LinkingTableNameISO3!B:C,2,FALSE)</f>
        <v>ARM</v>
      </c>
      <c r="C10" t="s">
        <v>9</v>
      </c>
      <c r="D10" t="s">
        <v>10</v>
      </c>
      <c r="E10">
        <v>0.478231100921505</v>
      </c>
      <c r="F10">
        <f t="shared" si="0"/>
        <v>0.478231100921505</v>
      </c>
      <c r="G10">
        <f t="shared" si="1"/>
        <v>0.478231100921505</v>
      </c>
      <c r="H10">
        <f t="shared" si="2"/>
        <v>5.7344878991228997E-2</v>
      </c>
    </row>
    <row r="11" spans="1:11" x14ac:dyDescent="0.35">
      <c r="A11" t="s">
        <v>27</v>
      </c>
      <c r="B11" t="str">
        <f>VLOOKUP(A11,LinkingTableNameISO3!B:C,2,FALSE)</f>
        <v>ASM</v>
      </c>
      <c r="C11" t="s">
        <v>9</v>
      </c>
      <c r="D11" t="s">
        <v>10</v>
      </c>
      <c r="E11">
        <v>2.6175497988849202E-4</v>
      </c>
      <c r="F11">
        <f t="shared" si="0"/>
        <v>2.6175497988849202E-4</v>
      </c>
      <c r="G11">
        <f t="shared" si="1"/>
        <v>2.6175497988849202E-4</v>
      </c>
      <c r="H11">
        <f t="shared" si="2"/>
        <v>1.0025913743008961E-2</v>
      </c>
    </row>
    <row r="12" spans="1:11" x14ac:dyDescent="0.35">
      <c r="A12" t="s">
        <v>29</v>
      </c>
      <c r="B12" t="str">
        <f>VLOOKUP(A12,LinkingTableNameISO3!B:C,2,FALSE)</f>
        <v>ATG</v>
      </c>
      <c r="C12" t="s">
        <v>9</v>
      </c>
      <c r="D12" t="s">
        <v>10</v>
      </c>
      <c r="E12">
        <v>-250</v>
      </c>
      <c r="F12" t="str">
        <f t="shared" si="0"/>
        <v/>
      </c>
      <c r="G12">
        <f t="shared" si="1"/>
        <v>0</v>
      </c>
      <c r="H12">
        <f t="shared" si="2"/>
        <v>0.01</v>
      </c>
    </row>
    <row r="13" spans="1:11" x14ac:dyDescent="0.35">
      <c r="A13" t="s">
        <v>31</v>
      </c>
      <c r="B13" t="str">
        <f>VLOOKUP(A13,LinkingTableNameISO3!B:C,2,FALSE)</f>
        <v>AUS</v>
      </c>
      <c r="C13" t="s">
        <v>9</v>
      </c>
      <c r="D13" t="s">
        <v>10</v>
      </c>
      <c r="E13">
        <v>3.0470986064941301</v>
      </c>
      <c r="F13">
        <f t="shared" si="0"/>
        <v>3.0470986064941301</v>
      </c>
      <c r="G13">
        <f t="shared" si="1"/>
        <v>3.0470986064941301</v>
      </c>
      <c r="H13">
        <f t="shared" si="2"/>
        <v>0.31166276204291893</v>
      </c>
    </row>
    <row r="14" spans="1:11" x14ac:dyDescent="0.35">
      <c r="A14" t="s">
        <v>33</v>
      </c>
      <c r="B14" t="str">
        <f>VLOOKUP(A14,LinkingTableNameISO3!B:C,2,FALSE)</f>
        <v>AUT</v>
      </c>
      <c r="C14" t="s">
        <v>9</v>
      </c>
      <c r="D14" t="s">
        <v>10</v>
      </c>
      <c r="E14">
        <v>3.8152978279633598E-2</v>
      </c>
      <c r="F14">
        <f t="shared" si="0"/>
        <v>3.8152978279633598E-2</v>
      </c>
      <c r="G14">
        <f t="shared" si="1"/>
        <v>3.8152978279633598E-2</v>
      </c>
      <c r="H14">
        <f t="shared" si="2"/>
        <v>1.3777144849683726E-2</v>
      </c>
    </row>
    <row r="15" spans="1:11" x14ac:dyDescent="0.35">
      <c r="A15" t="s">
        <v>35</v>
      </c>
      <c r="B15" t="str">
        <f>VLOOKUP(A15,LinkingTableNameISO3!B:C,2,FALSE)</f>
        <v>AZE</v>
      </c>
      <c r="C15" t="s">
        <v>9</v>
      </c>
      <c r="D15" t="s">
        <v>10</v>
      </c>
      <c r="E15">
        <v>1.1055650666624099</v>
      </c>
      <c r="F15">
        <f t="shared" si="0"/>
        <v>1.1055650666624099</v>
      </c>
      <c r="G15">
        <f t="shared" si="1"/>
        <v>1.1055650666624099</v>
      </c>
      <c r="H15">
        <f t="shared" si="2"/>
        <v>0.11945094159957859</v>
      </c>
    </row>
    <row r="16" spans="1:11" x14ac:dyDescent="0.35">
      <c r="A16" t="s">
        <v>37</v>
      </c>
      <c r="B16" t="str">
        <f>VLOOKUP(A16,LinkingTableNameISO3!B:C,2,FALSE)</f>
        <v>BDI</v>
      </c>
      <c r="C16" t="s">
        <v>9</v>
      </c>
      <c r="D16" t="s">
        <v>10</v>
      </c>
      <c r="E16">
        <v>2.3774112889230201</v>
      </c>
      <c r="F16">
        <f t="shared" si="0"/>
        <v>2.3774112889230201</v>
      </c>
      <c r="G16">
        <f t="shared" si="1"/>
        <v>2.3774112889230201</v>
      </c>
      <c r="H16">
        <f t="shared" si="2"/>
        <v>0.24536371760337902</v>
      </c>
    </row>
    <row r="17" spans="1:8" x14ac:dyDescent="0.35">
      <c r="A17" t="s">
        <v>39</v>
      </c>
      <c r="B17" t="str">
        <f>VLOOKUP(A17,LinkingTableNameISO3!B:C,2,FALSE)</f>
        <v>BEL</v>
      </c>
      <c r="C17" t="s">
        <v>9</v>
      </c>
      <c r="D17" t="s">
        <v>10</v>
      </c>
      <c r="E17">
        <v>1.6921680601496699E-3</v>
      </c>
      <c r="F17">
        <f t="shared" si="0"/>
        <v>1.6921680601496699E-3</v>
      </c>
      <c r="G17">
        <f t="shared" si="1"/>
        <v>1.6921680601496699E-3</v>
      </c>
      <c r="H17">
        <f t="shared" si="2"/>
        <v>1.0167524637954818E-2</v>
      </c>
    </row>
    <row r="18" spans="1:8" x14ac:dyDescent="0.35">
      <c r="A18" t="s">
        <v>41</v>
      </c>
      <c r="B18" t="str">
        <f>VLOOKUP(A18,LinkingTableNameISO3!B:C,2,FALSE)</f>
        <v>BEN</v>
      </c>
      <c r="C18" t="s">
        <v>9</v>
      </c>
      <c r="D18" t="s">
        <v>10</v>
      </c>
      <c r="E18">
        <v>0.858274799264925</v>
      </c>
      <c r="F18">
        <f t="shared" si="0"/>
        <v>0.858274799264925</v>
      </c>
      <c r="G18">
        <f t="shared" si="1"/>
        <v>0.858274799264925</v>
      </c>
      <c r="H18">
        <f t="shared" si="2"/>
        <v>9.4969205127227577E-2</v>
      </c>
    </row>
    <row r="19" spans="1:8" x14ac:dyDescent="0.35">
      <c r="A19" t="s">
        <v>43</v>
      </c>
      <c r="B19" t="str">
        <f>VLOOKUP(A19,LinkingTableNameISO3!B:C,2,FALSE)</f>
        <v>BFA</v>
      </c>
      <c r="C19" t="s">
        <v>9</v>
      </c>
      <c r="D19" t="s">
        <v>10</v>
      </c>
      <c r="E19">
        <v>1.250036827358</v>
      </c>
      <c r="F19">
        <f t="shared" si="0"/>
        <v>1.250036827358</v>
      </c>
      <c r="G19">
        <f t="shared" si="1"/>
        <v>1.250036827358</v>
      </c>
      <c r="H19">
        <f t="shared" si="2"/>
        <v>0.13375364590844202</v>
      </c>
    </row>
    <row r="20" spans="1:8" x14ac:dyDescent="0.35">
      <c r="A20" t="s">
        <v>45</v>
      </c>
      <c r="B20" t="str">
        <f>VLOOKUP(A20,LinkingTableNameISO3!B:C,2,FALSE)</f>
        <v>BGD</v>
      </c>
      <c r="C20" t="s">
        <v>9</v>
      </c>
      <c r="D20" t="s">
        <v>10</v>
      </c>
      <c r="E20">
        <v>4.58469425909382</v>
      </c>
      <c r="F20">
        <f t="shared" si="0"/>
        <v>4.58469425909382</v>
      </c>
      <c r="G20">
        <f t="shared" si="1"/>
        <v>4.58469425909382</v>
      </c>
      <c r="H20">
        <f t="shared" si="2"/>
        <v>0.46388473165028821</v>
      </c>
    </row>
    <row r="21" spans="1:8" x14ac:dyDescent="0.35">
      <c r="A21" t="s">
        <v>47</v>
      </c>
      <c r="B21" t="str">
        <f>VLOOKUP(A21,LinkingTableNameISO3!B:C,2,FALSE)</f>
        <v>BGR</v>
      </c>
      <c r="C21" t="s">
        <v>9</v>
      </c>
      <c r="D21" t="s">
        <v>10</v>
      </c>
      <c r="E21">
        <v>8.5531604464620208E-3</v>
      </c>
      <c r="F21">
        <f t="shared" si="0"/>
        <v>8.5531604464620208E-3</v>
      </c>
      <c r="G21">
        <f t="shared" si="1"/>
        <v>8.5531604464620208E-3</v>
      </c>
      <c r="H21">
        <f t="shared" si="2"/>
        <v>1.0846762884199741E-2</v>
      </c>
    </row>
    <row r="22" spans="1:8" x14ac:dyDescent="0.35">
      <c r="A22" t="s">
        <v>49</v>
      </c>
      <c r="B22" t="str">
        <f>VLOOKUP(A22,LinkingTableNameISO3!B:C,2,FALSE)</f>
        <v>BHR</v>
      </c>
      <c r="C22" t="s">
        <v>9</v>
      </c>
      <c r="D22" t="s">
        <v>10</v>
      </c>
      <c r="E22">
        <v>-250</v>
      </c>
      <c r="F22" t="str">
        <f t="shared" si="0"/>
        <v/>
      </c>
      <c r="G22">
        <f t="shared" si="1"/>
        <v>0</v>
      </c>
      <c r="H22">
        <f t="shared" si="2"/>
        <v>0.01</v>
      </c>
    </row>
    <row r="23" spans="1:8" x14ac:dyDescent="0.35">
      <c r="A23" t="s">
        <v>51</v>
      </c>
      <c r="B23" t="str">
        <f>VLOOKUP(A23,LinkingTableNameISO3!B:C,2,FALSE)</f>
        <v>BHS</v>
      </c>
      <c r="C23" t="s">
        <v>9</v>
      </c>
      <c r="D23" t="s">
        <v>535</v>
      </c>
      <c r="E23">
        <v>-250</v>
      </c>
      <c r="F23" t="str">
        <f t="shared" si="0"/>
        <v/>
      </c>
      <c r="G23">
        <f t="shared" si="1"/>
        <v>0</v>
      </c>
      <c r="H23">
        <f t="shared" si="2"/>
        <v>0.01</v>
      </c>
    </row>
    <row r="24" spans="1:8" x14ac:dyDescent="0.35">
      <c r="A24" t="s">
        <v>53</v>
      </c>
      <c r="B24" t="str">
        <f>VLOOKUP(A24,LinkingTableNameISO3!B:C,2,FALSE)</f>
        <v>BIH</v>
      </c>
      <c r="C24" t="s">
        <v>9</v>
      </c>
      <c r="D24" t="s">
        <v>10</v>
      </c>
      <c r="E24">
        <v>0.49322849857990098</v>
      </c>
      <c r="F24">
        <f t="shared" si="0"/>
        <v>0.49322849857990098</v>
      </c>
      <c r="G24">
        <f t="shared" si="1"/>
        <v>0.49322849857990098</v>
      </c>
      <c r="H24">
        <f t="shared" si="2"/>
        <v>5.8829621359410202E-2</v>
      </c>
    </row>
    <row r="25" spans="1:8" x14ac:dyDescent="0.35">
      <c r="A25" t="s">
        <v>55</v>
      </c>
      <c r="B25" t="str">
        <f>VLOOKUP(A25,LinkingTableNameISO3!B:C,2,FALSE)</f>
        <v>BLR</v>
      </c>
      <c r="C25" t="s">
        <v>9</v>
      </c>
      <c r="D25" t="s">
        <v>10</v>
      </c>
      <c r="E25">
        <v>2.1958551526536699E-2</v>
      </c>
      <c r="F25">
        <f t="shared" si="0"/>
        <v>2.1958551526536699E-2</v>
      </c>
      <c r="G25">
        <f t="shared" si="1"/>
        <v>2.1958551526536699E-2</v>
      </c>
      <c r="H25">
        <f t="shared" si="2"/>
        <v>1.2173896601127134E-2</v>
      </c>
    </row>
    <row r="26" spans="1:8" x14ac:dyDescent="0.35">
      <c r="A26" t="s">
        <v>57</v>
      </c>
      <c r="B26" t="str">
        <f>VLOOKUP(A26,LinkingTableNameISO3!B:C,2,FALSE)</f>
        <v>BLZ</v>
      </c>
      <c r="C26" t="s">
        <v>9</v>
      </c>
      <c r="D26" t="s">
        <v>10</v>
      </c>
      <c r="E26">
        <v>0.80608558881772696</v>
      </c>
      <c r="F26">
        <f t="shared" si="0"/>
        <v>0.80608558881772696</v>
      </c>
      <c r="G26">
        <f t="shared" si="1"/>
        <v>0.80608558881772696</v>
      </c>
      <c r="H26">
        <f t="shared" si="2"/>
        <v>8.9802473292954973E-2</v>
      </c>
    </row>
    <row r="27" spans="1:8" x14ac:dyDescent="0.35">
      <c r="A27" t="s">
        <v>59</v>
      </c>
      <c r="B27" t="str">
        <f>VLOOKUP(A27,LinkingTableNameISO3!B:C,2,FALSE)</f>
        <v>BMU</v>
      </c>
      <c r="C27" t="s">
        <v>9</v>
      </c>
      <c r="D27" t="s">
        <v>10</v>
      </c>
      <c r="E27">
        <v>-250</v>
      </c>
      <c r="F27" t="str">
        <f t="shared" si="0"/>
        <v/>
      </c>
      <c r="G27">
        <f t="shared" si="1"/>
        <v>0</v>
      </c>
      <c r="H27">
        <f t="shared" si="2"/>
        <v>0.01</v>
      </c>
    </row>
    <row r="28" spans="1:8" x14ac:dyDescent="0.35">
      <c r="A28" t="s">
        <v>61</v>
      </c>
      <c r="B28" t="str">
        <f>VLOOKUP(A28,LinkingTableNameISO3!B:C,2,FALSE)</f>
        <v>BOL</v>
      </c>
      <c r="C28" t="s">
        <v>9</v>
      </c>
      <c r="D28" t="s">
        <v>10</v>
      </c>
      <c r="E28">
        <v>1.2974291635669399</v>
      </c>
      <c r="F28">
        <f t="shared" si="0"/>
        <v>1.2974291635669399</v>
      </c>
      <c r="G28">
        <f t="shared" si="1"/>
        <v>1.2974291635669399</v>
      </c>
      <c r="H28">
        <f t="shared" si="2"/>
        <v>0.13844548719312708</v>
      </c>
    </row>
    <row r="29" spans="1:8" x14ac:dyDescent="0.35">
      <c r="A29" t="s">
        <v>63</v>
      </c>
      <c r="B29" t="str">
        <f>VLOOKUP(A29,LinkingTableNameISO3!B:C,2,FALSE)</f>
        <v>BRA</v>
      </c>
      <c r="C29" t="s">
        <v>9</v>
      </c>
      <c r="D29" t="s">
        <v>10</v>
      </c>
      <c r="E29">
        <v>0.48245102799254702</v>
      </c>
      <c r="F29">
        <f t="shared" si="0"/>
        <v>0.48245102799254702</v>
      </c>
      <c r="G29">
        <f t="shared" si="1"/>
        <v>0.48245102799254702</v>
      </c>
      <c r="H29">
        <f t="shared" si="2"/>
        <v>5.7762651771262156E-2</v>
      </c>
    </row>
    <row r="30" spans="1:8" x14ac:dyDescent="0.35">
      <c r="A30" t="s">
        <v>65</v>
      </c>
      <c r="B30" t="str">
        <f>VLOOKUP(A30,LinkingTableNameISO3!B:C,2,FALSE)</f>
        <v>BRB</v>
      </c>
      <c r="C30" t="s">
        <v>9</v>
      </c>
      <c r="D30" t="s">
        <v>10</v>
      </c>
      <c r="E30">
        <v>-250</v>
      </c>
      <c r="F30" t="str">
        <f t="shared" si="0"/>
        <v/>
      </c>
      <c r="G30">
        <f t="shared" si="1"/>
        <v>0</v>
      </c>
      <c r="H30">
        <f t="shared" si="2"/>
        <v>0.01</v>
      </c>
    </row>
    <row r="31" spans="1:8" x14ac:dyDescent="0.35">
      <c r="A31" t="s">
        <v>67</v>
      </c>
      <c r="B31" t="str">
        <f>VLOOKUP(A31,LinkingTableNameISO3!B:C,2,FALSE)</f>
        <v>BRN</v>
      </c>
      <c r="C31" t="s">
        <v>9</v>
      </c>
      <c r="D31" t="s">
        <v>10</v>
      </c>
      <c r="E31">
        <v>-250</v>
      </c>
      <c r="F31" t="str">
        <f t="shared" si="0"/>
        <v/>
      </c>
      <c r="G31">
        <f t="shared" si="1"/>
        <v>0</v>
      </c>
      <c r="H31">
        <f t="shared" si="2"/>
        <v>0.01</v>
      </c>
    </row>
    <row r="32" spans="1:8" x14ac:dyDescent="0.35">
      <c r="A32" t="s">
        <v>69</v>
      </c>
      <c r="B32" t="str">
        <f>VLOOKUP(A32,LinkingTableNameISO3!B:C,2,FALSE)</f>
        <v>BTN</v>
      </c>
      <c r="C32" t="s">
        <v>9</v>
      </c>
      <c r="D32" t="s">
        <v>10</v>
      </c>
      <c r="E32">
        <v>1.3501102533785701E-2</v>
      </c>
      <c r="F32">
        <f t="shared" si="0"/>
        <v>1.3501102533785701E-2</v>
      </c>
      <c r="G32">
        <f t="shared" si="1"/>
        <v>1.3501102533785701E-2</v>
      </c>
      <c r="H32">
        <f t="shared" si="2"/>
        <v>1.1336609150844786E-2</v>
      </c>
    </row>
    <row r="33" spans="1:8" x14ac:dyDescent="0.35">
      <c r="A33" t="s">
        <v>71</v>
      </c>
      <c r="B33" t="str">
        <f>VLOOKUP(A33,LinkingTableNameISO3!B:C,2,FALSE)</f>
        <v>BWA</v>
      </c>
      <c r="C33" t="s">
        <v>9</v>
      </c>
      <c r="D33" t="s">
        <v>10</v>
      </c>
      <c r="E33">
        <v>0.74041878402782102</v>
      </c>
      <c r="F33">
        <f t="shared" si="0"/>
        <v>0.74041878402782102</v>
      </c>
      <c r="G33">
        <f t="shared" si="1"/>
        <v>0.74041878402782102</v>
      </c>
      <c r="H33">
        <f t="shared" si="2"/>
        <v>8.3301459618754278E-2</v>
      </c>
    </row>
    <row r="34" spans="1:8" x14ac:dyDescent="0.35">
      <c r="A34" t="s">
        <v>73</v>
      </c>
      <c r="B34" t="str">
        <f>VLOOKUP(A34,LinkingTableNameISO3!B:C,2,FALSE)</f>
        <v>CAF</v>
      </c>
      <c r="C34" t="s">
        <v>9</v>
      </c>
      <c r="D34" t="s">
        <v>10</v>
      </c>
      <c r="E34">
        <v>0.18249850803147</v>
      </c>
      <c r="F34">
        <f t="shared" si="0"/>
        <v>0.18249850803147</v>
      </c>
      <c r="G34">
        <f t="shared" si="1"/>
        <v>0.18249850803147</v>
      </c>
      <c r="H34">
        <f t="shared" si="2"/>
        <v>2.8067352295115533E-2</v>
      </c>
    </row>
    <row r="35" spans="1:8" x14ac:dyDescent="0.35">
      <c r="A35" t="s">
        <v>75</v>
      </c>
      <c r="B35" t="str">
        <f>VLOOKUP(A35,LinkingTableNameISO3!B:C,2,FALSE)</f>
        <v>CAN</v>
      </c>
      <c r="C35" t="s">
        <v>9</v>
      </c>
      <c r="D35" t="s">
        <v>10</v>
      </c>
      <c r="E35">
        <v>1.07432376669766E-2</v>
      </c>
      <c r="F35">
        <f t="shared" si="0"/>
        <v>1.07432376669766E-2</v>
      </c>
      <c r="G35">
        <f t="shared" si="1"/>
        <v>1.07432376669766E-2</v>
      </c>
      <c r="H35">
        <f t="shared" si="2"/>
        <v>1.1063580529030684E-2</v>
      </c>
    </row>
    <row r="36" spans="1:8" hidden="1" x14ac:dyDescent="0.35">
      <c r="A36" t="s">
        <v>77</v>
      </c>
      <c r="B36" t="e">
        <f>VLOOKUP(A36,LinkingTableNameISO3!B:C,2,FALSE)</f>
        <v>#N/A</v>
      </c>
      <c r="C36" t="s">
        <v>9</v>
      </c>
      <c r="D36" t="s">
        <v>10</v>
      </c>
      <c r="E36">
        <v>-250</v>
      </c>
      <c r="F36" t="str">
        <f t="shared" si="0"/>
        <v/>
      </c>
      <c r="G36">
        <f t="shared" si="1"/>
        <v>0</v>
      </c>
      <c r="H36">
        <f t="shared" si="2"/>
        <v>0.01</v>
      </c>
    </row>
    <row r="37" spans="1:8" x14ac:dyDescent="0.35">
      <c r="A37" t="s">
        <v>79</v>
      </c>
      <c r="B37" t="str">
        <f>VLOOKUP(A37,LinkingTableNameISO3!B:C,2,FALSE)</f>
        <v>CHE</v>
      </c>
      <c r="C37" t="s">
        <v>9</v>
      </c>
      <c r="D37" t="s">
        <v>10</v>
      </c>
      <c r="E37">
        <v>3.8878841242891201E-3</v>
      </c>
      <c r="F37">
        <f t="shared" si="0"/>
        <v>3.8878841242891201E-3</v>
      </c>
      <c r="G37">
        <f t="shared" si="1"/>
        <v>3.8878841242891201E-3</v>
      </c>
      <c r="H37">
        <f t="shared" si="2"/>
        <v>1.0384900528304623E-2</v>
      </c>
    </row>
    <row r="38" spans="1:8" hidden="1" x14ac:dyDescent="0.35">
      <c r="A38" t="s">
        <v>81</v>
      </c>
      <c r="B38" t="e">
        <f>VLOOKUP(A38,LinkingTableNameISO3!B:C,2,FALSE)</f>
        <v>#N/A</v>
      </c>
      <c r="C38" t="s">
        <v>9</v>
      </c>
      <c r="D38" t="s">
        <v>10</v>
      </c>
      <c r="E38">
        <v>-250</v>
      </c>
      <c r="F38" t="str">
        <f t="shared" si="0"/>
        <v/>
      </c>
      <c r="G38">
        <f t="shared" si="1"/>
        <v>0</v>
      </c>
      <c r="H38">
        <f t="shared" si="2"/>
        <v>0.01</v>
      </c>
    </row>
    <row r="39" spans="1:8" x14ac:dyDescent="0.35">
      <c r="A39" t="s">
        <v>83</v>
      </c>
      <c r="B39" t="str">
        <f>VLOOKUP(A39,LinkingTableNameISO3!B:C,2,FALSE)</f>
        <v>CHL</v>
      </c>
      <c r="C39" t="s">
        <v>9</v>
      </c>
      <c r="D39" t="s">
        <v>10</v>
      </c>
      <c r="E39">
        <v>0.26047080512743198</v>
      </c>
      <c r="F39">
        <f t="shared" si="0"/>
        <v>0.26047080512743198</v>
      </c>
      <c r="G39">
        <f t="shared" si="1"/>
        <v>0.26047080512743198</v>
      </c>
      <c r="H39">
        <f t="shared" si="2"/>
        <v>3.5786609707615769E-2</v>
      </c>
    </row>
    <row r="40" spans="1:8" x14ac:dyDescent="0.35">
      <c r="A40" t="s">
        <v>85</v>
      </c>
      <c r="B40" t="str">
        <f>VLOOKUP(A40,LinkingTableNameISO3!B:C,2,FALSE)</f>
        <v>CHN</v>
      </c>
      <c r="C40" t="s">
        <v>9</v>
      </c>
      <c r="D40" t="s">
        <v>10</v>
      </c>
      <c r="E40">
        <v>7.9509714746403599</v>
      </c>
      <c r="F40">
        <f t="shared" si="0"/>
        <v>7.9509714746403599</v>
      </c>
      <c r="G40">
        <f t="shared" si="1"/>
        <v>7.9509714746403599</v>
      </c>
      <c r="H40">
        <f t="shared" si="2"/>
        <v>0.79714617598939563</v>
      </c>
    </row>
    <row r="41" spans="1:8" x14ac:dyDescent="0.35">
      <c r="A41" t="s">
        <v>87</v>
      </c>
      <c r="B41" t="str">
        <f>VLOOKUP(A41,LinkingTableNameISO3!B:C,2,FALSE)</f>
        <v>CIV</v>
      </c>
      <c r="C41" t="s">
        <v>9</v>
      </c>
      <c r="D41" t="s">
        <v>10</v>
      </c>
      <c r="E41">
        <v>7.5740363912106903E-4</v>
      </c>
      <c r="F41">
        <f t="shared" si="0"/>
        <v>7.5740363912106903E-4</v>
      </c>
      <c r="G41">
        <f t="shared" si="1"/>
        <v>7.5740363912106903E-4</v>
      </c>
      <c r="H41">
        <f t="shared" si="2"/>
        <v>1.0074982960272986E-2</v>
      </c>
    </row>
    <row r="42" spans="1:8" x14ac:dyDescent="0.35">
      <c r="A42" t="s">
        <v>89</v>
      </c>
      <c r="B42" t="str">
        <f>VLOOKUP(A42,LinkingTableNameISO3!B:C,2,FALSE)</f>
        <v>CMR</v>
      </c>
      <c r="C42" t="s">
        <v>9</v>
      </c>
      <c r="D42" t="s">
        <v>10</v>
      </c>
      <c r="E42">
        <v>7.2372204665496903E-2</v>
      </c>
      <c r="F42">
        <f t="shared" si="0"/>
        <v>7.2372204665496903E-2</v>
      </c>
      <c r="G42">
        <f t="shared" si="1"/>
        <v>7.2372204665496903E-2</v>
      </c>
      <c r="H42">
        <f t="shared" si="2"/>
        <v>1.7164848261884195E-2</v>
      </c>
    </row>
    <row r="43" spans="1:8" x14ac:dyDescent="0.35">
      <c r="A43" t="s">
        <v>91</v>
      </c>
      <c r="B43" t="str">
        <f>VLOOKUP(A43,LinkingTableNameISO3!B:C,2,FALSE)</f>
        <v>COG</v>
      </c>
      <c r="C43" t="s">
        <v>9</v>
      </c>
      <c r="D43" t="s">
        <v>535</v>
      </c>
      <c r="E43">
        <v>1.7890962277006199E-2</v>
      </c>
      <c r="F43">
        <f t="shared" si="0"/>
        <v>1.7890962277006199E-2</v>
      </c>
      <c r="G43">
        <f t="shared" si="1"/>
        <v>1.7890962277006199E-2</v>
      </c>
      <c r="H43">
        <f t="shared" si="2"/>
        <v>1.1771205265423614E-2</v>
      </c>
    </row>
    <row r="44" spans="1:8" x14ac:dyDescent="0.35">
      <c r="A44" t="s">
        <v>91</v>
      </c>
      <c r="B44" t="str">
        <f>VLOOKUP(A44,LinkingTableNameISO3!B:C,2,FALSE)</f>
        <v>COG</v>
      </c>
      <c r="C44" t="s">
        <v>9</v>
      </c>
      <c r="D44" t="s">
        <v>535</v>
      </c>
      <c r="E44">
        <v>0.26289643697343301</v>
      </c>
      <c r="F44">
        <f t="shared" si="0"/>
        <v>0.26289643697343301</v>
      </c>
      <c r="G44">
        <f t="shared" si="1"/>
        <v>0.26289643697343301</v>
      </c>
      <c r="H44">
        <f t="shared" si="2"/>
        <v>3.6026747260369869E-2</v>
      </c>
    </row>
    <row r="45" spans="1:8" x14ac:dyDescent="0.35">
      <c r="A45" t="s">
        <v>94</v>
      </c>
      <c r="B45" t="str">
        <f>VLOOKUP(A45,LinkingTableNameISO3!B:C,2,FALSE)</f>
        <v>COL</v>
      </c>
      <c r="C45" t="s">
        <v>9</v>
      </c>
      <c r="D45" t="s">
        <v>10</v>
      </c>
      <c r="E45">
        <v>0.65713375396229901</v>
      </c>
      <c r="F45">
        <f t="shared" si="0"/>
        <v>0.65713375396229901</v>
      </c>
      <c r="G45">
        <f t="shared" si="1"/>
        <v>0.65713375396229901</v>
      </c>
      <c r="H45">
        <f t="shared" si="2"/>
        <v>7.5056241642267596E-2</v>
      </c>
    </row>
    <row r="46" spans="1:8" x14ac:dyDescent="0.35">
      <c r="A46" t="s">
        <v>96</v>
      </c>
      <c r="B46" t="str">
        <f>VLOOKUP(A46,LinkingTableNameISO3!B:C,2,FALSE)</f>
        <v>COM</v>
      </c>
      <c r="C46" t="s">
        <v>9</v>
      </c>
      <c r="D46" t="s">
        <v>10</v>
      </c>
      <c r="E46">
        <v>2.2191158545353602E-2</v>
      </c>
      <c r="F46">
        <f t="shared" si="0"/>
        <v>2.2191158545353602E-2</v>
      </c>
      <c r="G46">
        <f t="shared" si="1"/>
        <v>2.2191158545353602E-2</v>
      </c>
      <c r="H46">
        <f t="shared" si="2"/>
        <v>1.2196924695990007E-2</v>
      </c>
    </row>
    <row r="47" spans="1:8" x14ac:dyDescent="0.35">
      <c r="A47" t="s">
        <v>98</v>
      </c>
      <c r="B47" t="str">
        <f>VLOOKUP(A47,LinkingTableNameISO3!B:C,2,FALSE)</f>
        <v>CPV</v>
      </c>
      <c r="C47" t="s">
        <v>9</v>
      </c>
      <c r="D47" t="s">
        <v>10</v>
      </c>
      <c r="E47">
        <v>9.8412235897981908E-3</v>
      </c>
      <c r="F47">
        <f t="shared" si="0"/>
        <v>9.8412235897981908E-3</v>
      </c>
      <c r="G47">
        <f t="shared" si="1"/>
        <v>9.8412235897981908E-3</v>
      </c>
      <c r="H47">
        <f t="shared" si="2"/>
        <v>1.0974281135390021E-2</v>
      </c>
    </row>
    <row r="48" spans="1:8" x14ac:dyDescent="0.35">
      <c r="A48" t="s">
        <v>100</v>
      </c>
      <c r="B48" t="str">
        <f>VLOOKUP(A48,LinkingTableNameISO3!B:C,2,FALSE)</f>
        <v>CRI</v>
      </c>
      <c r="C48" t="s">
        <v>9</v>
      </c>
      <c r="D48" t="s">
        <v>10</v>
      </c>
      <c r="E48">
        <v>0.70104562567974804</v>
      </c>
      <c r="F48">
        <f t="shared" si="0"/>
        <v>0.70104562567974804</v>
      </c>
      <c r="G48">
        <f t="shared" si="1"/>
        <v>0.70104562567974804</v>
      </c>
      <c r="H48">
        <f t="shared" si="2"/>
        <v>7.9403516942295055E-2</v>
      </c>
    </row>
    <row r="49" spans="1:8" hidden="1" x14ac:dyDescent="0.35">
      <c r="A49" t="s">
        <v>102</v>
      </c>
      <c r="B49" t="e">
        <f>VLOOKUP(A49,LinkingTableNameISO3!B:C,2,FALSE)</f>
        <v>#N/A</v>
      </c>
      <c r="C49" t="s">
        <v>9</v>
      </c>
      <c r="D49" t="s">
        <v>10</v>
      </c>
      <c r="E49">
        <v>-250</v>
      </c>
      <c r="F49" t="str">
        <f t="shared" si="0"/>
        <v/>
      </c>
      <c r="G49">
        <f t="shared" si="1"/>
        <v>0</v>
      </c>
      <c r="H49">
        <f t="shared" si="2"/>
        <v>0.01</v>
      </c>
    </row>
    <row r="50" spans="1:8" x14ac:dyDescent="0.35">
      <c r="A50" t="s">
        <v>104</v>
      </c>
      <c r="B50" t="str">
        <f>VLOOKUP(A50,LinkingTableNameISO3!B:C,2,FALSE)</f>
        <v>CUB</v>
      </c>
      <c r="C50" t="s">
        <v>9</v>
      </c>
      <c r="D50" t="s">
        <v>10</v>
      </c>
      <c r="E50">
        <v>0.72743808582585801</v>
      </c>
      <c r="F50">
        <f t="shared" si="0"/>
        <v>0.72743808582585801</v>
      </c>
      <c r="G50">
        <f t="shared" si="1"/>
        <v>0.72743808582585801</v>
      </c>
      <c r="H50">
        <f t="shared" si="2"/>
        <v>8.2016370496759944E-2</v>
      </c>
    </row>
    <row r="51" spans="1:8" x14ac:dyDescent="0.35">
      <c r="A51" t="s">
        <v>106</v>
      </c>
      <c r="B51" t="str">
        <f>VLOOKUP(A51,LinkingTableNameISO3!B:C,2,FALSE)</f>
        <v>CUW</v>
      </c>
      <c r="C51" t="s">
        <v>9</v>
      </c>
      <c r="D51" t="s">
        <v>10</v>
      </c>
      <c r="E51">
        <v>-250</v>
      </c>
      <c r="F51" t="str">
        <f t="shared" si="0"/>
        <v/>
      </c>
      <c r="G51">
        <f t="shared" si="1"/>
        <v>0</v>
      </c>
      <c r="H51">
        <f t="shared" si="2"/>
        <v>0.01</v>
      </c>
    </row>
    <row r="52" spans="1:8" x14ac:dyDescent="0.35">
      <c r="A52" t="s">
        <v>108</v>
      </c>
      <c r="B52" t="str">
        <f>VLOOKUP(A52,LinkingTableNameISO3!B:C,2,FALSE)</f>
        <v>CYM</v>
      </c>
      <c r="C52" t="s">
        <v>9</v>
      </c>
      <c r="D52" t="s">
        <v>10</v>
      </c>
      <c r="E52">
        <v>-250</v>
      </c>
      <c r="F52" t="str">
        <f t="shared" si="0"/>
        <v/>
      </c>
      <c r="G52">
        <f t="shared" si="1"/>
        <v>0</v>
      </c>
      <c r="H52">
        <f t="shared" si="2"/>
        <v>0.01</v>
      </c>
    </row>
    <row r="53" spans="1:8" x14ac:dyDescent="0.35">
      <c r="A53" t="s">
        <v>110</v>
      </c>
      <c r="B53" t="str">
        <f>VLOOKUP(A53,LinkingTableNameISO3!B:C,2,FALSE)</f>
        <v>CYP</v>
      </c>
      <c r="C53" t="s">
        <v>9</v>
      </c>
      <c r="D53" t="s">
        <v>10</v>
      </c>
      <c r="E53">
        <v>2.6781550232894999E-3</v>
      </c>
      <c r="F53">
        <f t="shared" si="0"/>
        <v>2.6781550232894999E-3</v>
      </c>
      <c r="G53">
        <f t="shared" si="1"/>
        <v>2.6781550232894999E-3</v>
      </c>
      <c r="H53">
        <f t="shared" si="2"/>
        <v>1.026513734730566E-2</v>
      </c>
    </row>
    <row r="54" spans="1:8" x14ac:dyDescent="0.35">
      <c r="A54" t="s">
        <v>112</v>
      </c>
      <c r="B54" t="str">
        <f>VLOOKUP(A54,LinkingTableNameISO3!B:C,2,FALSE)</f>
        <v>CZE</v>
      </c>
      <c r="C54" t="s">
        <v>9</v>
      </c>
      <c r="D54" t="s">
        <v>10</v>
      </c>
      <c r="E54">
        <v>0.155745987792062</v>
      </c>
      <c r="F54">
        <f t="shared" si="0"/>
        <v>0.155745987792062</v>
      </c>
      <c r="G54">
        <f t="shared" si="1"/>
        <v>0.155745987792062</v>
      </c>
      <c r="H54">
        <f t="shared" si="2"/>
        <v>2.5418852791414141E-2</v>
      </c>
    </row>
    <row r="55" spans="1:8" x14ac:dyDescent="0.35">
      <c r="A55" t="s">
        <v>114</v>
      </c>
      <c r="B55" t="str">
        <f>VLOOKUP(A55,LinkingTableNameISO3!B:C,2,FALSE)</f>
        <v>DEU</v>
      </c>
      <c r="C55" t="s">
        <v>9</v>
      </c>
      <c r="D55" t="s">
        <v>10</v>
      </c>
      <c r="E55">
        <v>3.2824573685482403E-2</v>
      </c>
      <c r="F55">
        <f t="shared" si="0"/>
        <v>3.2824573685482403E-2</v>
      </c>
      <c r="G55">
        <f t="shared" si="1"/>
        <v>3.2824573685482403E-2</v>
      </c>
      <c r="H55">
        <f t="shared" si="2"/>
        <v>1.3249632794862758E-2</v>
      </c>
    </row>
    <row r="56" spans="1:8" x14ac:dyDescent="0.35">
      <c r="A56" t="s">
        <v>116</v>
      </c>
      <c r="B56" t="str">
        <f>VLOOKUP(A56,LinkingTableNameISO3!B:C,2,FALSE)</f>
        <v>DJI</v>
      </c>
      <c r="C56" t="s">
        <v>9</v>
      </c>
      <c r="D56" t="s">
        <v>10</v>
      </c>
      <c r="E56">
        <v>6.7968470455428198</v>
      </c>
      <c r="F56">
        <f t="shared" si="0"/>
        <v>6.7968470455428198</v>
      </c>
      <c r="G56">
        <f t="shared" si="1"/>
        <v>6.7968470455428198</v>
      </c>
      <c r="H56">
        <f t="shared" si="2"/>
        <v>0.68288785750873915</v>
      </c>
    </row>
    <row r="57" spans="1:8" x14ac:dyDescent="0.35">
      <c r="A57" t="s">
        <v>118</v>
      </c>
      <c r="B57" t="str">
        <f>VLOOKUP(A57,LinkingTableNameISO3!B:C,2,FALSE)</f>
        <v>DMA</v>
      </c>
      <c r="C57" t="s">
        <v>9</v>
      </c>
      <c r="D57" t="s">
        <v>10</v>
      </c>
      <c r="E57">
        <v>-250</v>
      </c>
      <c r="F57" t="str">
        <f t="shared" si="0"/>
        <v/>
      </c>
      <c r="G57">
        <f t="shared" si="1"/>
        <v>0</v>
      </c>
      <c r="H57">
        <f t="shared" si="2"/>
        <v>0.01</v>
      </c>
    </row>
    <row r="58" spans="1:8" x14ac:dyDescent="0.35">
      <c r="A58" t="s">
        <v>120</v>
      </c>
      <c r="B58" t="str">
        <f>VLOOKUP(A58,LinkingTableNameISO3!B:C,2,FALSE)</f>
        <v>DNK</v>
      </c>
      <c r="C58" t="s">
        <v>9</v>
      </c>
      <c r="D58" t="s">
        <v>10</v>
      </c>
      <c r="E58">
        <v>0</v>
      </c>
      <c r="F58">
        <f t="shared" si="0"/>
        <v>0</v>
      </c>
      <c r="G58">
        <f t="shared" si="1"/>
        <v>0</v>
      </c>
      <c r="H58">
        <f t="shared" si="2"/>
        <v>0.01</v>
      </c>
    </row>
    <row r="59" spans="1:8" x14ac:dyDescent="0.35">
      <c r="A59" t="s">
        <v>122</v>
      </c>
      <c r="B59" t="str">
        <f>VLOOKUP(A59,LinkingTableNameISO3!B:C,2,FALSE)</f>
        <v>DOM</v>
      </c>
      <c r="C59" t="s">
        <v>9</v>
      </c>
      <c r="D59" t="s">
        <v>10</v>
      </c>
      <c r="E59">
        <v>7.8705434970171503E-2</v>
      </c>
      <c r="F59">
        <f t="shared" si="0"/>
        <v>7.8705434970171503E-2</v>
      </c>
      <c r="G59">
        <f t="shared" si="1"/>
        <v>7.8705434970171503E-2</v>
      </c>
      <c r="H59">
        <f t="shared" si="2"/>
        <v>1.7791838062046979E-2</v>
      </c>
    </row>
    <row r="60" spans="1:8" x14ac:dyDescent="0.35">
      <c r="A60" t="s">
        <v>124</v>
      </c>
      <c r="B60" t="str">
        <f>VLOOKUP(A60,LinkingTableNameISO3!B:C,2,FALSE)</f>
        <v>DZA</v>
      </c>
      <c r="C60" t="s">
        <v>9</v>
      </c>
      <c r="D60" t="s">
        <v>10</v>
      </c>
      <c r="E60">
        <v>3.9222940364265699E-2</v>
      </c>
      <c r="F60">
        <f t="shared" si="0"/>
        <v>3.9222940364265699E-2</v>
      </c>
      <c r="G60">
        <f t="shared" si="1"/>
        <v>3.9222940364265699E-2</v>
      </c>
      <c r="H60">
        <f t="shared" si="2"/>
        <v>1.3883071096062304E-2</v>
      </c>
    </row>
    <row r="61" spans="1:8" hidden="1" x14ac:dyDescent="0.35">
      <c r="A61" t="s">
        <v>126</v>
      </c>
      <c r="B61" t="e">
        <f>VLOOKUP(A61,LinkingTableNameISO3!B:C,2,FALSE)</f>
        <v>#N/A</v>
      </c>
      <c r="C61" t="s">
        <v>9</v>
      </c>
      <c r="D61" t="s">
        <v>10</v>
      </c>
      <c r="E61">
        <v>-250</v>
      </c>
      <c r="F61" t="str">
        <f t="shared" si="0"/>
        <v/>
      </c>
      <c r="G61">
        <f t="shared" si="1"/>
        <v>0</v>
      </c>
      <c r="H61">
        <f t="shared" si="2"/>
        <v>0.01</v>
      </c>
    </row>
    <row r="62" spans="1:8" hidden="1" x14ac:dyDescent="0.35">
      <c r="A62" t="s">
        <v>128</v>
      </c>
      <c r="B62" t="e">
        <f>VLOOKUP(A62,LinkingTableNameISO3!B:C,2,FALSE)</f>
        <v>#N/A</v>
      </c>
      <c r="C62" t="s">
        <v>9</v>
      </c>
      <c r="D62" t="s">
        <v>10</v>
      </c>
      <c r="E62">
        <v>-250</v>
      </c>
      <c r="F62" t="str">
        <f t="shared" si="0"/>
        <v/>
      </c>
      <c r="G62">
        <f t="shared" si="1"/>
        <v>0</v>
      </c>
      <c r="H62">
        <f t="shared" si="2"/>
        <v>0.01</v>
      </c>
    </row>
    <row r="63" spans="1:8" hidden="1" x14ac:dyDescent="0.35">
      <c r="A63" t="s">
        <v>130</v>
      </c>
      <c r="B63" t="e">
        <f>VLOOKUP(A63,LinkingTableNameISO3!B:C,2,FALSE)</f>
        <v>#N/A</v>
      </c>
      <c r="C63" t="s">
        <v>9</v>
      </c>
      <c r="D63" t="s">
        <v>10</v>
      </c>
      <c r="E63">
        <v>-250</v>
      </c>
      <c r="F63" t="str">
        <f t="shared" si="0"/>
        <v/>
      </c>
      <c r="G63">
        <f t="shared" si="1"/>
        <v>0</v>
      </c>
      <c r="H63">
        <f t="shared" si="2"/>
        <v>0.01</v>
      </c>
    </row>
    <row r="64" spans="1:8" hidden="1" x14ac:dyDescent="0.35">
      <c r="A64" t="s">
        <v>132</v>
      </c>
      <c r="B64" t="e">
        <f>VLOOKUP(A64,LinkingTableNameISO3!B:C,2,FALSE)</f>
        <v>#N/A</v>
      </c>
      <c r="C64" t="s">
        <v>9</v>
      </c>
      <c r="D64" t="s">
        <v>10</v>
      </c>
      <c r="E64">
        <v>-250</v>
      </c>
      <c r="F64" t="str">
        <f t="shared" si="0"/>
        <v/>
      </c>
      <c r="G64">
        <f t="shared" si="1"/>
        <v>0</v>
      </c>
      <c r="H64">
        <f t="shared" si="2"/>
        <v>0.01</v>
      </c>
    </row>
    <row r="65" spans="1:8" hidden="1" x14ac:dyDescent="0.35">
      <c r="A65" t="s">
        <v>134</v>
      </c>
      <c r="B65" t="e">
        <f>VLOOKUP(A65,LinkingTableNameISO3!B:C,2,FALSE)</f>
        <v>#N/A</v>
      </c>
      <c r="C65" t="s">
        <v>9</v>
      </c>
      <c r="D65" t="s">
        <v>10</v>
      </c>
      <c r="E65">
        <v>-250</v>
      </c>
      <c r="F65" t="str">
        <f t="shared" si="0"/>
        <v/>
      </c>
      <c r="G65">
        <f t="shared" si="1"/>
        <v>0</v>
      </c>
      <c r="H65">
        <f t="shared" si="2"/>
        <v>0.01</v>
      </c>
    </row>
    <row r="66" spans="1:8" x14ac:dyDescent="0.35">
      <c r="A66" t="s">
        <v>136</v>
      </c>
      <c r="B66" t="str">
        <f>VLOOKUP(A66,LinkingTableNameISO3!B:C,2,FALSE)</f>
        <v>ECU</v>
      </c>
      <c r="C66" t="s">
        <v>9</v>
      </c>
      <c r="D66" t="s">
        <v>10</v>
      </c>
      <c r="E66">
        <v>0.33646881822103097</v>
      </c>
      <c r="F66">
        <f t="shared" si="0"/>
        <v>0.33646881822103097</v>
      </c>
      <c r="G66">
        <f t="shared" si="1"/>
        <v>0.33646881822103097</v>
      </c>
      <c r="H66">
        <f t="shared" si="2"/>
        <v>4.3310413003882067E-2</v>
      </c>
    </row>
    <row r="67" spans="1:8" x14ac:dyDescent="0.35">
      <c r="A67" t="s">
        <v>138</v>
      </c>
      <c r="B67" t="str">
        <f>VLOOKUP(A67,LinkingTableNameISO3!B:C,2,FALSE)</f>
        <v>EGY</v>
      </c>
      <c r="C67" t="s">
        <v>9</v>
      </c>
      <c r="D67" t="s">
        <v>535</v>
      </c>
      <c r="E67">
        <v>1.2213476520119801E-2</v>
      </c>
      <c r="F67">
        <f t="shared" ref="F67:F130" si="3">IF(E67=-250,"",E67)</f>
        <v>1.2213476520119801E-2</v>
      </c>
      <c r="G67">
        <f t="shared" ref="G67:G130" si="4">IF(E67=-250,0,E67)</f>
        <v>1.2213476520119801E-2</v>
      </c>
      <c r="H67">
        <f t="shared" ref="H67:H130" si="5">0.099*G67+0.01</f>
        <v>1.120913417549186E-2</v>
      </c>
    </row>
    <row r="68" spans="1:8" hidden="1" x14ac:dyDescent="0.35">
      <c r="A68" t="s">
        <v>140</v>
      </c>
      <c r="B68" t="e">
        <f>VLOOKUP(A68,LinkingTableNameISO3!B:C,2,FALSE)</f>
        <v>#N/A</v>
      </c>
      <c r="C68" t="s">
        <v>9</v>
      </c>
      <c r="D68" t="s">
        <v>10</v>
      </c>
      <c r="E68">
        <v>-250</v>
      </c>
      <c r="F68" t="str">
        <f t="shared" si="3"/>
        <v/>
      </c>
      <c r="G68">
        <f t="shared" si="4"/>
        <v>0</v>
      </c>
      <c r="H68">
        <f t="shared" si="5"/>
        <v>0.01</v>
      </c>
    </row>
    <row r="69" spans="1:8" x14ac:dyDescent="0.35">
      <c r="A69" t="s">
        <v>142</v>
      </c>
      <c r="B69" t="str">
        <f>VLOOKUP(A69,LinkingTableNameISO3!B:C,2,FALSE)</f>
        <v>ERI</v>
      </c>
      <c r="C69" t="s">
        <v>9</v>
      </c>
      <c r="D69" t="s">
        <v>10</v>
      </c>
      <c r="E69">
        <v>7.3234828559453202</v>
      </c>
      <c r="F69">
        <f t="shared" si="3"/>
        <v>7.3234828559453202</v>
      </c>
      <c r="G69">
        <f t="shared" si="4"/>
        <v>7.3234828559453202</v>
      </c>
      <c r="H69">
        <f t="shared" si="5"/>
        <v>0.73502480273858672</v>
      </c>
    </row>
    <row r="70" spans="1:8" x14ac:dyDescent="0.35">
      <c r="A70" t="s">
        <v>144</v>
      </c>
      <c r="B70" t="str">
        <f>VLOOKUP(A70,LinkingTableNameISO3!B:C,2,FALSE)</f>
        <v>ESP</v>
      </c>
      <c r="C70" t="s">
        <v>9</v>
      </c>
      <c r="D70" t="s">
        <v>10</v>
      </c>
      <c r="E70">
        <v>0.72919351833796198</v>
      </c>
      <c r="F70">
        <f t="shared" si="3"/>
        <v>0.72919351833796198</v>
      </c>
      <c r="G70">
        <f t="shared" si="4"/>
        <v>0.72919351833796198</v>
      </c>
      <c r="H70">
        <f t="shared" si="5"/>
        <v>8.2190158315458228E-2</v>
      </c>
    </row>
    <row r="71" spans="1:8" x14ac:dyDescent="0.35">
      <c r="A71" t="s">
        <v>146</v>
      </c>
      <c r="B71" t="str">
        <f>VLOOKUP(A71,LinkingTableNameISO3!B:C,2,FALSE)</f>
        <v>EST</v>
      </c>
      <c r="C71" t="s">
        <v>9</v>
      </c>
      <c r="D71" t="s">
        <v>10</v>
      </c>
      <c r="E71">
        <v>0</v>
      </c>
      <c r="F71">
        <f t="shared" si="3"/>
        <v>0</v>
      </c>
      <c r="G71">
        <f t="shared" si="4"/>
        <v>0</v>
      </c>
      <c r="H71">
        <f t="shared" si="5"/>
        <v>0.01</v>
      </c>
    </row>
    <row r="72" spans="1:8" x14ac:dyDescent="0.35">
      <c r="A72" t="s">
        <v>148</v>
      </c>
      <c r="B72" t="str">
        <f>VLOOKUP(A72,LinkingTableNameISO3!B:C,2,FALSE)</f>
        <v>ETH</v>
      </c>
      <c r="C72" t="s">
        <v>9</v>
      </c>
      <c r="D72" t="s">
        <v>10</v>
      </c>
      <c r="E72">
        <v>3.26301816870463</v>
      </c>
      <c r="F72">
        <f t="shared" si="3"/>
        <v>3.26301816870463</v>
      </c>
      <c r="G72">
        <f t="shared" si="4"/>
        <v>3.26301816870463</v>
      </c>
      <c r="H72">
        <f t="shared" si="5"/>
        <v>0.3330387987017584</v>
      </c>
    </row>
    <row r="73" spans="1:8" hidden="1" x14ac:dyDescent="0.35">
      <c r="A73" t="s">
        <v>150</v>
      </c>
      <c r="B73" t="e">
        <f>VLOOKUP(A73,LinkingTableNameISO3!B:C,2,FALSE)</f>
        <v>#N/A</v>
      </c>
      <c r="C73" t="s">
        <v>9</v>
      </c>
      <c r="D73" t="s">
        <v>10</v>
      </c>
      <c r="E73">
        <v>-250</v>
      </c>
      <c r="F73" t="str">
        <f t="shared" si="3"/>
        <v/>
      </c>
      <c r="G73">
        <f t="shared" si="4"/>
        <v>0</v>
      </c>
      <c r="H73">
        <f t="shared" si="5"/>
        <v>0.01</v>
      </c>
    </row>
    <row r="74" spans="1:8" hidden="1" x14ac:dyDescent="0.35">
      <c r="A74" t="s">
        <v>152</v>
      </c>
      <c r="B74" t="e">
        <f>VLOOKUP(A74,LinkingTableNameISO3!B:C,2,FALSE)</f>
        <v>#N/A</v>
      </c>
      <c r="C74" t="s">
        <v>9</v>
      </c>
      <c r="D74" t="s">
        <v>10</v>
      </c>
      <c r="E74">
        <v>-250</v>
      </c>
      <c r="F74" t="str">
        <f t="shared" si="3"/>
        <v/>
      </c>
      <c r="G74">
        <f t="shared" si="4"/>
        <v>0</v>
      </c>
      <c r="H74">
        <f t="shared" si="5"/>
        <v>0.01</v>
      </c>
    </row>
    <row r="75" spans="1:8" x14ac:dyDescent="0.35">
      <c r="A75" t="s">
        <v>154</v>
      </c>
      <c r="B75" t="str">
        <f>VLOOKUP(A75,LinkingTableNameISO3!B:C,2,FALSE)</f>
        <v>FIN</v>
      </c>
      <c r="C75" t="s">
        <v>9</v>
      </c>
      <c r="D75" t="s">
        <v>10</v>
      </c>
      <c r="E75">
        <v>3.8704347011103398E-4</v>
      </c>
      <c r="F75">
        <f t="shared" si="3"/>
        <v>3.8704347011103398E-4</v>
      </c>
      <c r="G75">
        <f t="shared" si="4"/>
        <v>3.8704347011103398E-4</v>
      </c>
      <c r="H75">
        <f t="shared" si="5"/>
        <v>1.0038317303540992E-2</v>
      </c>
    </row>
    <row r="76" spans="1:8" x14ac:dyDescent="0.35">
      <c r="A76" t="s">
        <v>156</v>
      </c>
      <c r="B76" t="str">
        <f>VLOOKUP(A76,LinkingTableNameISO3!B:C,2,FALSE)</f>
        <v>FJI</v>
      </c>
      <c r="C76" t="s">
        <v>9</v>
      </c>
      <c r="D76" t="s">
        <v>10</v>
      </c>
      <c r="E76">
        <v>1.72863661924856</v>
      </c>
      <c r="F76">
        <f t="shared" si="3"/>
        <v>1.72863661924856</v>
      </c>
      <c r="G76">
        <f t="shared" si="4"/>
        <v>1.72863661924856</v>
      </c>
      <c r="H76">
        <f t="shared" si="5"/>
        <v>0.18113502530560746</v>
      </c>
    </row>
    <row r="77" spans="1:8" x14ac:dyDescent="0.35">
      <c r="A77" t="s">
        <v>158</v>
      </c>
      <c r="B77" t="str">
        <f>VLOOKUP(A77,LinkingTableNameISO3!B:C,2,FALSE)</f>
        <v>FRA</v>
      </c>
      <c r="C77" t="s">
        <v>9</v>
      </c>
      <c r="D77" t="s">
        <v>10</v>
      </c>
      <c r="E77">
        <v>5.7176459292674897E-3</v>
      </c>
      <c r="F77">
        <f t="shared" si="3"/>
        <v>5.7176459292674897E-3</v>
      </c>
      <c r="G77">
        <f t="shared" si="4"/>
        <v>5.7176459292674897E-3</v>
      </c>
      <c r="H77">
        <f t="shared" si="5"/>
        <v>1.0566046946997481E-2</v>
      </c>
    </row>
    <row r="78" spans="1:8" x14ac:dyDescent="0.35">
      <c r="A78" t="s">
        <v>160</v>
      </c>
      <c r="B78" t="str">
        <f>VLOOKUP(A78,LinkingTableNameISO3!B:C,2,FALSE)</f>
        <v>FRO</v>
      </c>
      <c r="C78" t="s">
        <v>9</v>
      </c>
      <c r="D78" t="s">
        <v>10</v>
      </c>
      <c r="E78">
        <v>-250</v>
      </c>
      <c r="F78" t="str">
        <f t="shared" si="3"/>
        <v/>
      </c>
      <c r="G78">
        <f t="shared" si="4"/>
        <v>0</v>
      </c>
      <c r="H78">
        <f t="shared" si="5"/>
        <v>0.01</v>
      </c>
    </row>
    <row r="79" spans="1:8" x14ac:dyDescent="0.35">
      <c r="A79" t="s">
        <v>162</v>
      </c>
      <c r="B79" t="str">
        <f>VLOOKUP(A79,LinkingTableNameISO3!B:C,2,FALSE)</f>
        <v>FSM</v>
      </c>
      <c r="C79" t="s">
        <v>9</v>
      </c>
      <c r="D79" t="s">
        <v>535</v>
      </c>
      <c r="E79">
        <v>1.3498135570024401</v>
      </c>
      <c r="F79">
        <f t="shared" si="3"/>
        <v>1.3498135570024401</v>
      </c>
      <c r="G79">
        <f t="shared" si="4"/>
        <v>1.3498135570024401</v>
      </c>
      <c r="H79">
        <f t="shared" si="5"/>
        <v>0.14363154214324159</v>
      </c>
    </row>
    <row r="80" spans="1:8" x14ac:dyDescent="0.35">
      <c r="A80" t="s">
        <v>164</v>
      </c>
      <c r="B80" t="str">
        <f>VLOOKUP(A80,LinkingTableNameISO3!B:C,2,FALSE)</f>
        <v>GAB</v>
      </c>
      <c r="C80" t="s">
        <v>9</v>
      </c>
      <c r="D80" t="s">
        <v>10</v>
      </c>
      <c r="E80">
        <v>-250</v>
      </c>
      <c r="F80" t="str">
        <f t="shared" si="3"/>
        <v/>
      </c>
      <c r="G80">
        <f t="shared" si="4"/>
        <v>0</v>
      </c>
      <c r="H80">
        <f t="shared" si="5"/>
        <v>0.01</v>
      </c>
    </row>
    <row r="81" spans="1:8" x14ac:dyDescent="0.35">
      <c r="A81" t="s">
        <v>166</v>
      </c>
      <c r="B81" t="str">
        <f>VLOOKUP(A81,LinkingTableNameISO3!B:C,2,FALSE)</f>
        <v>GBR</v>
      </c>
      <c r="C81" t="s">
        <v>9</v>
      </c>
      <c r="D81" t="s">
        <v>10</v>
      </c>
      <c r="E81">
        <v>3.2407018945073099E-2</v>
      </c>
      <c r="F81">
        <f t="shared" si="3"/>
        <v>3.2407018945073099E-2</v>
      </c>
      <c r="G81">
        <f t="shared" si="4"/>
        <v>3.2407018945073099E-2</v>
      </c>
      <c r="H81">
        <f t="shared" si="5"/>
        <v>1.3208294875562236E-2</v>
      </c>
    </row>
    <row r="82" spans="1:8" x14ac:dyDescent="0.35">
      <c r="A82" t="s">
        <v>168</v>
      </c>
      <c r="B82" t="str">
        <f>VLOOKUP(A82,LinkingTableNameISO3!B:C,2,FALSE)</f>
        <v>GEO</v>
      </c>
      <c r="C82" t="s">
        <v>9</v>
      </c>
      <c r="D82" t="s">
        <v>10</v>
      </c>
      <c r="E82">
        <v>0.770433848504126</v>
      </c>
      <c r="F82">
        <f t="shared" si="3"/>
        <v>0.770433848504126</v>
      </c>
      <c r="G82">
        <f t="shared" si="4"/>
        <v>0.770433848504126</v>
      </c>
      <c r="H82">
        <f t="shared" si="5"/>
        <v>8.6272951001908474E-2</v>
      </c>
    </row>
    <row r="83" spans="1:8" x14ac:dyDescent="0.35">
      <c r="A83" t="s">
        <v>170</v>
      </c>
      <c r="B83" t="str">
        <f>VLOOKUP(A83,LinkingTableNameISO3!B:C,2,FALSE)</f>
        <v>GHA</v>
      </c>
      <c r="C83" t="s">
        <v>9</v>
      </c>
      <c r="D83" t="s">
        <v>10</v>
      </c>
      <c r="E83">
        <v>0.97443823697389098</v>
      </c>
      <c r="F83">
        <f t="shared" si="3"/>
        <v>0.97443823697389098</v>
      </c>
      <c r="G83">
        <f t="shared" si="4"/>
        <v>0.97443823697389098</v>
      </c>
      <c r="H83">
        <f t="shared" si="5"/>
        <v>0.10646938546041521</v>
      </c>
    </row>
    <row r="84" spans="1:8" x14ac:dyDescent="0.35">
      <c r="A84" t="s">
        <v>172</v>
      </c>
      <c r="B84" t="str">
        <f>VLOOKUP(A84,LinkingTableNameISO3!B:C,2,FALSE)</f>
        <v>GIB</v>
      </c>
      <c r="C84" t="s">
        <v>9</v>
      </c>
      <c r="D84" t="s">
        <v>10</v>
      </c>
      <c r="E84">
        <v>-250</v>
      </c>
      <c r="F84" t="str">
        <f t="shared" si="3"/>
        <v/>
      </c>
      <c r="G84">
        <f t="shared" si="4"/>
        <v>0</v>
      </c>
      <c r="H84">
        <f t="shared" si="5"/>
        <v>0.01</v>
      </c>
    </row>
    <row r="85" spans="1:8" x14ac:dyDescent="0.35">
      <c r="A85" t="s">
        <v>174</v>
      </c>
      <c r="B85" t="str">
        <f>VLOOKUP(A85,LinkingTableNameISO3!B:C,2,FALSE)</f>
        <v>GIN</v>
      </c>
      <c r="C85" t="s">
        <v>9</v>
      </c>
      <c r="D85" t="s">
        <v>10</v>
      </c>
      <c r="E85">
        <v>0.180212227284055</v>
      </c>
      <c r="F85">
        <f t="shared" si="3"/>
        <v>0.180212227284055</v>
      </c>
      <c r="G85">
        <f t="shared" si="4"/>
        <v>0.180212227284055</v>
      </c>
      <c r="H85">
        <f t="shared" si="5"/>
        <v>2.7841010501121449E-2</v>
      </c>
    </row>
    <row r="86" spans="1:8" x14ac:dyDescent="0.35">
      <c r="A86" t="s">
        <v>176</v>
      </c>
      <c r="B86" t="str">
        <f>VLOOKUP(A86,LinkingTableNameISO3!B:C,2,FALSE)</f>
        <v>GMB</v>
      </c>
      <c r="C86" t="s">
        <v>9</v>
      </c>
      <c r="D86" t="s">
        <v>535</v>
      </c>
      <c r="E86">
        <v>0.19719002671623001</v>
      </c>
      <c r="F86">
        <f t="shared" si="3"/>
        <v>0.19719002671623001</v>
      </c>
      <c r="G86">
        <f t="shared" si="4"/>
        <v>0.19719002671623001</v>
      </c>
      <c r="H86">
        <f t="shared" si="5"/>
        <v>2.9521812644906775E-2</v>
      </c>
    </row>
    <row r="87" spans="1:8" x14ac:dyDescent="0.35">
      <c r="A87" t="s">
        <v>178</v>
      </c>
      <c r="B87" t="str">
        <f>VLOOKUP(A87,LinkingTableNameISO3!B:C,2,FALSE)</f>
        <v>GNB</v>
      </c>
      <c r="C87" t="s">
        <v>9</v>
      </c>
      <c r="D87" t="s">
        <v>10</v>
      </c>
      <c r="E87">
        <v>0.54090580429740898</v>
      </c>
      <c r="F87">
        <f t="shared" si="3"/>
        <v>0.54090580429740898</v>
      </c>
      <c r="G87">
        <f t="shared" si="4"/>
        <v>0.54090580429740898</v>
      </c>
      <c r="H87">
        <f t="shared" si="5"/>
        <v>6.3549674625443489E-2</v>
      </c>
    </row>
    <row r="88" spans="1:8" x14ac:dyDescent="0.35">
      <c r="A88" t="s">
        <v>180</v>
      </c>
      <c r="B88" t="str">
        <f>VLOOKUP(A88,LinkingTableNameISO3!B:C,2,FALSE)</f>
        <v>GNQ</v>
      </c>
      <c r="C88" t="s">
        <v>9</v>
      </c>
      <c r="D88" t="s">
        <v>10</v>
      </c>
      <c r="E88">
        <v>-250</v>
      </c>
      <c r="F88" t="str">
        <f t="shared" si="3"/>
        <v/>
      </c>
      <c r="G88">
        <f t="shared" si="4"/>
        <v>0</v>
      </c>
      <c r="H88">
        <f t="shared" si="5"/>
        <v>0.01</v>
      </c>
    </row>
    <row r="89" spans="1:8" x14ac:dyDescent="0.35">
      <c r="A89" t="s">
        <v>182</v>
      </c>
      <c r="B89" t="str">
        <f>VLOOKUP(A89,LinkingTableNameISO3!B:C,2,FALSE)</f>
        <v>GRC</v>
      </c>
      <c r="C89" t="s">
        <v>9</v>
      </c>
      <c r="D89" t="s">
        <v>10</v>
      </c>
      <c r="E89">
        <v>6.5831386618050098E-3</v>
      </c>
      <c r="F89">
        <f t="shared" si="3"/>
        <v>6.5831386618050098E-3</v>
      </c>
      <c r="G89">
        <f t="shared" si="4"/>
        <v>6.5831386618050098E-3</v>
      </c>
      <c r="H89">
        <f t="shared" si="5"/>
        <v>1.0651730727518696E-2</v>
      </c>
    </row>
    <row r="90" spans="1:8" x14ac:dyDescent="0.35">
      <c r="A90" t="s">
        <v>184</v>
      </c>
      <c r="B90" t="str">
        <f>VLOOKUP(A90,LinkingTableNameISO3!B:C,2,FALSE)</f>
        <v>GRD</v>
      </c>
      <c r="C90" t="s">
        <v>9</v>
      </c>
      <c r="D90" t="s">
        <v>10</v>
      </c>
      <c r="E90">
        <v>-250</v>
      </c>
      <c r="F90" t="str">
        <f t="shared" si="3"/>
        <v/>
      </c>
      <c r="G90">
        <f t="shared" si="4"/>
        <v>0</v>
      </c>
      <c r="H90">
        <f t="shared" si="5"/>
        <v>0.01</v>
      </c>
    </row>
    <row r="91" spans="1:8" x14ac:dyDescent="0.35">
      <c r="A91" t="s">
        <v>186</v>
      </c>
      <c r="B91" t="str">
        <f>VLOOKUP(A91,LinkingTableNameISO3!B:C,2,FALSE)</f>
        <v>GRL</v>
      </c>
      <c r="C91" t="s">
        <v>9</v>
      </c>
      <c r="D91" t="s">
        <v>10</v>
      </c>
      <c r="E91">
        <v>-250</v>
      </c>
      <c r="F91" t="str">
        <f t="shared" si="3"/>
        <v/>
      </c>
      <c r="G91">
        <f t="shared" si="4"/>
        <v>0</v>
      </c>
      <c r="H91">
        <f t="shared" si="5"/>
        <v>0.01</v>
      </c>
    </row>
    <row r="92" spans="1:8" x14ac:dyDescent="0.35">
      <c r="A92" t="s">
        <v>188</v>
      </c>
      <c r="B92" t="str">
        <f>VLOOKUP(A92,LinkingTableNameISO3!B:C,2,FALSE)</f>
        <v>GTM</v>
      </c>
      <c r="C92" t="s">
        <v>9</v>
      </c>
      <c r="D92" t="s">
        <v>10</v>
      </c>
      <c r="E92">
        <v>1.30682366289927</v>
      </c>
      <c r="F92">
        <f t="shared" si="3"/>
        <v>1.30682366289927</v>
      </c>
      <c r="G92">
        <f t="shared" si="4"/>
        <v>1.30682366289927</v>
      </c>
      <c r="H92">
        <f t="shared" si="5"/>
        <v>0.13937554262702775</v>
      </c>
    </row>
    <row r="93" spans="1:8" x14ac:dyDescent="0.35">
      <c r="A93" t="s">
        <v>190</v>
      </c>
      <c r="B93" t="str">
        <f>VLOOKUP(A93,LinkingTableNameISO3!B:C,2,FALSE)</f>
        <v>GUM</v>
      </c>
      <c r="C93" t="s">
        <v>9</v>
      </c>
      <c r="D93" t="s">
        <v>10</v>
      </c>
      <c r="E93">
        <v>-250</v>
      </c>
      <c r="F93" t="str">
        <f t="shared" si="3"/>
        <v/>
      </c>
      <c r="G93">
        <f t="shared" si="4"/>
        <v>0</v>
      </c>
      <c r="H93">
        <f t="shared" si="5"/>
        <v>0.01</v>
      </c>
    </row>
    <row r="94" spans="1:8" x14ac:dyDescent="0.35">
      <c r="A94" t="s">
        <v>192</v>
      </c>
      <c r="B94" t="str">
        <f>VLOOKUP(A94,LinkingTableNameISO3!B:C,2,FALSE)</f>
        <v>GUY</v>
      </c>
      <c r="C94" t="s">
        <v>9</v>
      </c>
      <c r="D94" t="s">
        <v>10</v>
      </c>
      <c r="E94">
        <v>7.1706242124438502</v>
      </c>
      <c r="F94">
        <f t="shared" si="3"/>
        <v>7.1706242124438502</v>
      </c>
      <c r="G94">
        <f t="shared" si="4"/>
        <v>7.1706242124438502</v>
      </c>
      <c r="H94">
        <f t="shared" si="5"/>
        <v>0.71989179703194117</v>
      </c>
    </row>
    <row r="95" spans="1:8" hidden="1" x14ac:dyDescent="0.35">
      <c r="A95" t="s">
        <v>194</v>
      </c>
      <c r="B95" t="e">
        <f>VLOOKUP(A95,LinkingTableNameISO3!B:C,2,FALSE)</f>
        <v>#N/A</v>
      </c>
      <c r="C95" t="s">
        <v>9</v>
      </c>
      <c r="D95" t="s">
        <v>10</v>
      </c>
      <c r="E95">
        <v>-250</v>
      </c>
      <c r="F95" t="str">
        <f t="shared" si="3"/>
        <v/>
      </c>
      <c r="G95">
        <f t="shared" si="4"/>
        <v>0</v>
      </c>
      <c r="H95">
        <f t="shared" si="5"/>
        <v>0.01</v>
      </c>
    </row>
    <row r="96" spans="1:8" x14ac:dyDescent="0.35">
      <c r="A96" t="s">
        <v>196</v>
      </c>
      <c r="B96" t="str">
        <f>VLOOKUP(A96,LinkingTableNameISO3!B:C,2,FALSE)</f>
        <v>HKG</v>
      </c>
      <c r="C96" t="s">
        <v>9</v>
      </c>
      <c r="D96" t="s">
        <v>535</v>
      </c>
      <c r="E96">
        <v>4.3543726540769103E-3</v>
      </c>
      <c r="F96">
        <f t="shared" si="3"/>
        <v>4.3543726540769103E-3</v>
      </c>
      <c r="G96">
        <f t="shared" si="4"/>
        <v>4.3543726540769103E-3</v>
      </c>
      <c r="H96">
        <f t="shared" si="5"/>
        <v>1.0431082892753614E-2</v>
      </c>
    </row>
    <row r="97" spans="1:8" x14ac:dyDescent="0.35">
      <c r="A97" t="s">
        <v>198</v>
      </c>
      <c r="B97" t="str">
        <f>VLOOKUP(A97,LinkingTableNameISO3!B:C,2,FALSE)</f>
        <v>HND</v>
      </c>
      <c r="C97" t="s">
        <v>9</v>
      </c>
      <c r="D97" t="s">
        <v>10</v>
      </c>
      <c r="E97">
        <v>1.2552912260888101</v>
      </c>
      <c r="F97">
        <f t="shared" si="3"/>
        <v>1.2552912260888101</v>
      </c>
      <c r="G97">
        <f t="shared" si="4"/>
        <v>1.2552912260888101</v>
      </c>
      <c r="H97">
        <f t="shared" si="5"/>
        <v>0.1342738313827922</v>
      </c>
    </row>
    <row r="98" spans="1:8" hidden="1" x14ac:dyDescent="0.35">
      <c r="A98" t="s">
        <v>200</v>
      </c>
      <c r="B98" t="e">
        <f>VLOOKUP(A98,LinkingTableNameISO3!B:C,2,FALSE)</f>
        <v>#N/A</v>
      </c>
      <c r="C98" t="s">
        <v>9</v>
      </c>
      <c r="D98" t="s">
        <v>10</v>
      </c>
      <c r="E98">
        <v>-250</v>
      </c>
      <c r="F98" t="str">
        <f t="shared" si="3"/>
        <v/>
      </c>
      <c r="G98">
        <f t="shared" si="4"/>
        <v>0</v>
      </c>
      <c r="H98">
        <f t="shared" si="5"/>
        <v>0.01</v>
      </c>
    </row>
    <row r="99" spans="1:8" x14ac:dyDescent="0.35">
      <c r="A99" t="s">
        <v>202</v>
      </c>
      <c r="B99" t="str">
        <f>VLOOKUP(A99,LinkingTableNameISO3!B:C,2,FALSE)</f>
        <v>HRV</v>
      </c>
      <c r="C99" t="s">
        <v>9</v>
      </c>
      <c r="D99" t="s">
        <v>10</v>
      </c>
      <c r="E99">
        <v>2.49428868861808E-3</v>
      </c>
      <c r="F99">
        <f t="shared" si="3"/>
        <v>2.49428868861808E-3</v>
      </c>
      <c r="G99">
        <f t="shared" si="4"/>
        <v>2.49428868861808E-3</v>
      </c>
      <c r="H99">
        <f t="shared" si="5"/>
        <v>1.024693458017319E-2</v>
      </c>
    </row>
    <row r="100" spans="1:8" x14ac:dyDescent="0.35">
      <c r="A100" t="s">
        <v>204</v>
      </c>
      <c r="B100" t="str">
        <f>VLOOKUP(A100,LinkingTableNameISO3!B:C,2,FALSE)</f>
        <v>HTI</v>
      </c>
      <c r="C100" t="s">
        <v>9</v>
      </c>
      <c r="D100" t="s">
        <v>10</v>
      </c>
      <c r="E100">
        <v>0.84031502631903598</v>
      </c>
      <c r="F100">
        <f t="shared" si="3"/>
        <v>0.84031502631903598</v>
      </c>
      <c r="G100">
        <f t="shared" si="4"/>
        <v>0.84031502631903598</v>
      </c>
      <c r="H100">
        <f t="shared" si="5"/>
        <v>9.3191187605584563E-2</v>
      </c>
    </row>
    <row r="101" spans="1:8" x14ac:dyDescent="0.35">
      <c r="A101" t="s">
        <v>206</v>
      </c>
      <c r="B101" t="str">
        <f>VLOOKUP(A101,LinkingTableNameISO3!B:C,2,FALSE)</f>
        <v>HUN</v>
      </c>
      <c r="C101" t="s">
        <v>9</v>
      </c>
      <c r="D101" t="s">
        <v>10</v>
      </c>
      <c r="E101">
        <v>8.8105351286892994E-2</v>
      </c>
      <c r="F101">
        <f t="shared" si="3"/>
        <v>8.8105351286892994E-2</v>
      </c>
      <c r="G101">
        <f t="shared" si="4"/>
        <v>8.8105351286892994E-2</v>
      </c>
      <c r="H101">
        <f t="shared" si="5"/>
        <v>1.8722429777402405E-2</v>
      </c>
    </row>
    <row r="102" spans="1:8" hidden="1" x14ac:dyDescent="0.35">
      <c r="A102" t="s">
        <v>208</v>
      </c>
      <c r="B102" t="e">
        <f>VLOOKUP(A102,LinkingTableNameISO3!B:C,2,FALSE)</f>
        <v>#N/A</v>
      </c>
      <c r="C102" t="s">
        <v>9</v>
      </c>
      <c r="D102" t="s">
        <v>10</v>
      </c>
      <c r="E102">
        <v>-250</v>
      </c>
      <c r="F102" t="str">
        <f t="shared" si="3"/>
        <v/>
      </c>
      <c r="G102">
        <f t="shared" si="4"/>
        <v>0</v>
      </c>
      <c r="H102">
        <f t="shared" si="5"/>
        <v>0.01</v>
      </c>
    </row>
    <row r="103" spans="1:8" hidden="1" x14ac:dyDescent="0.35">
      <c r="A103" t="s">
        <v>210</v>
      </c>
      <c r="B103" t="e">
        <f>VLOOKUP(A103,LinkingTableNameISO3!B:C,2,FALSE)</f>
        <v>#N/A</v>
      </c>
      <c r="C103" t="s">
        <v>9</v>
      </c>
      <c r="D103" t="s">
        <v>10</v>
      </c>
      <c r="E103">
        <v>-250</v>
      </c>
      <c r="F103" t="str">
        <f t="shared" si="3"/>
        <v/>
      </c>
      <c r="G103">
        <f t="shared" si="4"/>
        <v>0</v>
      </c>
      <c r="H103">
        <f t="shared" si="5"/>
        <v>0.01</v>
      </c>
    </row>
    <row r="104" spans="1:8" hidden="1" x14ac:dyDescent="0.35">
      <c r="A104" t="s">
        <v>212</v>
      </c>
      <c r="B104" t="e">
        <f>VLOOKUP(A104,LinkingTableNameISO3!B:C,2,FALSE)</f>
        <v>#N/A</v>
      </c>
      <c r="C104" t="s">
        <v>9</v>
      </c>
      <c r="D104" t="s">
        <v>10</v>
      </c>
      <c r="E104">
        <v>-250</v>
      </c>
      <c r="F104" t="str">
        <f t="shared" si="3"/>
        <v/>
      </c>
      <c r="G104">
        <f t="shared" si="4"/>
        <v>0</v>
      </c>
      <c r="H104">
        <f t="shared" si="5"/>
        <v>0.01</v>
      </c>
    </row>
    <row r="105" spans="1:8" hidden="1" x14ac:dyDescent="0.35">
      <c r="A105" t="s">
        <v>214</v>
      </c>
      <c r="B105" t="e">
        <f>VLOOKUP(A105,LinkingTableNameISO3!B:C,2,FALSE)</f>
        <v>#N/A</v>
      </c>
      <c r="C105" t="s">
        <v>9</v>
      </c>
      <c r="D105" t="s">
        <v>10</v>
      </c>
      <c r="E105">
        <v>-250</v>
      </c>
      <c r="F105" t="str">
        <f t="shared" si="3"/>
        <v/>
      </c>
      <c r="G105">
        <f t="shared" si="4"/>
        <v>0</v>
      </c>
      <c r="H105">
        <f t="shared" si="5"/>
        <v>0.01</v>
      </c>
    </row>
    <row r="106" spans="1:8" x14ac:dyDescent="0.35">
      <c r="A106" t="s">
        <v>216</v>
      </c>
      <c r="B106" t="str">
        <f>VLOOKUP(A106,LinkingTableNameISO3!B:C,2,FALSE)</f>
        <v>IDN</v>
      </c>
      <c r="C106" t="s">
        <v>9</v>
      </c>
      <c r="D106" t="s">
        <v>10</v>
      </c>
      <c r="E106">
        <v>0.160589721908345</v>
      </c>
      <c r="F106">
        <f t="shared" si="3"/>
        <v>0.160589721908345</v>
      </c>
      <c r="G106">
        <f t="shared" si="4"/>
        <v>0.160589721908345</v>
      </c>
      <c r="H106">
        <f t="shared" si="5"/>
        <v>2.5898382468926159E-2</v>
      </c>
    </row>
    <row r="107" spans="1:8" hidden="1" x14ac:dyDescent="0.35">
      <c r="A107" t="s">
        <v>218</v>
      </c>
      <c r="B107" t="e">
        <f>VLOOKUP(A107,LinkingTableNameISO3!B:C,2,FALSE)</f>
        <v>#N/A</v>
      </c>
      <c r="C107" t="s">
        <v>9</v>
      </c>
      <c r="D107" t="s">
        <v>10</v>
      </c>
      <c r="E107">
        <v>-250</v>
      </c>
      <c r="F107" t="str">
        <f t="shared" si="3"/>
        <v/>
      </c>
      <c r="G107">
        <f t="shared" si="4"/>
        <v>0</v>
      </c>
      <c r="H107">
        <f t="shared" si="5"/>
        <v>0.01</v>
      </c>
    </row>
    <row r="108" spans="1:8" x14ac:dyDescent="0.35">
      <c r="A108" t="s">
        <v>220</v>
      </c>
      <c r="B108" t="str">
        <f>VLOOKUP(A108,LinkingTableNameISO3!B:C,2,FALSE)</f>
        <v>IMN</v>
      </c>
      <c r="C108" t="s">
        <v>9</v>
      </c>
      <c r="D108" t="s">
        <v>10</v>
      </c>
      <c r="E108">
        <v>-250</v>
      </c>
      <c r="F108" t="str">
        <f t="shared" si="3"/>
        <v/>
      </c>
      <c r="G108">
        <f t="shared" si="4"/>
        <v>0</v>
      </c>
      <c r="H108">
        <f t="shared" si="5"/>
        <v>0.01</v>
      </c>
    </row>
    <row r="109" spans="1:8" x14ac:dyDescent="0.35">
      <c r="A109" t="s">
        <v>222</v>
      </c>
      <c r="B109" t="str">
        <f>VLOOKUP(A109,LinkingTableNameISO3!B:C,2,FALSE)</f>
        <v>IND</v>
      </c>
      <c r="C109" t="s">
        <v>9</v>
      </c>
      <c r="D109" t="s">
        <v>10</v>
      </c>
      <c r="E109">
        <v>4.3561089920649003</v>
      </c>
      <c r="F109">
        <f t="shared" si="3"/>
        <v>4.3561089920649003</v>
      </c>
      <c r="G109">
        <f t="shared" si="4"/>
        <v>4.3561089920649003</v>
      </c>
      <c r="H109">
        <f t="shared" si="5"/>
        <v>0.44125479021442515</v>
      </c>
    </row>
    <row r="110" spans="1:8" hidden="1" x14ac:dyDescent="0.35">
      <c r="A110" t="s">
        <v>224</v>
      </c>
      <c r="B110" t="e">
        <f>VLOOKUP(A110,LinkingTableNameISO3!B:C,2,FALSE)</f>
        <v>#N/A</v>
      </c>
      <c r="C110" t="s">
        <v>9</v>
      </c>
      <c r="D110" t="s">
        <v>10</v>
      </c>
      <c r="E110">
        <v>-250</v>
      </c>
      <c r="F110" t="str">
        <f t="shared" si="3"/>
        <v/>
      </c>
      <c r="G110">
        <f t="shared" si="4"/>
        <v>0</v>
      </c>
      <c r="H110">
        <f t="shared" si="5"/>
        <v>0.01</v>
      </c>
    </row>
    <row r="111" spans="1:8" x14ac:dyDescent="0.35">
      <c r="A111" t="s">
        <v>226</v>
      </c>
      <c r="B111" t="str">
        <f>VLOOKUP(A111,LinkingTableNameISO3!B:C,2,FALSE)</f>
        <v>IRL</v>
      </c>
      <c r="C111" t="s">
        <v>9</v>
      </c>
      <c r="D111" t="s">
        <v>10</v>
      </c>
      <c r="E111">
        <v>4.9073693992096202E-3</v>
      </c>
      <c r="F111">
        <f t="shared" si="3"/>
        <v>4.9073693992096202E-3</v>
      </c>
      <c r="G111">
        <f t="shared" si="4"/>
        <v>4.9073693992096202E-3</v>
      </c>
      <c r="H111">
        <f t="shared" si="5"/>
        <v>1.0485829570521753E-2</v>
      </c>
    </row>
    <row r="112" spans="1:8" x14ac:dyDescent="0.35">
      <c r="A112" t="s">
        <v>228</v>
      </c>
      <c r="B112" t="str">
        <f>VLOOKUP(A112,LinkingTableNameISO3!B:C,2,FALSE)</f>
        <v>IRN</v>
      </c>
      <c r="C112" t="s">
        <v>9</v>
      </c>
      <c r="D112" t="s">
        <v>535</v>
      </c>
      <c r="E112">
        <v>3.0567919170328199</v>
      </c>
      <c r="F112">
        <f t="shared" si="3"/>
        <v>3.0567919170328199</v>
      </c>
      <c r="G112">
        <f t="shared" si="4"/>
        <v>3.0567919170328199</v>
      </c>
      <c r="H112">
        <f t="shared" si="5"/>
        <v>0.31262239978624917</v>
      </c>
    </row>
    <row r="113" spans="1:8" x14ac:dyDescent="0.35">
      <c r="A113" t="s">
        <v>230</v>
      </c>
      <c r="B113" t="str">
        <f>VLOOKUP(A113,LinkingTableNameISO3!B:C,2,FALSE)</f>
        <v>IRQ</v>
      </c>
      <c r="C113" t="s">
        <v>9</v>
      </c>
      <c r="D113" t="s">
        <v>10</v>
      </c>
      <c r="E113">
        <v>1.48379593241009E-2</v>
      </c>
      <c r="F113">
        <f t="shared" si="3"/>
        <v>1.48379593241009E-2</v>
      </c>
      <c r="G113">
        <f t="shared" si="4"/>
        <v>1.48379593241009E-2</v>
      </c>
      <c r="H113">
        <f t="shared" si="5"/>
        <v>1.1468957973085989E-2</v>
      </c>
    </row>
    <row r="114" spans="1:8" x14ac:dyDescent="0.35">
      <c r="A114" t="s">
        <v>232</v>
      </c>
      <c r="B114" t="str">
        <f>VLOOKUP(A114,LinkingTableNameISO3!B:C,2,FALSE)</f>
        <v>ISL</v>
      </c>
      <c r="C114" t="s">
        <v>9</v>
      </c>
      <c r="D114" t="s">
        <v>10</v>
      </c>
      <c r="E114">
        <v>-250</v>
      </c>
      <c r="F114" t="str">
        <f t="shared" si="3"/>
        <v/>
      </c>
      <c r="G114">
        <f t="shared" si="4"/>
        <v>0</v>
      </c>
      <c r="H114">
        <f t="shared" si="5"/>
        <v>0.01</v>
      </c>
    </row>
    <row r="115" spans="1:8" x14ac:dyDescent="0.35">
      <c r="A115" t="s">
        <v>234</v>
      </c>
      <c r="B115" t="str">
        <f>VLOOKUP(A115,LinkingTableNameISO3!B:C,2,FALSE)</f>
        <v>ISR</v>
      </c>
      <c r="C115" t="s">
        <v>9</v>
      </c>
      <c r="D115" t="s">
        <v>10</v>
      </c>
      <c r="E115">
        <v>8.1092477861753501E-4</v>
      </c>
      <c r="F115">
        <f t="shared" si="3"/>
        <v>8.1092477861753501E-4</v>
      </c>
      <c r="G115">
        <f t="shared" si="4"/>
        <v>8.1092477861753501E-4</v>
      </c>
      <c r="H115">
        <f t="shared" si="5"/>
        <v>1.0080281553083137E-2</v>
      </c>
    </row>
    <row r="116" spans="1:8" x14ac:dyDescent="0.35">
      <c r="A116" t="s">
        <v>236</v>
      </c>
      <c r="B116" t="str">
        <f>VLOOKUP(A116,LinkingTableNameISO3!B:C,2,FALSE)</f>
        <v>ITA</v>
      </c>
      <c r="C116" t="s">
        <v>9</v>
      </c>
      <c r="D116" t="s">
        <v>10</v>
      </c>
      <c r="E116">
        <v>7.1022190689591603E-3</v>
      </c>
      <c r="F116">
        <f t="shared" si="3"/>
        <v>7.1022190689591603E-3</v>
      </c>
      <c r="G116">
        <f t="shared" si="4"/>
        <v>7.1022190689591603E-3</v>
      </c>
      <c r="H116">
        <f t="shared" si="5"/>
        <v>1.0703119687826957E-2</v>
      </c>
    </row>
    <row r="117" spans="1:8" x14ac:dyDescent="0.35">
      <c r="A117" t="s">
        <v>238</v>
      </c>
      <c r="B117" t="str">
        <f>VLOOKUP(A117,LinkingTableNameISO3!B:C,2,FALSE)</f>
        <v>JAM</v>
      </c>
      <c r="C117" t="s">
        <v>9</v>
      </c>
      <c r="D117" t="s">
        <v>10</v>
      </c>
      <c r="E117">
        <v>1.14346077633162</v>
      </c>
      <c r="F117">
        <f t="shared" si="3"/>
        <v>1.14346077633162</v>
      </c>
      <c r="G117">
        <f t="shared" si="4"/>
        <v>1.14346077633162</v>
      </c>
      <c r="H117">
        <f t="shared" si="5"/>
        <v>0.12320261685683039</v>
      </c>
    </row>
    <row r="118" spans="1:8" x14ac:dyDescent="0.35">
      <c r="A118" t="s">
        <v>240</v>
      </c>
      <c r="B118" t="str">
        <f>VLOOKUP(A118,LinkingTableNameISO3!B:C,2,FALSE)</f>
        <v>JOR</v>
      </c>
      <c r="C118" t="s">
        <v>9</v>
      </c>
      <c r="D118" t="s">
        <v>10</v>
      </c>
      <c r="E118">
        <v>0.36947346944572501</v>
      </c>
      <c r="F118">
        <f t="shared" si="3"/>
        <v>0.36947346944572501</v>
      </c>
      <c r="G118">
        <f t="shared" si="4"/>
        <v>0.36947346944572501</v>
      </c>
      <c r="H118">
        <f t="shared" si="5"/>
        <v>4.6577873475126777E-2</v>
      </c>
    </row>
    <row r="119" spans="1:8" x14ac:dyDescent="0.35">
      <c r="A119" t="s">
        <v>242</v>
      </c>
      <c r="B119" t="str">
        <f>VLOOKUP(A119,LinkingTableNameISO3!B:C,2,FALSE)</f>
        <v>JPN</v>
      </c>
      <c r="C119" t="s">
        <v>9</v>
      </c>
      <c r="D119" t="s">
        <v>10</v>
      </c>
      <c r="E119">
        <v>2.0951550145542099E-2</v>
      </c>
      <c r="F119">
        <f t="shared" si="3"/>
        <v>2.0951550145542099E-2</v>
      </c>
      <c r="G119">
        <f t="shared" si="4"/>
        <v>2.0951550145542099E-2</v>
      </c>
      <c r="H119">
        <f t="shared" si="5"/>
        <v>1.2074203464408668E-2</v>
      </c>
    </row>
    <row r="120" spans="1:8" x14ac:dyDescent="0.35">
      <c r="A120" t="s">
        <v>244</v>
      </c>
      <c r="B120" t="str">
        <f>VLOOKUP(A120,LinkingTableNameISO3!B:C,2,FALSE)</f>
        <v>KAZ</v>
      </c>
      <c r="C120" t="s">
        <v>9</v>
      </c>
      <c r="D120" t="s">
        <v>10</v>
      </c>
      <c r="E120">
        <v>0.21716121877040301</v>
      </c>
      <c r="F120">
        <f t="shared" si="3"/>
        <v>0.21716121877040301</v>
      </c>
      <c r="G120">
        <f t="shared" si="4"/>
        <v>0.21716121877040301</v>
      </c>
      <c r="H120">
        <f t="shared" si="5"/>
        <v>3.1498960658269896E-2</v>
      </c>
    </row>
    <row r="121" spans="1:8" x14ac:dyDescent="0.35">
      <c r="A121" t="s">
        <v>246</v>
      </c>
      <c r="B121" t="str">
        <f>VLOOKUP(A121,LinkingTableNameISO3!B:C,2,FALSE)</f>
        <v>KEN</v>
      </c>
      <c r="C121" t="s">
        <v>9</v>
      </c>
      <c r="D121" t="s">
        <v>10</v>
      </c>
      <c r="E121">
        <v>6.4778532308618599</v>
      </c>
      <c r="F121">
        <f t="shared" si="3"/>
        <v>6.4778532308618599</v>
      </c>
      <c r="G121">
        <f t="shared" si="4"/>
        <v>6.4778532308618599</v>
      </c>
      <c r="H121">
        <f t="shared" si="5"/>
        <v>0.65130746985532417</v>
      </c>
    </row>
    <row r="122" spans="1:8" x14ac:dyDescent="0.35">
      <c r="A122" t="s">
        <v>248</v>
      </c>
      <c r="B122" t="str">
        <f>VLOOKUP(A122,LinkingTableNameISO3!B:C,2,FALSE)</f>
        <v>KGZ</v>
      </c>
      <c r="C122" t="s">
        <v>9</v>
      </c>
      <c r="D122" t="s">
        <v>10</v>
      </c>
      <c r="E122">
        <v>2.0654640264514001</v>
      </c>
      <c r="F122">
        <f t="shared" si="3"/>
        <v>2.0654640264514001</v>
      </c>
      <c r="G122">
        <f t="shared" si="4"/>
        <v>2.0654640264514001</v>
      </c>
      <c r="H122">
        <f t="shared" si="5"/>
        <v>0.21448093861868864</v>
      </c>
    </row>
    <row r="123" spans="1:8" x14ac:dyDescent="0.35">
      <c r="A123" t="s">
        <v>250</v>
      </c>
      <c r="B123" t="str">
        <f>VLOOKUP(A123,LinkingTableNameISO3!B:C,2,FALSE)</f>
        <v>KHM</v>
      </c>
      <c r="C123" t="s">
        <v>9</v>
      </c>
      <c r="D123" t="s">
        <v>10</v>
      </c>
      <c r="E123">
        <v>6.6437910543494203</v>
      </c>
      <c r="F123">
        <f t="shared" si="3"/>
        <v>6.6437910543494203</v>
      </c>
      <c r="G123">
        <f t="shared" si="4"/>
        <v>6.6437910543494203</v>
      </c>
      <c r="H123">
        <f t="shared" si="5"/>
        <v>0.66773531438059264</v>
      </c>
    </row>
    <row r="124" spans="1:8" x14ac:dyDescent="0.35">
      <c r="A124" t="s">
        <v>252</v>
      </c>
      <c r="B124" t="str">
        <f>VLOOKUP(A124,LinkingTableNameISO3!B:C,2,FALSE)</f>
        <v>KIR</v>
      </c>
      <c r="C124" t="s">
        <v>9</v>
      </c>
      <c r="D124" t="s">
        <v>10</v>
      </c>
      <c r="E124">
        <v>5.0029987647944996</v>
      </c>
      <c r="F124">
        <f t="shared" si="3"/>
        <v>5.0029987647944996</v>
      </c>
      <c r="G124">
        <f t="shared" si="4"/>
        <v>5.0029987647944996</v>
      </c>
      <c r="H124">
        <f t="shared" si="5"/>
        <v>0.50529687771465548</v>
      </c>
    </row>
    <row r="125" spans="1:8" x14ac:dyDescent="0.35">
      <c r="A125" t="s">
        <v>254</v>
      </c>
      <c r="B125" t="str">
        <f>VLOOKUP(A125,LinkingTableNameISO3!B:C,2,FALSE)</f>
        <v>KNA</v>
      </c>
      <c r="C125" t="s">
        <v>9</v>
      </c>
      <c r="D125" t="s">
        <v>10</v>
      </c>
      <c r="E125">
        <v>-250</v>
      </c>
      <c r="F125" t="str">
        <f t="shared" si="3"/>
        <v/>
      </c>
      <c r="G125">
        <f t="shared" si="4"/>
        <v>0</v>
      </c>
      <c r="H125">
        <f t="shared" si="5"/>
        <v>0.01</v>
      </c>
    </row>
    <row r="126" spans="1:8" x14ac:dyDescent="0.35">
      <c r="A126" t="s">
        <v>705</v>
      </c>
      <c r="B126" t="str">
        <f>VLOOKUP(A126,LinkingTableNameISO3!B:C,2,FALSE)</f>
        <v>KOR</v>
      </c>
      <c r="C126" t="s">
        <v>9</v>
      </c>
      <c r="D126" t="s">
        <v>535</v>
      </c>
      <c r="E126">
        <v>8.0255411325390796E-2</v>
      </c>
      <c r="F126">
        <f t="shared" si="3"/>
        <v>8.0255411325390796E-2</v>
      </c>
      <c r="G126">
        <f t="shared" si="4"/>
        <v>8.0255411325390796E-2</v>
      </c>
      <c r="H126">
        <f t="shared" si="5"/>
        <v>1.7945285721213691E-2</v>
      </c>
    </row>
    <row r="127" spans="1:8" x14ac:dyDescent="0.35">
      <c r="A127" t="s">
        <v>258</v>
      </c>
      <c r="B127" t="str">
        <f>VLOOKUP(A127,LinkingTableNameISO3!B:C,2,FALSE)</f>
        <v>KWT</v>
      </c>
      <c r="C127" t="s">
        <v>9</v>
      </c>
      <c r="D127" t="s">
        <v>10</v>
      </c>
      <c r="E127">
        <v>5.6707320617378299E-4</v>
      </c>
      <c r="F127">
        <f t="shared" si="3"/>
        <v>5.6707320617378299E-4</v>
      </c>
      <c r="G127">
        <f t="shared" si="4"/>
        <v>5.6707320617378299E-4</v>
      </c>
      <c r="H127">
        <f t="shared" si="5"/>
        <v>1.0056140247411204E-2</v>
      </c>
    </row>
    <row r="128" spans="1:8" hidden="1" x14ac:dyDescent="0.35">
      <c r="A128" t="s">
        <v>260</v>
      </c>
      <c r="B128" t="e">
        <f>VLOOKUP(A128,LinkingTableNameISO3!B:C,2,FALSE)</f>
        <v>#N/A</v>
      </c>
      <c r="C128" t="s">
        <v>9</v>
      </c>
      <c r="D128" t="s">
        <v>10</v>
      </c>
      <c r="E128">
        <v>-250</v>
      </c>
      <c r="F128" t="str">
        <f t="shared" si="3"/>
        <v/>
      </c>
      <c r="G128">
        <f t="shared" si="4"/>
        <v>0</v>
      </c>
      <c r="H128">
        <f t="shared" si="5"/>
        <v>0.01</v>
      </c>
    </row>
    <row r="129" spans="1:8" x14ac:dyDescent="0.35">
      <c r="A129" t="s">
        <v>262</v>
      </c>
      <c r="B129" t="str">
        <f>VLOOKUP(A129,LinkingTableNameISO3!B:C,2,FALSE)</f>
        <v>LAO</v>
      </c>
      <c r="C129" t="s">
        <v>9</v>
      </c>
      <c r="D129" t="s">
        <v>10</v>
      </c>
      <c r="E129">
        <v>2.69310157959222</v>
      </c>
      <c r="F129">
        <f t="shared" si="3"/>
        <v>2.69310157959222</v>
      </c>
      <c r="G129">
        <f t="shared" si="4"/>
        <v>2.69310157959222</v>
      </c>
      <c r="H129">
        <f t="shared" si="5"/>
        <v>0.2766170563796298</v>
      </c>
    </row>
    <row r="130" spans="1:8" x14ac:dyDescent="0.35">
      <c r="A130" t="s">
        <v>264</v>
      </c>
      <c r="B130" t="str">
        <f>VLOOKUP(A130,LinkingTableNameISO3!B:C,2,FALSE)</f>
        <v>LBN</v>
      </c>
      <c r="C130" t="s">
        <v>9</v>
      </c>
      <c r="D130" t="s">
        <v>10</v>
      </c>
      <c r="E130">
        <v>2.3082325176573701E-2</v>
      </c>
      <c r="F130">
        <f t="shared" si="3"/>
        <v>2.3082325176573701E-2</v>
      </c>
      <c r="G130">
        <f t="shared" si="4"/>
        <v>2.3082325176573701E-2</v>
      </c>
      <c r="H130">
        <f t="shared" si="5"/>
        <v>1.2285150192480797E-2</v>
      </c>
    </row>
    <row r="131" spans="1:8" x14ac:dyDescent="0.35">
      <c r="A131" t="s">
        <v>266</v>
      </c>
      <c r="B131" t="str">
        <f>VLOOKUP(A131,LinkingTableNameISO3!B:C,2,FALSE)</f>
        <v>LBR</v>
      </c>
      <c r="C131" t="s">
        <v>9</v>
      </c>
      <c r="D131" t="s">
        <v>10</v>
      </c>
      <c r="E131">
        <v>1.8723041987134199</v>
      </c>
      <c r="F131">
        <f t="shared" ref="F131:F194" si="6">IF(E131=-250,"",E131)</f>
        <v>1.8723041987134199</v>
      </c>
      <c r="G131">
        <f t="shared" ref="G131:G194" si="7">IF(E131=-250,0,E131)</f>
        <v>1.8723041987134199</v>
      </c>
      <c r="H131">
        <f t="shared" ref="H131:H194" si="8">0.099*G131+0.01</f>
        <v>0.19535811567262859</v>
      </c>
    </row>
    <row r="132" spans="1:8" x14ac:dyDescent="0.35">
      <c r="A132" t="s">
        <v>268</v>
      </c>
      <c r="B132" t="str">
        <f>VLOOKUP(A132,LinkingTableNameISO3!B:C,2,FALSE)</f>
        <v>LBY</v>
      </c>
      <c r="C132" t="s">
        <v>9</v>
      </c>
      <c r="D132" t="s">
        <v>10</v>
      </c>
      <c r="E132">
        <v>0</v>
      </c>
      <c r="F132">
        <f t="shared" si="6"/>
        <v>0</v>
      </c>
      <c r="G132">
        <f t="shared" si="7"/>
        <v>0</v>
      </c>
      <c r="H132">
        <f t="shared" si="8"/>
        <v>0.01</v>
      </c>
    </row>
    <row r="133" spans="1:8" x14ac:dyDescent="0.35">
      <c r="A133" t="s">
        <v>270</v>
      </c>
      <c r="B133" t="str">
        <f>VLOOKUP(A133,LinkingTableNameISO3!B:C,2,FALSE)</f>
        <v>LCA</v>
      </c>
      <c r="C133" t="s">
        <v>9</v>
      </c>
      <c r="D133" t="s">
        <v>10</v>
      </c>
      <c r="E133">
        <v>-250</v>
      </c>
      <c r="F133" t="str">
        <f t="shared" si="6"/>
        <v/>
      </c>
      <c r="G133">
        <f t="shared" si="7"/>
        <v>0</v>
      </c>
      <c r="H133">
        <f t="shared" si="8"/>
        <v>0.01</v>
      </c>
    </row>
    <row r="134" spans="1:8" hidden="1" x14ac:dyDescent="0.35">
      <c r="A134" t="s">
        <v>272</v>
      </c>
      <c r="B134" t="e">
        <f>VLOOKUP(A134,LinkingTableNameISO3!B:C,2,FALSE)</f>
        <v>#N/A</v>
      </c>
      <c r="C134" t="s">
        <v>9</v>
      </c>
      <c r="D134" t="s">
        <v>10</v>
      </c>
      <c r="E134">
        <v>-250</v>
      </c>
      <c r="F134" t="str">
        <f t="shared" si="6"/>
        <v/>
      </c>
      <c r="G134">
        <f t="shared" si="7"/>
        <v>0</v>
      </c>
      <c r="H134">
        <f t="shared" si="8"/>
        <v>0.01</v>
      </c>
    </row>
    <row r="135" spans="1:8" hidden="1" x14ac:dyDescent="0.35">
      <c r="A135" t="s">
        <v>274</v>
      </c>
      <c r="B135" t="e">
        <f>VLOOKUP(A135,LinkingTableNameISO3!B:C,2,FALSE)</f>
        <v>#N/A</v>
      </c>
      <c r="C135" t="s">
        <v>9</v>
      </c>
      <c r="D135" t="s">
        <v>10</v>
      </c>
      <c r="E135">
        <v>-250</v>
      </c>
      <c r="F135" t="str">
        <f t="shared" si="6"/>
        <v/>
      </c>
      <c r="G135">
        <f t="shared" si="7"/>
        <v>0</v>
      </c>
      <c r="H135">
        <f t="shared" si="8"/>
        <v>0.01</v>
      </c>
    </row>
    <row r="136" spans="1:8" hidden="1" x14ac:dyDescent="0.35">
      <c r="A136" t="s">
        <v>276</v>
      </c>
      <c r="B136" t="e">
        <f>VLOOKUP(A136,LinkingTableNameISO3!B:C,2,FALSE)</f>
        <v>#N/A</v>
      </c>
      <c r="C136" t="s">
        <v>9</v>
      </c>
      <c r="D136" t="s">
        <v>10</v>
      </c>
      <c r="E136">
        <v>-250</v>
      </c>
      <c r="F136" t="str">
        <f t="shared" si="6"/>
        <v/>
      </c>
      <c r="G136">
        <f t="shared" si="7"/>
        <v>0</v>
      </c>
      <c r="H136">
        <f t="shared" si="8"/>
        <v>0.01</v>
      </c>
    </row>
    <row r="137" spans="1:8" x14ac:dyDescent="0.35">
      <c r="A137" t="s">
        <v>278</v>
      </c>
      <c r="B137" t="str">
        <f>VLOOKUP(A137,LinkingTableNameISO3!B:C,2,FALSE)</f>
        <v>LIE</v>
      </c>
      <c r="C137" t="s">
        <v>9</v>
      </c>
      <c r="D137" t="s">
        <v>10</v>
      </c>
      <c r="E137">
        <v>-250</v>
      </c>
      <c r="F137" t="str">
        <f t="shared" si="6"/>
        <v/>
      </c>
      <c r="G137">
        <f t="shared" si="7"/>
        <v>0</v>
      </c>
      <c r="H137">
        <f t="shared" si="8"/>
        <v>0.01</v>
      </c>
    </row>
    <row r="138" spans="1:8" x14ac:dyDescent="0.35">
      <c r="A138" t="s">
        <v>280</v>
      </c>
      <c r="B138" t="str">
        <f>VLOOKUP(A138,LinkingTableNameISO3!B:C,2,FALSE)</f>
        <v>LKA</v>
      </c>
      <c r="C138" t="s">
        <v>9</v>
      </c>
      <c r="D138" t="s">
        <v>10</v>
      </c>
      <c r="E138">
        <v>2.1600300285825602</v>
      </c>
      <c r="F138">
        <f t="shared" si="6"/>
        <v>2.1600300285825602</v>
      </c>
      <c r="G138">
        <f t="shared" si="7"/>
        <v>2.1600300285825602</v>
      </c>
      <c r="H138">
        <f t="shared" si="8"/>
        <v>0.22384297282967347</v>
      </c>
    </row>
    <row r="139" spans="1:8" hidden="1" x14ac:dyDescent="0.35">
      <c r="A139" t="s">
        <v>282</v>
      </c>
      <c r="B139" t="e">
        <f>VLOOKUP(A139,LinkingTableNameISO3!B:C,2,FALSE)</f>
        <v>#N/A</v>
      </c>
      <c r="C139" t="s">
        <v>9</v>
      </c>
      <c r="D139" t="s">
        <v>10</v>
      </c>
      <c r="E139">
        <v>-250</v>
      </c>
      <c r="F139" t="str">
        <f t="shared" si="6"/>
        <v/>
      </c>
      <c r="G139">
        <f t="shared" si="7"/>
        <v>0</v>
      </c>
      <c r="H139">
        <f t="shared" si="8"/>
        <v>0.01</v>
      </c>
    </row>
    <row r="140" spans="1:8" hidden="1" x14ac:dyDescent="0.35">
      <c r="A140" t="s">
        <v>284</v>
      </c>
      <c r="B140" t="e">
        <f>VLOOKUP(A140,LinkingTableNameISO3!B:C,2,FALSE)</f>
        <v>#N/A</v>
      </c>
      <c r="C140" t="s">
        <v>9</v>
      </c>
      <c r="D140" t="s">
        <v>10</v>
      </c>
      <c r="E140">
        <v>-250</v>
      </c>
      <c r="F140" t="str">
        <f t="shared" si="6"/>
        <v/>
      </c>
      <c r="G140">
        <f t="shared" si="7"/>
        <v>0</v>
      </c>
      <c r="H140">
        <f t="shared" si="8"/>
        <v>0.01</v>
      </c>
    </row>
    <row r="141" spans="1:8" x14ac:dyDescent="0.35">
      <c r="A141" t="s">
        <v>286</v>
      </c>
      <c r="B141" t="str">
        <f>VLOOKUP(A141,LinkingTableNameISO3!B:C,2,FALSE)</f>
        <v>LSO</v>
      </c>
      <c r="C141" t="s">
        <v>9</v>
      </c>
      <c r="D141" t="s">
        <v>10</v>
      </c>
      <c r="E141">
        <v>3.4026509633044202</v>
      </c>
      <c r="F141">
        <f t="shared" si="6"/>
        <v>3.4026509633044202</v>
      </c>
      <c r="G141">
        <f t="shared" si="7"/>
        <v>3.4026509633044202</v>
      </c>
      <c r="H141">
        <f t="shared" si="8"/>
        <v>0.34686244536713762</v>
      </c>
    </row>
    <row r="142" spans="1:8" hidden="1" x14ac:dyDescent="0.35">
      <c r="A142" t="s">
        <v>288</v>
      </c>
      <c r="B142" t="e">
        <f>VLOOKUP(A142,LinkingTableNameISO3!B:C,2,FALSE)</f>
        <v>#N/A</v>
      </c>
      <c r="C142" t="s">
        <v>9</v>
      </c>
      <c r="D142" t="s">
        <v>10</v>
      </c>
      <c r="E142">
        <v>-250</v>
      </c>
      <c r="F142" t="str">
        <f t="shared" si="6"/>
        <v/>
      </c>
      <c r="G142">
        <f t="shared" si="7"/>
        <v>0</v>
      </c>
      <c r="H142">
        <f t="shared" si="8"/>
        <v>0.01</v>
      </c>
    </row>
    <row r="143" spans="1:8" x14ac:dyDescent="0.35">
      <c r="A143" t="s">
        <v>290</v>
      </c>
      <c r="B143" t="str">
        <f>VLOOKUP(A143,LinkingTableNameISO3!B:C,2,FALSE)</f>
        <v>LTU</v>
      </c>
      <c r="C143" t="s">
        <v>9</v>
      </c>
      <c r="D143" t="s">
        <v>10</v>
      </c>
      <c r="E143">
        <v>0</v>
      </c>
      <c r="F143">
        <f t="shared" si="6"/>
        <v>0</v>
      </c>
      <c r="G143">
        <f t="shared" si="7"/>
        <v>0</v>
      </c>
      <c r="H143">
        <f t="shared" si="8"/>
        <v>0.01</v>
      </c>
    </row>
    <row r="144" spans="1:8" x14ac:dyDescent="0.35">
      <c r="A144" t="s">
        <v>292</v>
      </c>
      <c r="B144" t="str">
        <f>VLOOKUP(A144,LinkingTableNameISO3!B:C,2,FALSE)</f>
        <v>LUX</v>
      </c>
      <c r="C144" t="s">
        <v>9</v>
      </c>
      <c r="D144" t="s">
        <v>10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0.01</v>
      </c>
    </row>
    <row r="145" spans="1:8" x14ac:dyDescent="0.35">
      <c r="A145" t="s">
        <v>294</v>
      </c>
      <c r="B145" t="str">
        <f>VLOOKUP(A145,LinkingTableNameISO3!B:C,2,FALSE)</f>
        <v>LVA</v>
      </c>
      <c r="C145" t="s">
        <v>9</v>
      </c>
      <c r="D145" t="s">
        <v>10</v>
      </c>
      <c r="E145">
        <v>0</v>
      </c>
      <c r="F145">
        <f t="shared" si="6"/>
        <v>0</v>
      </c>
      <c r="G145">
        <f t="shared" si="7"/>
        <v>0</v>
      </c>
      <c r="H145">
        <f t="shared" si="8"/>
        <v>0.01</v>
      </c>
    </row>
    <row r="146" spans="1:8" hidden="1" x14ac:dyDescent="0.35">
      <c r="A146" t="s">
        <v>296</v>
      </c>
      <c r="B146" t="e">
        <f>VLOOKUP(A146,LinkingTableNameISO3!B:C,2,FALSE)</f>
        <v>#N/A</v>
      </c>
      <c r="C146" t="s">
        <v>9</v>
      </c>
      <c r="D146" t="s">
        <v>535</v>
      </c>
      <c r="E146">
        <v>-250</v>
      </c>
      <c r="F146" t="str">
        <f t="shared" si="6"/>
        <v/>
      </c>
      <c r="G146">
        <f t="shared" si="7"/>
        <v>0</v>
      </c>
      <c r="H146">
        <f t="shared" si="8"/>
        <v>0.01</v>
      </c>
    </row>
    <row r="147" spans="1:8" x14ac:dyDescent="0.35">
      <c r="A147" t="s">
        <v>298</v>
      </c>
      <c r="B147" t="str">
        <f>VLOOKUP(A147,LinkingTableNameISO3!B:C,2,FALSE)</f>
        <v>MAF</v>
      </c>
      <c r="C147" t="s">
        <v>9</v>
      </c>
      <c r="D147" t="s">
        <v>10</v>
      </c>
      <c r="E147">
        <v>-250</v>
      </c>
      <c r="F147" t="str">
        <f t="shared" si="6"/>
        <v/>
      </c>
      <c r="G147">
        <f t="shared" si="7"/>
        <v>0</v>
      </c>
      <c r="H147">
        <f t="shared" si="8"/>
        <v>0.01</v>
      </c>
    </row>
    <row r="148" spans="1:8" x14ac:dyDescent="0.35">
      <c r="A148" t="s">
        <v>300</v>
      </c>
      <c r="B148" t="str">
        <f>VLOOKUP(A148,LinkingTableNameISO3!B:C,2,FALSE)</f>
        <v>MAR</v>
      </c>
      <c r="C148" t="s">
        <v>9</v>
      </c>
      <c r="D148" t="s">
        <v>10</v>
      </c>
      <c r="E148">
        <v>7.5712586358112094E-2</v>
      </c>
      <c r="F148">
        <f t="shared" si="6"/>
        <v>7.5712586358112094E-2</v>
      </c>
      <c r="G148">
        <f t="shared" si="7"/>
        <v>7.5712586358112094E-2</v>
      </c>
      <c r="H148">
        <f t="shared" si="8"/>
        <v>1.7495546049453099E-2</v>
      </c>
    </row>
    <row r="149" spans="1:8" x14ac:dyDescent="0.35">
      <c r="A149" t="s">
        <v>302</v>
      </c>
      <c r="B149" t="str">
        <f>VLOOKUP(A149,LinkingTableNameISO3!B:C,2,FALSE)</f>
        <v>MCO</v>
      </c>
      <c r="C149" t="s">
        <v>9</v>
      </c>
      <c r="D149" t="s">
        <v>10</v>
      </c>
      <c r="E149">
        <v>-250</v>
      </c>
      <c r="F149" t="str">
        <f t="shared" si="6"/>
        <v/>
      </c>
      <c r="G149">
        <f t="shared" si="7"/>
        <v>0</v>
      </c>
      <c r="H149">
        <f t="shared" si="8"/>
        <v>0.01</v>
      </c>
    </row>
    <row r="150" spans="1:8" x14ac:dyDescent="0.35">
      <c r="A150" t="s">
        <v>304</v>
      </c>
      <c r="B150" t="str">
        <f>VLOOKUP(A150,LinkingTableNameISO3!B:C,2,FALSE)</f>
        <v>MDA</v>
      </c>
      <c r="C150" t="s">
        <v>9</v>
      </c>
      <c r="D150" t="s">
        <v>10</v>
      </c>
      <c r="E150">
        <v>0.34381082155310499</v>
      </c>
      <c r="F150">
        <f t="shared" si="6"/>
        <v>0.34381082155310499</v>
      </c>
      <c r="G150">
        <f t="shared" si="7"/>
        <v>0.34381082155310499</v>
      </c>
      <c r="H150">
        <f t="shared" si="8"/>
        <v>4.40372713337574E-2</v>
      </c>
    </row>
    <row r="151" spans="1:8" x14ac:dyDescent="0.35">
      <c r="A151" t="s">
        <v>306</v>
      </c>
      <c r="B151" t="str">
        <f>VLOOKUP(A151,LinkingTableNameISO3!B:C,2,FALSE)</f>
        <v>MDG</v>
      </c>
      <c r="C151" t="s">
        <v>9</v>
      </c>
      <c r="D151" t="s">
        <v>10</v>
      </c>
      <c r="E151">
        <v>0.86461509039149298</v>
      </c>
      <c r="F151">
        <f t="shared" si="6"/>
        <v>0.86461509039149298</v>
      </c>
      <c r="G151">
        <f t="shared" si="7"/>
        <v>0.86461509039149298</v>
      </c>
      <c r="H151">
        <f t="shared" si="8"/>
        <v>9.5596893948757811E-2</v>
      </c>
    </row>
    <row r="152" spans="1:8" x14ac:dyDescent="0.35">
      <c r="A152" t="s">
        <v>308</v>
      </c>
      <c r="B152" t="str">
        <f>VLOOKUP(A152,LinkingTableNameISO3!B:C,2,FALSE)</f>
        <v>B13</v>
      </c>
      <c r="C152" t="s">
        <v>9</v>
      </c>
      <c r="D152" t="s">
        <v>10</v>
      </c>
      <c r="E152">
        <v>3.06479542537E-2</v>
      </c>
      <c r="F152">
        <f t="shared" si="6"/>
        <v>3.06479542537E-2</v>
      </c>
      <c r="G152">
        <f t="shared" si="7"/>
        <v>3.06479542537E-2</v>
      </c>
      <c r="H152">
        <f t="shared" si="8"/>
        <v>1.30341474711163E-2</v>
      </c>
    </row>
    <row r="153" spans="1:8" hidden="1" x14ac:dyDescent="0.35">
      <c r="A153" t="s">
        <v>310</v>
      </c>
      <c r="B153" t="e">
        <f>VLOOKUP(A153,LinkingTableNameISO3!B:C,2,FALSE)</f>
        <v>#N/A</v>
      </c>
      <c r="C153" t="s">
        <v>9</v>
      </c>
      <c r="D153" t="s">
        <v>10</v>
      </c>
      <c r="E153">
        <v>-250</v>
      </c>
      <c r="F153" t="str">
        <f t="shared" si="6"/>
        <v/>
      </c>
      <c r="G153">
        <f t="shared" si="7"/>
        <v>0</v>
      </c>
      <c r="H153">
        <f t="shared" si="8"/>
        <v>0.01</v>
      </c>
    </row>
    <row r="154" spans="1:8" x14ac:dyDescent="0.35">
      <c r="A154" t="s">
        <v>312</v>
      </c>
      <c r="B154" t="str">
        <f>VLOOKUP(A154,LinkingTableNameISO3!B:C,2,FALSE)</f>
        <v>MEX</v>
      </c>
      <c r="C154" t="s">
        <v>9</v>
      </c>
      <c r="D154" t="s">
        <v>10</v>
      </c>
      <c r="E154">
        <v>0.149843277332355</v>
      </c>
      <c r="F154">
        <f t="shared" si="6"/>
        <v>0.149843277332355</v>
      </c>
      <c r="G154">
        <f t="shared" si="7"/>
        <v>0.149843277332355</v>
      </c>
      <c r="H154">
        <f t="shared" si="8"/>
        <v>2.4834484455903146E-2</v>
      </c>
    </row>
    <row r="155" spans="1:8" x14ac:dyDescent="0.35">
      <c r="A155" t="s">
        <v>314</v>
      </c>
      <c r="B155" t="str">
        <f>VLOOKUP(A155,LinkingTableNameISO3!B:C,2,FALSE)</f>
        <v>MHL</v>
      </c>
      <c r="C155" t="s">
        <v>9</v>
      </c>
      <c r="D155" t="s">
        <v>10</v>
      </c>
      <c r="E155">
        <v>5.8414228927310297E-2</v>
      </c>
      <c r="F155">
        <f t="shared" si="6"/>
        <v>5.8414228927310297E-2</v>
      </c>
      <c r="G155">
        <f t="shared" si="7"/>
        <v>5.8414228927310297E-2</v>
      </c>
      <c r="H155">
        <f t="shared" si="8"/>
        <v>1.5783008663803721E-2</v>
      </c>
    </row>
    <row r="156" spans="1:8" hidden="1" x14ac:dyDescent="0.35">
      <c r="A156" t="s">
        <v>316</v>
      </c>
      <c r="B156" t="e">
        <f>VLOOKUP(A156,LinkingTableNameISO3!B:C,2,FALSE)</f>
        <v>#N/A</v>
      </c>
      <c r="C156" t="s">
        <v>9</v>
      </c>
      <c r="D156" t="s">
        <v>10</v>
      </c>
      <c r="E156">
        <v>-250</v>
      </c>
      <c r="F156" t="str">
        <f t="shared" si="6"/>
        <v/>
      </c>
      <c r="G156">
        <f t="shared" si="7"/>
        <v>0</v>
      </c>
      <c r="H156">
        <f t="shared" si="8"/>
        <v>0.01</v>
      </c>
    </row>
    <row r="157" spans="1:8" x14ac:dyDescent="0.35">
      <c r="A157" t="s">
        <v>318</v>
      </c>
      <c r="B157" t="str">
        <f>VLOOKUP(A157,LinkingTableNameISO3!B:C,2,FALSE)</f>
        <v>MKD</v>
      </c>
      <c r="C157" t="s">
        <v>9</v>
      </c>
      <c r="D157" t="s">
        <v>10</v>
      </c>
      <c r="E157">
        <v>0.30457878073609002</v>
      </c>
      <c r="F157">
        <f t="shared" si="6"/>
        <v>0.30457878073609002</v>
      </c>
      <c r="G157">
        <f t="shared" si="7"/>
        <v>0.30457878073609002</v>
      </c>
      <c r="H157">
        <f t="shared" si="8"/>
        <v>4.015329929287291E-2</v>
      </c>
    </row>
    <row r="158" spans="1:8" x14ac:dyDescent="0.35">
      <c r="A158" t="s">
        <v>320</v>
      </c>
      <c r="B158" t="str">
        <f>VLOOKUP(A158,LinkingTableNameISO3!B:C,2,FALSE)</f>
        <v>MLI</v>
      </c>
      <c r="C158" t="s">
        <v>9</v>
      </c>
      <c r="D158" t="s">
        <v>10</v>
      </c>
      <c r="E158">
        <v>0.65285512838816795</v>
      </c>
      <c r="F158">
        <f t="shared" si="6"/>
        <v>0.65285512838816795</v>
      </c>
      <c r="G158">
        <f t="shared" si="7"/>
        <v>0.65285512838816795</v>
      </c>
      <c r="H158">
        <f t="shared" si="8"/>
        <v>7.4632657710428624E-2</v>
      </c>
    </row>
    <row r="159" spans="1:8" x14ac:dyDescent="0.35">
      <c r="A159" t="s">
        <v>322</v>
      </c>
      <c r="B159" t="str">
        <f>VLOOKUP(A159,LinkingTableNameISO3!B:C,2,FALSE)</f>
        <v>MLT</v>
      </c>
      <c r="C159" t="s">
        <v>9</v>
      </c>
      <c r="D159" t="s">
        <v>10</v>
      </c>
      <c r="E159">
        <v>-250</v>
      </c>
      <c r="F159" t="str">
        <f t="shared" si="6"/>
        <v/>
      </c>
      <c r="G159">
        <f t="shared" si="7"/>
        <v>0</v>
      </c>
      <c r="H159">
        <f t="shared" si="8"/>
        <v>0.01</v>
      </c>
    </row>
    <row r="160" spans="1:8" x14ac:dyDescent="0.35">
      <c r="A160" t="s">
        <v>324</v>
      </c>
      <c r="B160" t="str">
        <f>VLOOKUP(A160,LinkingTableNameISO3!B:C,2,FALSE)</f>
        <v>MMR</v>
      </c>
      <c r="C160" t="s">
        <v>9</v>
      </c>
      <c r="D160" t="s">
        <v>10</v>
      </c>
      <c r="E160">
        <v>9.2410935442981304E-2</v>
      </c>
      <c r="F160">
        <f t="shared" si="6"/>
        <v>9.2410935442981304E-2</v>
      </c>
      <c r="G160">
        <f t="shared" si="7"/>
        <v>9.2410935442981304E-2</v>
      </c>
      <c r="H160">
        <f t="shared" si="8"/>
        <v>1.9148682608855151E-2</v>
      </c>
    </row>
    <row r="161" spans="1:8" hidden="1" x14ac:dyDescent="0.35">
      <c r="A161" t="s">
        <v>326</v>
      </c>
      <c r="B161" t="e">
        <f>VLOOKUP(A161,LinkingTableNameISO3!B:C,2,FALSE)</f>
        <v>#N/A</v>
      </c>
      <c r="C161" t="s">
        <v>9</v>
      </c>
      <c r="D161" t="s">
        <v>10</v>
      </c>
      <c r="E161">
        <v>-250</v>
      </c>
      <c r="F161" t="str">
        <f t="shared" si="6"/>
        <v/>
      </c>
      <c r="G161">
        <f t="shared" si="7"/>
        <v>0</v>
      </c>
      <c r="H161">
        <f t="shared" si="8"/>
        <v>0.01</v>
      </c>
    </row>
    <row r="162" spans="1:8" x14ac:dyDescent="0.35">
      <c r="A162" t="s">
        <v>328</v>
      </c>
      <c r="B162" t="str">
        <f>VLOOKUP(A162,LinkingTableNameISO3!B:C,2,FALSE)</f>
        <v>MNE</v>
      </c>
      <c r="C162" t="s">
        <v>9</v>
      </c>
      <c r="D162" t="s">
        <v>10</v>
      </c>
      <c r="E162">
        <v>1.21742824623754E-2</v>
      </c>
      <c r="F162">
        <f t="shared" si="6"/>
        <v>1.21742824623754E-2</v>
      </c>
      <c r="G162">
        <f t="shared" si="7"/>
        <v>1.21742824623754E-2</v>
      </c>
      <c r="H162">
        <f t="shared" si="8"/>
        <v>1.1205253963775166E-2</v>
      </c>
    </row>
    <row r="163" spans="1:8" x14ac:dyDescent="0.35">
      <c r="A163" t="s">
        <v>330</v>
      </c>
      <c r="B163" t="str">
        <f>VLOOKUP(A163,LinkingTableNameISO3!B:C,2,FALSE)</f>
        <v>MNG</v>
      </c>
      <c r="C163" t="s">
        <v>9</v>
      </c>
      <c r="D163" t="s">
        <v>10</v>
      </c>
      <c r="E163">
        <v>2.5613422379303801</v>
      </c>
      <c r="F163">
        <f t="shared" si="6"/>
        <v>2.5613422379303801</v>
      </c>
      <c r="G163">
        <f t="shared" si="7"/>
        <v>2.5613422379303801</v>
      </c>
      <c r="H163">
        <f t="shared" si="8"/>
        <v>0.26357288155510766</v>
      </c>
    </row>
    <row r="164" spans="1:8" x14ac:dyDescent="0.35">
      <c r="A164" t="s">
        <v>332</v>
      </c>
      <c r="B164" t="str">
        <f>VLOOKUP(A164,LinkingTableNameISO3!B:C,2,FALSE)</f>
        <v>MNP</v>
      </c>
      <c r="C164" t="s">
        <v>9</v>
      </c>
      <c r="D164" t="s">
        <v>10</v>
      </c>
      <c r="E164">
        <v>-250</v>
      </c>
      <c r="F164" t="str">
        <f t="shared" si="6"/>
        <v/>
      </c>
      <c r="G164">
        <f t="shared" si="7"/>
        <v>0</v>
      </c>
      <c r="H164">
        <f t="shared" si="8"/>
        <v>0.01</v>
      </c>
    </row>
    <row r="165" spans="1:8" x14ac:dyDescent="0.35">
      <c r="A165" t="s">
        <v>334</v>
      </c>
      <c r="B165" t="str">
        <f>VLOOKUP(A165,LinkingTableNameISO3!B:C,2,FALSE)</f>
        <v>MOZ</v>
      </c>
      <c r="C165" t="s">
        <v>9</v>
      </c>
      <c r="D165" t="s">
        <v>10</v>
      </c>
      <c r="E165">
        <v>3.6624479562438501</v>
      </c>
      <c r="F165">
        <f t="shared" si="6"/>
        <v>3.6624479562438501</v>
      </c>
      <c r="G165">
        <f t="shared" si="7"/>
        <v>3.6624479562438501</v>
      </c>
      <c r="H165">
        <f t="shared" si="8"/>
        <v>0.37258234766814119</v>
      </c>
    </row>
    <row r="166" spans="1:8" x14ac:dyDescent="0.35">
      <c r="A166" t="s">
        <v>336</v>
      </c>
      <c r="B166" t="str">
        <f>VLOOKUP(A166,LinkingTableNameISO3!B:C,2,FALSE)</f>
        <v>MRT</v>
      </c>
      <c r="C166" t="s">
        <v>9</v>
      </c>
      <c r="D166" t="s">
        <v>10</v>
      </c>
      <c r="E166">
        <v>3.0819736499465602</v>
      </c>
      <c r="F166">
        <f t="shared" si="6"/>
        <v>3.0819736499465602</v>
      </c>
      <c r="G166">
        <f t="shared" si="7"/>
        <v>3.0819736499465602</v>
      </c>
      <c r="H166">
        <f t="shared" si="8"/>
        <v>0.31511539134470951</v>
      </c>
    </row>
    <row r="167" spans="1:8" x14ac:dyDescent="0.35">
      <c r="A167" t="s">
        <v>338</v>
      </c>
      <c r="B167" t="str">
        <f>VLOOKUP(A167,LinkingTableNameISO3!B:C,2,FALSE)</f>
        <v>MUS</v>
      </c>
      <c r="C167" t="s">
        <v>9</v>
      </c>
      <c r="D167" t="s">
        <v>10</v>
      </c>
      <c r="E167">
        <v>0</v>
      </c>
      <c r="F167">
        <f t="shared" si="6"/>
        <v>0</v>
      </c>
      <c r="G167">
        <f t="shared" si="7"/>
        <v>0</v>
      </c>
      <c r="H167">
        <f t="shared" si="8"/>
        <v>0.01</v>
      </c>
    </row>
    <row r="168" spans="1:8" x14ac:dyDescent="0.35">
      <c r="A168" t="s">
        <v>340</v>
      </c>
      <c r="B168" t="str">
        <f>VLOOKUP(A168,LinkingTableNameISO3!B:C,2,FALSE)</f>
        <v>MWI</v>
      </c>
      <c r="C168" t="s">
        <v>9</v>
      </c>
      <c r="D168" t="s">
        <v>10</v>
      </c>
      <c r="E168">
        <v>8.8204927872144498</v>
      </c>
      <c r="F168">
        <f t="shared" si="6"/>
        <v>8.8204927872144498</v>
      </c>
      <c r="G168">
        <f t="shared" si="7"/>
        <v>8.8204927872144498</v>
      </c>
      <c r="H168">
        <f t="shared" si="8"/>
        <v>0.8832287859342306</v>
      </c>
    </row>
    <row r="169" spans="1:8" x14ac:dyDescent="0.35">
      <c r="A169" t="s">
        <v>342</v>
      </c>
      <c r="B169" t="str">
        <f>VLOOKUP(A169,LinkingTableNameISO3!B:C,2,FALSE)</f>
        <v>MYS</v>
      </c>
      <c r="C169" t="s">
        <v>9</v>
      </c>
      <c r="D169" t="s">
        <v>10</v>
      </c>
      <c r="E169">
        <v>9.6926904360310706E-2</v>
      </c>
      <c r="F169">
        <f t="shared" si="6"/>
        <v>9.6926904360310706E-2</v>
      </c>
      <c r="G169">
        <f t="shared" si="7"/>
        <v>9.6926904360310706E-2</v>
      </c>
      <c r="H169">
        <f t="shared" si="8"/>
        <v>1.9595763531670758E-2</v>
      </c>
    </row>
    <row r="170" spans="1:8" hidden="1" x14ac:dyDescent="0.35">
      <c r="A170" t="s">
        <v>344</v>
      </c>
      <c r="B170" t="e">
        <f>VLOOKUP(A170,LinkingTableNameISO3!B:C,2,FALSE)</f>
        <v>#N/A</v>
      </c>
      <c r="C170" t="s">
        <v>9</v>
      </c>
      <c r="D170" t="s">
        <v>10</v>
      </c>
      <c r="E170">
        <v>-250</v>
      </c>
      <c r="F170" t="str">
        <f t="shared" si="6"/>
        <v/>
      </c>
      <c r="G170">
        <f t="shared" si="7"/>
        <v>0</v>
      </c>
      <c r="H170">
        <f t="shared" si="8"/>
        <v>0.01</v>
      </c>
    </row>
    <row r="171" spans="1:8" x14ac:dyDescent="0.35">
      <c r="A171" t="s">
        <v>346</v>
      </c>
      <c r="B171" t="str">
        <f>VLOOKUP(A171,LinkingTableNameISO3!B:C,2,FALSE)</f>
        <v>NAM</v>
      </c>
      <c r="C171" t="s">
        <v>9</v>
      </c>
      <c r="D171" t="s">
        <v>10</v>
      </c>
      <c r="E171">
        <v>3.4014339634114399</v>
      </c>
      <c r="F171">
        <f t="shared" si="6"/>
        <v>3.4014339634114399</v>
      </c>
      <c r="G171">
        <f t="shared" si="7"/>
        <v>3.4014339634114399</v>
      </c>
      <c r="H171">
        <f t="shared" si="8"/>
        <v>0.34674196237773258</v>
      </c>
    </row>
    <row r="172" spans="1:8" x14ac:dyDescent="0.35">
      <c r="A172" t="s">
        <v>348</v>
      </c>
      <c r="B172" t="str">
        <f>VLOOKUP(A172,LinkingTableNameISO3!B:C,2,FALSE)</f>
        <v>NCL</v>
      </c>
      <c r="C172" t="s">
        <v>9</v>
      </c>
      <c r="D172" t="s">
        <v>10</v>
      </c>
      <c r="E172">
        <v>-250</v>
      </c>
      <c r="F172" t="str">
        <f t="shared" si="6"/>
        <v/>
      </c>
      <c r="G172">
        <f t="shared" si="7"/>
        <v>0</v>
      </c>
      <c r="H172">
        <f t="shared" si="8"/>
        <v>0.01</v>
      </c>
    </row>
    <row r="173" spans="1:8" x14ac:dyDescent="0.35">
      <c r="A173" t="s">
        <v>350</v>
      </c>
      <c r="B173" t="str">
        <f>VLOOKUP(A173,LinkingTableNameISO3!B:C,2,FALSE)</f>
        <v>NER</v>
      </c>
      <c r="C173" t="s">
        <v>9</v>
      </c>
      <c r="D173" t="s">
        <v>10</v>
      </c>
      <c r="E173">
        <v>7.5250657392194302</v>
      </c>
      <c r="F173">
        <f t="shared" si="6"/>
        <v>7.5250657392194302</v>
      </c>
      <c r="G173">
        <f t="shared" si="7"/>
        <v>7.5250657392194302</v>
      </c>
      <c r="H173">
        <f t="shared" si="8"/>
        <v>0.75498150818272358</v>
      </c>
    </row>
    <row r="174" spans="1:8" x14ac:dyDescent="0.35">
      <c r="A174" t="s">
        <v>352</v>
      </c>
      <c r="B174" t="str">
        <f>VLOOKUP(A174,LinkingTableNameISO3!B:C,2,FALSE)</f>
        <v>NGA</v>
      </c>
      <c r="C174" t="s">
        <v>9</v>
      </c>
      <c r="D174" t="s">
        <v>10</v>
      </c>
      <c r="E174">
        <v>5.5033264427480903E-2</v>
      </c>
      <c r="F174">
        <f t="shared" si="6"/>
        <v>5.5033264427480903E-2</v>
      </c>
      <c r="G174">
        <f t="shared" si="7"/>
        <v>5.5033264427480903E-2</v>
      </c>
      <c r="H174">
        <f t="shared" si="8"/>
        <v>1.544829317832061E-2</v>
      </c>
    </row>
    <row r="175" spans="1:8" x14ac:dyDescent="0.35">
      <c r="A175" t="s">
        <v>354</v>
      </c>
      <c r="B175" t="str">
        <f>VLOOKUP(A175,LinkingTableNameISO3!B:C,2,FALSE)</f>
        <v>NIC</v>
      </c>
      <c r="C175" t="s">
        <v>9</v>
      </c>
      <c r="D175" t="s">
        <v>10</v>
      </c>
      <c r="E175">
        <v>0.83359836717144098</v>
      </c>
      <c r="F175">
        <f t="shared" si="6"/>
        <v>0.83359836717144098</v>
      </c>
      <c r="G175">
        <f t="shared" si="7"/>
        <v>0.83359836717144098</v>
      </c>
      <c r="H175">
        <f t="shared" si="8"/>
        <v>9.2526238349972659E-2</v>
      </c>
    </row>
    <row r="176" spans="1:8" x14ac:dyDescent="0.35">
      <c r="A176" t="s">
        <v>356</v>
      </c>
      <c r="B176" t="str">
        <f>VLOOKUP(A176,LinkingTableNameISO3!B:C,2,FALSE)</f>
        <v>NLD</v>
      </c>
      <c r="C176" t="s">
        <v>9</v>
      </c>
      <c r="D176" t="s">
        <v>10</v>
      </c>
      <c r="E176">
        <v>4.7378608108458601E-3</v>
      </c>
      <c r="F176">
        <f t="shared" si="6"/>
        <v>4.7378608108458601E-3</v>
      </c>
      <c r="G176">
        <f t="shared" si="7"/>
        <v>4.7378608108458601E-3</v>
      </c>
      <c r="H176">
        <f t="shared" si="8"/>
        <v>1.046904822027374E-2</v>
      </c>
    </row>
    <row r="177" spans="1:8" x14ac:dyDescent="0.35">
      <c r="A177" t="s">
        <v>358</v>
      </c>
      <c r="B177" t="str">
        <f>VLOOKUP(A177,LinkingTableNameISO3!B:C,2,FALSE)</f>
        <v>NOR</v>
      </c>
      <c r="C177" t="s">
        <v>9</v>
      </c>
      <c r="D177" t="s">
        <v>10</v>
      </c>
      <c r="E177">
        <v>6.7955879567208801E-3</v>
      </c>
      <c r="F177">
        <f t="shared" si="6"/>
        <v>6.7955879567208801E-3</v>
      </c>
      <c r="G177">
        <f t="shared" si="7"/>
        <v>6.7955879567208801E-3</v>
      </c>
      <c r="H177">
        <f t="shared" si="8"/>
        <v>1.0672763207715368E-2</v>
      </c>
    </row>
    <row r="178" spans="1:8" x14ac:dyDescent="0.35">
      <c r="A178" t="s">
        <v>360</v>
      </c>
      <c r="B178" t="str">
        <f>VLOOKUP(A178,LinkingTableNameISO3!B:C,2,FALSE)</f>
        <v>NPL</v>
      </c>
      <c r="C178" t="s">
        <v>9</v>
      </c>
      <c r="D178" t="s">
        <v>10</v>
      </c>
      <c r="E178">
        <v>0.70379651429864698</v>
      </c>
      <c r="F178">
        <f t="shared" si="6"/>
        <v>0.70379651429864698</v>
      </c>
      <c r="G178">
        <f t="shared" si="7"/>
        <v>0.70379651429864698</v>
      </c>
      <c r="H178">
        <f t="shared" si="8"/>
        <v>7.9675854915566044E-2</v>
      </c>
    </row>
    <row r="179" spans="1:8" x14ac:dyDescent="0.35">
      <c r="A179" t="s">
        <v>362</v>
      </c>
      <c r="B179" t="str">
        <f>VLOOKUP(A179,LinkingTableNameISO3!B:C,2,FALSE)</f>
        <v>NRU</v>
      </c>
      <c r="C179" t="s">
        <v>9</v>
      </c>
      <c r="D179" t="s">
        <v>10</v>
      </c>
      <c r="E179">
        <v>-250</v>
      </c>
      <c r="F179" t="str">
        <f t="shared" si="6"/>
        <v/>
      </c>
      <c r="G179">
        <f t="shared" si="7"/>
        <v>0</v>
      </c>
      <c r="H179">
        <f t="shared" si="8"/>
        <v>0.01</v>
      </c>
    </row>
    <row r="180" spans="1:8" x14ac:dyDescent="0.35">
      <c r="A180" t="s">
        <v>364</v>
      </c>
      <c r="B180" t="str">
        <f>VLOOKUP(A180,LinkingTableNameISO3!B:C,2,FALSE)</f>
        <v>COK</v>
      </c>
      <c r="C180" t="s">
        <v>9</v>
      </c>
      <c r="D180" t="s">
        <v>10</v>
      </c>
      <c r="E180">
        <v>1.0853984529359401E-2</v>
      </c>
      <c r="F180">
        <f t="shared" si="6"/>
        <v>1.0853984529359401E-2</v>
      </c>
      <c r="G180">
        <f t="shared" si="7"/>
        <v>1.0853984529359401E-2</v>
      </c>
      <c r="H180">
        <f t="shared" si="8"/>
        <v>1.1074544468406581E-2</v>
      </c>
    </row>
    <row r="181" spans="1:8" hidden="1" x14ac:dyDescent="0.35">
      <c r="A181" t="s">
        <v>366</v>
      </c>
      <c r="B181" t="e">
        <f>VLOOKUP(A181,LinkingTableNameISO3!B:C,2,FALSE)</f>
        <v>#N/A</v>
      </c>
      <c r="C181" t="s">
        <v>9</v>
      </c>
      <c r="D181" t="s">
        <v>10</v>
      </c>
      <c r="E181">
        <v>-250</v>
      </c>
      <c r="F181" t="str">
        <f t="shared" si="6"/>
        <v/>
      </c>
      <c r="G181">
        <f t="shared" si="7"/>
        <v>0</v>
      </c>
      <c r="H181">
        <f t="shared" si="8"/>
        <v>0.01</v>
      </c>
    </row>
    <row r="182" spans="1:8" x14ac:dyDescent="0.35">
      <c r="A182" t="s">
        <v>368</v>
      </c>
      <c r="B182" t="str">
        <f>VLOOKUP(A182,LinkingTableNameISO3!B:C,2,FALSE)</f>
        <v>OMN</v>
      </c>
      <c r="C182" t="s">
        <v>9</v>
      </c>
      <c r="D182" t="s">
        <v>10</v>
      </c>
      <c r="E182">
        <v>-250</v>
      </c>
      <c r="F182" t="str">
        <f t="shared" si="6"/>
        <v/>
      </c>
      <c r="G182">
        <f t="shared" si="7"/>
        <v>0</v>
      </c>
      <c r="H182">
        <f t="shared" si="8"/>
        <v>0.01</v>
      </c>
    </row>
    <row r="183" spans="1:8" hidden="1" x14ac:dyDescent="0.35">
      <c r="A183" t="s">
        <v>370</v>
      </c>
      <c r="B183" t="e">
        <f>VLOOKUP(A183,LinkingTableNameISO3!B:C,2,FALSE)</f>
        <v>#N/A</v>
      </c>
      <c r="C183" t="s">
        <v>9</v>
      </c>
      <c r="D183" t="s">
        <v>10</v>
      </c>
      <c r="E183">
        <v>-250</v>
      </c>
      <c r="F183" t="str">
        <f t="shared" si="6"/>
        <v/>
      </c>
      <c r="G183">
        <f t="shared" si="7"/>
        <v>0</v>
      </c>
      <c r="H183">
        <f t="shared" si="8"/>
        <v>0.01</v>
      </c>
    </row>
    <row r="184" spans="1:8" x14ac:dyDescent="0.35">
      <c r="A184" t="s">
        <v>372</v>
      </c>
      <c r="B184" t="str">
        <f>VLOOKUP(A184,LinkingTableNameISO3!B:C,2,FALSE)</f>
        <v>PAK</v>
      </c>
      <c r="C184" t="s">
        <v>9</v>
      </c>
      <c r="D184" t="s">
        <v>10</v>
      </c>
      <c r="E184">
        <v>1.0553423911030799</v>
      </c>
      <c r="F184">
        <f t="shared" si="6"/>
        <v>1.0553423911030799</v>
      </c>
      <c r="G184">
        <f t="shared" si="7"/>
        <v>1.0553423911030799</v>
      </c>
      <c r="H184">
        <f t="shared" si="8"/>
        <v>0.11447889671920491</v>
      </c>
    </row>
    <row r="185" spans="1:8" x14ac:dyDescent="0.35">
      <c r="A185" t="s">
        <v>374</v>
      </c>
      <c r="B185" t="str">
        <f>VLOOKUP(A185,LinkingTableNameISO3!B:C,2,FALSE)</f>
        <v>PAN</v>
      </c>
      <c r="C185" t="s">
        <v>9</v>
      </c>
      <c r="D185" t="s">
        <v>10</v>
      </c>
      <c r="E185">
        <v>0.196361451621855</v>
      </c>
      <c r="F185">
        <f t="shared" si="6"/>
        <v>0.196361451621855</v>
      </c>
      <c r="G185">
        <f t="shared" si="7"/>
        <v>0.196361451621855</v>
      </c>
      <c r="H185">
        <f t="shared" si="8"/>
        <v>2.9439783710563647E-2</v>
      </c>
    </row>
    <row r="186" spans="1:8" x14ac:dyDescent="0.35">
      <c r="A186" t="s">
        <v>376</v>
      </c>
      <c r="B186" t="str">
        <f>VLOOKUP(A186,LinkingTableNameISO3!B:C,2,FALSE)</f>
        <v>PER</v>
      </c>
      <c r="C186" t="s">
        <v>9</v>
      </c>
      <c r="D186" t="s">
        <v>10</v>
      </c>
      <c r="E186">
        <v>1.9523808134553999</v>
      </c>
      <c r="F186">
        <f t="shared" si="6"/>
        <v>1.9523808134553999</v>
      </c>
      <c r="G186">
        <f t="shared" si="7"/>
        <v>1.9523808134553999</v>
      </c>
      <c r="H186">
        <f t="shared" si="8"/>
        <v>0.20328570053208461</v>
      </c>
    </row>
    <row r="187" spans="1:8" x14ac:dyDescent="0.35">
      <c r="A187" t="s">
        <v>378</v>
      </c>
      <c r="B187" t="str">
        <f>VLOOKUP(A187,LinkingTableNameISO3!B:C,2,FALSE)</f>
        <v>PHL</v>
      </c>
      <c r="C187" t="s">
        <v>9</v>
      </c>
      <c r="D187" t="s">
        <v>10</v>
      </c>
      <c r="E187">
        <v>0.80638486517054697</v>
      </c>
      <c r="F187">
        <f t="shared" si="6"/>
        <v>0.80638486517054697</v>
      </c>
      <c r="G187">
        <f t="shared" si="7"/>
        <v>0.80638486517054697</v>
      </c>
      <c r="H187">
        <f t="shared" si="8"/>
        <v>8.9832101651884155E-2</v>
      </c>
    </row>
    <row r="188" spans="1:8" x14ac:dyDescent="0.35">
      <c r="A188" t="s">
        <v>380</v>
      </c>
      <c r="B188" t="str">
        <f>VLOOKUP(A188,LinkingTableNameISO3!B:C,2,FALSE)</f>
        <v>PLW</v>
      </c>
      <c r="C188" t="s">
        <v>9</v>
      </c>
      <c r="D188" t="s">
        <v>10</v>
      </c>
      <c r="E188">
        <v>-250</v>
      </c>
      <c r="F188" t="str">
        <f t="shared" si="6"/>
        <v/>
      </c>
      <c r="G188">
        <f t="shared" si="7"/>
        <v>0</v>
      </c>
      <c r="H188">
        <f t="shared" si="8"/>
        <v>0.01</v>
      </c>
    </row>
    <row r="189" spans="1:8" x14ac:dyDescent="0.35">
      <c r="A189" t="s">
        <v>382</v>
      </c>
      <c r="B189" t="str">
        <f>VLOOKUP(A189,LinkingTableNameISO3!B:C,2,FALSE)</f>
        <v>PNG</v>
      </c>
      <c r="C189" t="s">
        <v>9</v>
      </c>
      <c r="D189" t="s">
        <v>10</v>
      </c>
      <c r="E189">
        <v>0.73079789848971299</v>
      </c>
      <c r="F189">
        <f t="shared" si="6"/>
        <v>0.73079789848971299</v>
      </c>
      <c r="G189">
        <f t="shared" si="7"/>
        <v>0.73079789848971299</v>
      </c>
      <c r="H189">
        <f t="shared" si="8"/>
        <v>8.2348991950481579E-2</v>
      </c>
    </row>
    <row r="190" spans="1:8" x14ac:dyDescent="0.35">
      <c r="A190" t="s">
        <v>384</v>
      </c>
      <c r="B190" t="str">
        <f>VLOOKUP(A190,LinkingTableNameISO3!B:C,2,FALSE)</f>
        <v>POL</v>
      </c>
      <c r="C190" t="s">
        <v>9</v>
      </c>
      <c r="D190" t="s">
        <v>10</v>
      </c>
      <c r="E190">
        <v>3.2017102157757403E-2</v>
      </c>
      <c r="F190">
        <f t="shared" si="6"/>
        <v>3.2017102157757403E-2</v>
      </c>
      <c r="G190">
        <f t="shared" si="7"/>
        <v>3.2017102157757403E-2</v>
      </c>
      <c r="H190">
        <f t="shared" si="8"/>
        <v>1.3169693113617983E-2</v>
      </c>
    </row>
    <row r="191" spans="1:8" hidden="1" x14ac:dyDescent="0.35">
      <c r="A191" t="s">
        <v>386</v>
      </c>
      <c r="B191" t="e">
        <f>VLOOKUP(A191,LinkingTableNameISO3!B:C,2,FALSE)</f>
        <v>#N/A</v>
      </c>
      <c r="C191" t="s">
        <v>9</v>
      </c>
      <c r="D191" t="s">
        <v>10</v>
      </c>
      <c r="E191">
        <v>-250</v>
      </c>
      <c r="F191" t="str">
        <f t="shared" si="6"/>
        <v/>
      </c>
      <c r="G191">
        <f t="shared" si="7"/>
        <v>0</v>
      </c>
      <c r="H191">
        <f t="shared" si="8"/>
        <v>0.01</v>
      </c>
    </row>
    <row r="192" spans="1:8" x14ac:dyDescent="0.35">
      <c r="A192" t="s">
        <v>388</v>
      </c>
      <c r="B192" t="str">
        <f>VLOOKUP(A192,LinkingTableNameISO3!B:C,2,FALSE)</f>
        <v>PRI</v>
      </c>
      <c r="C192" t="s">
        <v>9</v>
      </c>
      <c r="D192" t="s">
        <v>10</v>
      </c>
      <c r="E192">
        <v>1.6497321256545398E-2</v>
      </c>
      <c r="F192">
        <f t="shared" si="6"/>
        <v>1.6497321256545398E-2</v>
      </c>
      <c r="G192">
        <f t="shared" si="7"/>
        <v>1.6497321256545398E-2</v>
      </c>
      <c r="H192">
        <f t="shared" si="8"/>
        <v>1.1633234804397995E-2</v>
      </c>
    </row>
    <row r="193" spans="1:8" x14ac:dyDescent="0.35">
      <c r="A193" t="s">
        <v>905</v>
      </c>
      <c r="B193" t="str">
        <f>VLOOKUP(A193,LinkingTableNameISO3!B:C,2,FALSE)</f>
        <v>PRK</v>
      </c>
      <c r="C193" t="s">
        <v>9</v>
      </c>
      <c r="D193" t="s">
        <v>535</v>
      </c>
      <c r="E193">
        <v>2.4968811016694801</v>
      </c>
      <c r="F193">
        <f t="shared" si="6"/>
        <v>2.4968811016694801</v>
      </c>
      <c r="G193">
        <f t="shared" si="7"/>
        <v>2.4968811016694801</v>
      </c>
      <c r="H193">
        <f t="shared" si="8"/>
        <v>0.25719122906527853</v>
      </c>
    </row>
    <row r="194" spans="1:8" x14ac:dyDescent="0.35">
      <c r="A194" t="s">
        <v>391</v>
      </c>
      <c r="B194" t="str">
        <f>VLOOKUP(A194,LinkingTableNameISO3!B:C,2,FALSE)</f>
        <v>PRT</v>
      </c>
      <c r="C194" t="s">
        <v>9</v>
      </c>
      <c r="D194" t="s">
        <v>10</v>
      </c>
      <c r="E194">
        <v>1.8023353028219101E-3</v>
      </c>
      <c r="F194">
        <f t="shared" si="6"/>
        <v>1.8023353028219101E-3</v>
      </c>
      <c r="G194">
        <f t="shared" si="7"/>
        <v>1.8023353028219101E-3</v>
      </c>
      <c r="H194">
        <f t="shared" si="8"/>
        <v>1.0178431194979369E-2</v>
      </c>
    </row>
    <row r="195" spans="1:8" x14ac:dyDescent="0.35">
      <c r="A195" t="s">
        <v>393</v>
      </c>
      <c r="B195" t="str">
        <f>VLOOKUP(A195,LinkingTableNameISO3!B:C,2,FALSE)</f>
        <v>PRY</v>
      </c>
      <c r="C195" t="s">
        <v>9</v>
      </c>
      <c r="D195" t="s">
        <v>10</v>
      </c>
      <c r="E195">
        <v>0.71477345485624</v>
      </c>
      <c r="F195">
        <f t="shared" ref="F195:F258" si="9">IF(E195=-250,"",E195)</f>
        <v>0.71477345485624</v>
      </c>
      <c r="G195">
        <f t="shared" ref="G195:G258" si="10">IF(E195=-250,0,E195)</f>
        <v>0.71477345485624</v>
      </c>
      <c r="H195">
        <f t="shared" ref="H195:H258" si="11">0.099*G195+0.01</f>
        <v>8.0762572030767754E-2</v>
      </c>
    </row>
    <row r="196" spans="1:8" x14ac:dyDescent="0.35">
      <c r="A196" t="s">
        <v>395</v>
      </c>
      <c r="B196" t="str">
        <f>VLOOKUP(A196,LinkingTableNameISO3!B:C,2,FALSE)</f>
        <v>PSX</v>
      </c>
      <c r="C196" t="s">
        <v>9</v>
      </c>
      <c r="D196" t="s">
        <v>10</v>
      </c>
      <c r="E196">
        <v>-250</v>
      </c>
      <c r="F196" t="str">
        <f t="shared" si="9"/>
        <v/>
      </c>
      <c r="G196">
        <f t="shared" si="10"/>
        <v>0</v>
      </c>
      <c r="H196">
        <f t="shared" si="11"/>
        <v>0.01</v>
      </c>
    </row>
    <row r="197" spans="1:8" hidden="1" x14ac:dyDescent="0.35">
      <c r="A197" t="s">
        <v>397</v>
      </c>
      <c r="B197" t="e">
        <f>VLOOKUP(A197,LinkingTableNameISO3!B:C,2,FALSE)</f>
        <v>#N/A</v>
      </c>
      <c r="C197" t="s">
        <v>9</v>
      </c>
      <c r="D197" t="s">
        <v>10</v>
      </c>
      <c r="E197">
        <v>-250</v>
      </c>
      <c r="F197" t="str">
        <f t="shared" si="9"/>
        <v/>
      </c>
      <c r="G197">
        <f t="shared" si="10"/>
        <v>0</v>
      </c>
      <c r="H197">
        <f t="shared" si="11"/>
        <v>0.01</v>
      </c>
    </row>
    <row r="198" spans="1:8" hidden="1" x14ac:dyDescent="0.35">
      <c r="A198" t="s">
        <v>399</v>
      </c>
      <c r="B198" t="e">
        <f>VLOOKUP(A198,LinkingTableNameISO3!B:C,2,FALSE)</f>
        <v>#N/A</v>
      </c>
      <c r="C198" t="s">
        <v>9</v>
      </c>
      <c r="D198" t="s">
        <v>10</v>
      </c>
      <c r="E198">
        <v>-250</v>
      </c>
      <c r="F198" t="str">
        <f t="shared" si="9"/>
        <v/>
      </c>
      <c r="G198">
        <f t="shared" si="10"/>
        <v>0</v>
      </c>
      <c r="H198">
        <f t="shared" si="11"/>
        <v>0.01</v>
      </c>
    </row>
    <row r="199" spans="1:8" x14ac:dyDescent="0.35">
      <c r="A199" t="s">
        <v>401</v>
      </c>
      <c r="B199" t="str">
        <f>VLOOKUP(A199,LinkingTableNameISO3!B:C,2,FALSE)</f>
        <v>PYF</v>
      </c>
      <c r="C199" t="s">
        <v>9</v>
      </c>
      <c r="D199" t="s">
        <v>10</v>
      </c>
      <c r="E199">
        <v>-250</v>
      </c>
      <c r="F199" t="str">
        <f t="shared" si="9"/>
        <v/>
      </c>
      <c r="G199">
        <f t="shared" si="10"/>
        <v>0</v>
      </c>
      <c r="H199">
        <f t="shared" si="11"/>
        <v>0.01</v>
      </c>
    </row>
    <row r="200" spans="1:8" x14ac:dyDescent="0.35">
      <c r="A200" t="s">
        <v>403</v>
      </c>
      <c r="B200" t="str">
        <f>VLOOKUP(A200,LinkingTableNameISO3!B:C,2,FALSE)</f>
        <v>QAT</v>
      </c>
      <c r="C200" t="s">
        <v>9</v>
      </c>
      <c r="D200" t="s">
        <v>10</v>
      </c>
      <c r="E200">
        <v>-250</v>
      </c>
      <c r="F200" t="str">
        <f t="shared" si="9"/>
        <v/>
      </c>
      <c r="G200">
        <f t="shared" si="10"/>
        <v>0</v>
      </c>
      <c r="H200">
        <f t="shared" si="11"/>
        <v>0.01</v>
      </c>
    </row>
    <row r="201" spans="1:8" x14ac:dyDescent="0.35">
      <c r="A201" t="s">
        <v>405</v>
      </c>
      <c r="B201" t="str">
        <f>VLOOKUP(A201,LinkingTableNameISO3!B:C,2,FALSE)</f>
        <v>ROU</v>
      </c>
      <c r="C201" t="s">
        <v>9</v>
      </c>
      <c r="D201" t="s">
        <v>10</v>
      </c>
      <c r="E201">
        <v>8.4970987899511102E-2</v>
      </c>
      <c r="F201">
        <f t="shared" si="9"/>
        <v>8.4970987899511102E-2</v>
      </c>
      <c r="G201">
        <f t="shared" si="10"/>
        <v>8.4970987899511102E-2</v>
      </c>
      <c r="H201">
        <f t="shared" si="11"/>
        <v>1.8412127802051599E-2</v>
      </c>
    </row>
    <row r="202" spans="1:8" x14ac:dyDescent="0.35">
      <c r="A202" t="s">
        <v>407</v>
      </c>
      <c r="B202" t="str">
        <f>VLOOKUP(A202,LinkingTableNameISO3!B:C,2,FALSE)</f>
        <v>RUS</v>
      </c>
      <c r="C202" t="s">
        <v>9</v>
      </c>
      <c r="D202" t="s">
        <v>10</v>
      </c>
      <c r="E202">
        <v>0.13270049736118</v>
      </c>
      <c r="F202">
        <f t="shared" si="9"/>
        <v>0.13270049736118</v>
      </c>
      <c r="G202">
        <f t="shared" si="10"/>
        <v>0.13270049736118</v>
      </c>
      <c r="H202">
        <f t="shared" si="11"/>
        <v>2.3137349238756821E-2</v>
      </c>
    </row>
    <row r="203" spans="1:8" x14ac:dyDescent="0.35">
      <c r="A203" t="s">
        <v>409</v>
      </c>
      <c r="B203" t="str">
        <f>VLOOKUP(A203,LinkingTableNameISO3!B:C,2,FALSE)</f>
        <v>RWA</v>
      </c>
      <c r="C203" t="s">
        <v>9</v>
      </c>
      <c r="D203" t="s">
        <v>10</v>
      </c>
      <c r="E203">
        <v>1.29597316565611</v>
      </c>
      <c r="F203">
        <f t="shared" si="9"/>
        <v>1.29597316565611</v>
      </c>
      <c r="G203">
        <f t="shared" si="10"/>
        <v>1.29597316565611</v>
      </c>
      <c r="H203">
        <f t="shared" si="11"/>
        <v>0.1383013433999549</v>
      </c>
    </row>
    <row r="204" spans="1:8" hidden="1" x14ac:dyDescent="0.35">
      <c r="A204" t="s">
        <v>411</v>
      </c>
      <c r="B204" t="e">
        <f>VLOOKUP(A204,LinkingTableNameISO3!B:C,2,FALSE)</f>
        <v>#N/A</v>
      </c>
      <c r="C204" t="s">
        <v>9</v>
      </c>
      <c r="D204" t="s">
        <v>10</v>
      </c>
      <c r="E204">
        <v>-250</v>
      </c>
      <c r="F204" t="str">
        <f t="shared" si="9"/>
        <v/>
      </c>
      <c r="G204">
        <f t="shared" si="10"/>
        <v>0</v>
      </c>
      <c r="H204">
        <f t="shared" si="11"/>
        <v>0.01</v>
      </c>
    </row>
    <row r="205" spans="1:8" x14ac:dyDescent="0.35">
      <c r="A205" t="s">
        <v>413</v>
      </c>
      <c r="B205" t="str">
        <f>VLOOKUP(A205,LinkingTableNameISO3!B:C,2,FALSE)</f>
        <v>SAU</v>
      </c>
      <c r="C205" t="s">
        <v>9</v>
      </c>
      <c r="D205" t="s">
        <v>10</v>
      </c>
      <c r="E205">
        <v>5.6604911406258202E-3</v>
      </c>
      <c r="F205">
        <f t="shared" si="9"/>
        <v>5.6604911406258202E-3</v>
      </c>
      <c r="G205">
        <f t="shared" si="10"/>
        <v>5.6604911406258202E-3</v>
      </c>
      <c r="H205">
        <f t="shared" si="11"/>
        <v>1.0560388622921956E-2</v>
      </c>
    </row>
    <row r="206" spans="1:8" x14ac:dyDescent="0.35">
      <c r="A206" t="s">
        <v>415</v>
      </c>
      <c r="B206" t="str">
        <f>VLOOKUP(A206,LinkingTableNameISO3!B:C,2,FALSE)</f>
        <v>SDN</v>
      </c>
      <c r="C206" t="s">
        <v>9</v>
      </c>
      <c r="D206" t="s">
        <v>10</v>
      </c>
      <c r="E206">
        <v>2.7654155819195099</v>
      </c>
      <c r="F206">
        <f t="shared" si="9"/>
        <v>2.7654155819195099</v>
      </c>
      <c r="G206">
        <f t="shared" si="10"/>
        <v>2.7654155819195099</v>
      </c>
      <c r="H206">
        <f t="shared" si="11"/>
        <v>0.28377614261003148</v>
      </c>
    </row>
    <row r="207" spans="1:8" x14ac:dyDescent="0.35">
      <c r="A207" t="s">
        <v>417</v>
      </c>
      <c r="B207" t="str">
        <f>VLOOKUP(A207,LinkingTableNameISO3!B:C,2,FALSE)</f>
        <v>SEN</v>
      </c>
      <c r="C207" t="s">
        <v>9</v>
      </c>
      <c r="D207" t="s">
        <v>10</v>
      </c>
      <c r="E207">
        <v>0.59767011501186895</v>
      </c>
      <c r="F207">
        <f t="shared" si="9"/>
        <v>0.59767011501186895</v>
      </c>
      <c r="G207">
        <f t="shared" si="10"/>
        <v>0.59767011501186895</v>
      </c>
      <c r="H207">
        <f t="shared" si="11"/>
        <v>6.9169341386175032E-2</v>
      </c>
    </row>
    <row r="208" spans="1:8" x14ac:dyDescent="0.35">
      <c r="A208" t="s">
        <v>419</v>
      </c>
      <c r="B208" t="str">
        <f>VLOOKUP(A208,LinkingTableNameISO3!B:C,2,FALSE)</f>
        <v>SGP</v>
      </c>
      <c r="C208" t="s">
        <v>9</v>
      </c>
      <c r="D208" t="s">
        <v>10</v>
      </c>
      <c r="E208">
        <v>-250</v>
      </c>
      <c r="F208" t="str">
        <f t="shared" si="9"/>
        <v/>
      </c>
      <c r="G208">
        <f t="shared" si="10"/>
        <v>0</v>
      </c>
      <c r="H208">
        <f t="shared" si="11"/>
        <v>0.01</v>
      </c>
    </row>
    <row r="209" spans="1:8" x14ac:dyDescent="0.35">
      <c r="A209" t="s">
        <v>421</v>
      </c>
      <c r="B209" t="str">
        <f>VLOOKUP(A209,LinkingTableNameISO3!B:C,2,FALSE)</f>
        <v>SLB</v>
      </c>
      <c r="C209" t="s">
        <v>9</v>
      </c>
      <c r="D209" t="s">
        <v>10</v>
      </c>
      <c r="E209">
        <v>9.0344056609732798E-2</v>
      </c>
      <c r="F209">
        <f t="shared" si="9"/>
        <v>9.0344056609732798E-2</v>
      </c>
      <c r="G209">
        <f t="shared" si="10"/>
        <v>9.0344056609732798E-2</v>
      </c>
      <c r="H209">
        <f t="shared" si="11"/>
        <v>1.8944061604363547E-2</v>
      </c>
    </row>
    <row r="210" spans="1:8" x14ac:dyDescent="0.35">
      <c r="A210" t="s">
        <v>423</v>
      </c>
      <c r="B210" t="str">
        <f>VLOOKUP(A210,LinkingTableNameISO3!B:C,2,FALSE)</f>
        <v>SLE</v>
      </c>
      <c r="C210" t="s">
        <v>9</v>
      </c>
      <c r="D210" t="s">
        <v>10</v>
      </c>
      <c r="E210">
        <v>0.247016283746712</v>
      </c>
      <c r="F210">
        <f t="shared" si="9"/>
        <v>0.247016283746712</v>
      </c>
      <c r="G210">
        <f t="shared" si="10"/>
        <v>0.247016283746712</v>
      </c>
      <c r="H210">
        <f t="shared" si="11"/>
        <v>3.4454612090924493E-2</v>
      </c>
    </row>
    <row r="211" spans="1:8" x14ac:dyDescent="0.35">
      <c r="A211" t="s">
        <v>425</v>
      </c>
      <c r="B211" t="str">
        <f>VLOOKUP(A211,LinkingTableNameISO3!B:C,2,FALSE)</f>
        <v>SLV</v>
      </c>
      <c r="C211" t="s">
        <v>9</v>
      </c>
      <c r="D211" t="s">
        <v>10</v>
      </c>
      <c r="E211">
        <v>0.360637004160202</v>
      </c>
      <c r="F211">
        <f t="shared" si="9"/>
        <v>0.360637004160202</v>
      </c>
      <c r="G211">
        <f t="shared" si="10"/>
        <v>0.360637004160202</v>
      </c>
      <c r="H211">
        <f t="shared" si="11"/>
        <v>4.570306341186E-2</v>
      </c>
    </row>
    <row r="212" spans="1:8" x14ac:dyDescent="0.35">
      <c r="A212" t="s">
        <v>427</v>
      </c>
      <c r="B212" t="str">
        <f>VLOOKUP(A212,LinkingTableNameISO3!B:C,2,FALSE)</f>
        <v>SMR</v>
      </c>
      <c r="C212" t="s">
        <v>9</v>
      </c>
      <c r="D212" t="s">
        <v>10</v>
      </c>
      <c r="E212">
        <v>-250</v>
      </c>
      <c r="F212" t="str">
        <f t="shared" si="9"/>
        <v/>
      </c>
      <c r="G212">
        <f t="shared" si="10"/>
        <v>0</v>
      </c>
      <c r="H212">
        <f t="shared" si="11"/>
        <v>0.01</v>
      </c>
    </row>
    <row r="213" spans="1:8" x14ac:dyDescent="0.35">
      <c r="A213" t="s">
        <v>429</v>
      </c>
      <c r="B213" t="str">
        <f>VLOOKUP(A213,LinkingTableNameISO3!B:C,2,FALSE)</f>
        <v>SOM</v>
      </c>
      <c r="C213" t="s">
        <v>9</v>
      </c>
      <c r="D213" t="s">
        <v>10</v>
      </c>
      <c r="E213">
        <v>4.6036893405283097</v>
      </c>
      <c r="F213">
        <f t="shared" si="9"/>
        <v>4.6036893405283097</v>
      </c>
      <c r="G213">
        <f t="shared" si="10"/>
        <v>4.6036893405283097</v>
      </c>
      <c r="H213">
        <f t="shared" si="11"/>
        <v>0.46576524471230268</v>
      </c>
    </row>
    <row r="214" spans="1:8" x14ac:dyDescent="0.35">
      <c r="A214" t="s">
        <v>431</v>
      </c>
      <c r="B214" t="str">
        <f>VLOOKUP(A214,LinkingTableNameISO3!B:C,2,FALSE)</f>
        <v>SRB</v>
      </c>
      <c r="C214" t="s">
        <v>9</v>
      </c>
      <c r="D214" t="s">
        <v>10</v>
      </c>
      <c r="E214">
        <v>1.06605743396642E-2</v>
      </c>
      <c r="F214">
        <f t="shared" si="9"/>
        <v>1.06605743396642E-2</v>
      </c>
      <c r="G214">
        <f t="shared" si="10"/>
        <v>1.06605743396642E-2</v>
      </c>
      <c r="H214">
        <f t="shared" si="11"/>
        <v>1.1055396859626756E-2</v>
      </c>
    </row>
    <row r="215" spans="1:8" hidden="1" x14ac:dyDescent="0.35">
      <c r="A215" t="s">
        <v>433</v>
      </c>
      <c r="B215" t="e">
        <f>VLOOKUP(A215,LinkingTableNameISO3!B:C,2,FALSE)</f>
        <v>#N/A</v>
      </c>
      <c r="C215" t="s">
        <v>9</v>
      </c>
      <c r="D215" t="s">
        <v>10</v>
      </c>
      <c r="E215">
        <v>-250</v>
      </c>
      <c r="F215" t="str">
        <f t="shared" si="9"/>
        <v/>
      </c>
      <c r="G215">
        <f t="shared" si="10"/>
        <v>0</v>
      </c>
      <c r="H215">
        <f t="shared" si="11"/>
        <v>0.01</v>
      </c>
    </row>
    <row r="216" spans="1:8" x14ac:dyDescent="0.35">
      <c r="A216" t="s">
        <v>435</v>
      </c>
      <c r="B216" t="str">
        <f>VLOOKUP(A216,LinkingTableNameISO3!B:C,2,FALSE)</f>
        <v>SDS</v>
      </c>
      <c r="C216" t="s">
        <v>9</v>
      </c>
      <c r="D216" t="s">
        <v>10</v>
      </c>
      <c r="E216">
        <v>-250</v>
      </c>
      <c r="F216" t="str">
        <f t="shared" si="9"/>
        <v/>
      </c>
      <c r="G216">
        <f t="shared" si="10"/>
        <v>0</v>
      </c>
      <c r="H216">
        <f t="shared" si="11"/>
        <v>0.01</v>
      </c>
    </row>
    <row r="217" spans="1:8" hidden="1" x14ac:dyDescent="0.35">
      <c r="A217" t="s">
        <v>437</v>
      </c>
      <c r="B217" t="e">
        <f>VLOOKUP(A217,LinkingTableNameISO3!B:C,2,FALSE)</f>
        <v>#N/A</v>
      </c>
      <c r="C217" t="s">
        <v>9</v>
      </c>
      <c r="D217" t="s">
        <v>10</v>
      </c>
      <c r="E217">
        <v>-250</v>
      </c>
      <c r="F217" t="str">
        <f t="shared" si="9"/>
        <v/>
      </c>
      <c r="G217">
        <f t="shared" si="10"/>
        <v>0</v>
      </c>
      <c r="H217">
        <f t="shared" si="11"/>
        <v>0.01</v>
      </c>
    </row>
    <row r="218" spans="1:8" hidden="1" x14ac:dyDescent="0.35">
      <c r="A218" t="s">
        <v>439</v>
      </c>
      <c r="B218" t="e">
        <f>VLOOKUP(A218,LinkingTableNameISO3!B:C,2,FALSE)</f>
        <v>#N/A</v>
      </c>
      <c r="C218" t="s">
        <v>9</v>
      </c>
      <c r="D218" t="s">
        <v>10</v>
      </c>
      <c r="E218">
        <v>-250</v>
      </c>
      <c r="F218" t="str">
        <f t="shared" si="9"/>
        <v/>
      </c>
      <c r="G218">
        <f t="shared" si="10"/>
        <v>0</v>
      </c>
      <c r="H218">
        <f t="shared" si="11"/>
        <v>0.01</v>
      </c>
    </row>
    <row r="219" spans="1:8" x14ac:dyDescent="0.35">
      <c r="A219" t="s">
        <v>441</v>
      </c>
      <c r="B219" t="str">
        <f>VLOOKUP(A219,LinkingTableNameISO3!B:C,2,FALSE)</f>
        <v>STP</v>
      </c>
      <c r="C219" t="s">
        <v>9</v>
      </c>
      <c r="D219" t="s">
        <v>10</v>
      </c>
      <c r="E219">
        <v>-250</v>
      </c>
      <c r="F219" t="str">
        <f t="shared" si="9"/>
        <v/>
      </c>
      <c r="G219">
        <f t="shared" si="10"/>
        <v>0</v>
      </c>
      <c r="H219">
        <f t="shared" si="11"/>
        <v>0.01</v>
      </c>
    </row>
    <row r="220" spans="1:8" x14ac:dyDescent="0.35">
      <c r="A220" t="s">
        <v>443</v>
      </c>
      <c r="B220" t="str">
        <f>VLOOKUP(A220,LinkingTableNameISO3!B:C,2,FALSE)</f>
        <v>SUR</v>
      </c>
      <c r="C220" t="s">
        <v>9</v>
      </c>
      <c r="D220" t="s">
        <v>10</v>
      </c>
      <c r="E220">
        <v>0.33983542735856198</v>
      </c>
      <c r="F220">
        <f t="shared" si="9"/>
        <v>0.33983542735856198</v>
      </c>
      <c r="G220">
        <f t="shared" si="10"/>
        <v>0.33983542735856198</v>
      </c>
      <c r="H220">
        <f t="shared" si="11"/>
        <v>4.3643707308497641E-2</v>
      </c>
    </row>
    <row r="221" spans="1:8" x14ac:dyDescent="0.35">
      <c r="A221" t="s">
        <v>445</v>
      </c>
      <c r="B221" t="str">
        <f>VLOOKUP(A221,LinkingTableNameISO3!B:C,2,FALSE)</f>
        <v>SVK</v>
      </c>
      <c r="C221" t="s">
        <v>9</v>
      </c>
      <c r="D221" t="s">
        <v>10</v>
      </c>
      <c r="E221">
        <v>4.4927135496175899E-2</v>
      </c>
      <c r="F221">
        <f t="shared" si="9"/>
        <v>4.4927135496175899E-2</v>
      </c>
      <c r="G221">
        <f t="shared" si="10"/>
        <v>4.4927135496175899E-2</v>
      </c>
      <c r="H221">
        <f t="shared" si="11"/>
        <v>1.4447786414121415E-2</v>
      </c>
    </row>
    <row r="222" spans="1:8" x14ac:dyDescent="0.35">
      <c r="A222" t="s">
        <v>447</v>
      </c>
      <c r="B222" t="str">
        <f>VLOOKUP(A222,LinkingTableNameISO3!B:C,2,FALSE)</f>
        <v>SVN</v>
      </c>
      <c r="C222" t="s">
        <v>9</v>
      </c>
      <c r="D222" t="s">
        <v>10</v>
      </c>
      <c r="E222">
        <v>0</v>
      </c>
      <c r="F222">
        <f t="shared" si="9"/>
        <v>0</v>
      </c>
      <c r="G222">
        <f t="shared" si="10"/>
        <v>0</v>
      </c>
      <c r="H222">
        <f t="shared" si="11"/>
        <v>0.01</v>
      </c>
    </row>
    <row r="223" spans="1:8" x14ac:dyDescent="0.35">
      <c r="A223" t="s">
        <v>449</v>
      </c>
      <c r="B223" t="str">
        <f>VLOOKUP(A223,LinkingTableNameISO3!B:C,2,FALSE)</f>
        <v>SWE</v>
      </c>
      <c r="C223" t="s">
        <v>9</v>
      </c>
      <c r="D223" t="s">
        <v>10</v>
      </c>
      <c r="E223">
        <v>0</v>
      </c>
      <c r="F223">
        <f t="shared" si="9"/>
        <v>0</v>
      </c>
      <c r="G223">
        <f t="shared" si="10"/>
        <v>0</v>
      </c>
      <c r="H223">
        <f t="shared" si="11"/>
        <v>0.01</v>
      </c>
    </row>
    <row r="224" spans="1:8" x14ac:dyDescent="0.35">
      <c r="A224" t="s">
        <v>451</v>
      </c>
      <c r="B224" t="str">
        <f>VLOOKUP(A224,LinkingTableNameISO3!B:C,2,FALSE)</f>
        <v>SWZ</v>
      </c>
      <c r="C224" t="s">
        <v>9</v>
      </c>
      <c r="D224" t="s">
        <v>10</v>
      </c>
      <c r="E224">
        <v>9.2265863079203303</v>
      </c>
      <c r="F224">
        <f t="shared" si="9"/>
        <v>9.2265863079203303</v>
      </c>
      <c r="G224">
        <f t="shared" si="10"/>
        <v>9.2265863079203303</v>
      </c>
      <c r="H224">
        <f t="shared" si="11"/>
        <v>0.92343204448411276</v>
      </c>
    </row>
    <row r="225" spans="1:8" x14ac:dyDescent="0.35">
      <c r="A225" t="s">
        <v>453</v>
      </c>
      <c r="B225" t="str">
        <f>VLOOKUP(A225,LinkingTableNameISO3!B:C,2,FALSE)</f>
        <v>SXM</v>
      </c>
      <c r="C225" t="s">
        <v>9</v>
      </c>
      <c r="D225" t="s">
        <v>10</v>
      </c>
      <c r="E225">
        <v>-250</v>
      </c>
      <c r="F225" t="str">
        <f t="shared" si="9"/>
        <v/>
      </c>
      <c r="G225">
        <f t="shared" si="10"/>
        <v>0</v>
      </c>
      <c r="H225">
        <f t="shared" si="11"/>
        <v>0.01</v>
      </c>
    </row>
    <row r="226" spans="1:8" x14ac:dyDescent="0.35">
      <c r="A226" t="s">
        <v>455</v>
      </c>
      <c r="B226" t="str">
        <f>VLOOKUP(A226,LinkingTableNameISO3!B:C,2,FALSE)</f>
        <v>SYC</v>
      </c>
      <c r="C226" t="s">
        <v>9</v>
      </c>
      <c r="D226" t="s">
        <v>10</v>
      </c>
      <c r="E226">
        <v>7.8021323954166499E-2</v>
      </c>
      <c r="F226">
        <f t="shared" si="9"/>
        <v>7.8021323954166499E-2</v>
      </c>
      <c r="G226">
        <f t="shared" si="10"/>
        <v>7.8021323954166499E-2</v>
      </c>
      <c r="H226">
        <f t="shared" si="11"/>
        <v>1.7724111071462482E-2</v>
      </c>
    </row>
    <row r="227" spans="1:8" x14ac:dyDescent="0.35">
      <c r="A227" t="s">
        <v>457</v>
      </c>
      <c r="B227" t="str">
        <f>VLOOKUP(A227,LinkingTableNameISO3!B:C,2,FALSE)</f>
        <v>SYR</v>
      </c>
      <c r="C227" t="s">
        <v>9</v>
      </c>
      <c r="D227" t="s">
        <v>10</v>
      </c>
      <c r="E227">
        <v>0.50777223443049702</v>
      </c>
      <c r="F227">
        <f t="shared" si="9"/>
        <v>0.50777223443049702</v>
      </c>
      <c r="G227">
        <f t="shared" si="10"/>
        <v>0.50777223443049702</v>
      </c>
      <c r="H227">
        <f t="shared" si="11"/>
        <v>6.0269451208619207E-2</v>
      </c>
    </row>
    <row r="228" spans="1:8" x14ac:dyDescent="0.35">
      <c r="A228" t="s">
        <v>459</v>
      </c>
      <c r="B228" t="str">
        <f>VLOOKUP(A228,LinkingTableNameISO3!B:C,2,FALSE)</f>
        <v>TCA</v>
      </c>
      <c r="C228" t="s">
        <v>9</v>
      </c>
      <c r="D228" t="s">
        <v>10</v>
      </c>
      <c r="E228">
        <v>-250</v>
      </c>
      <c r="F228" t="str">
        <f t="shared" si="9"/>
        <v/>
      </c>
      <c r="G228">
        <f t="shared" si="10"/>
        <v>0</v>
      </c>
      <c r="H228">
        <f t="shared" si="11"/>
        <v>0.01</v>
      </c>
    </row>
    <row r="229" spans="1:8" x14ac:dyDescent="0.35">
      <c r="A229" t="s">
        <v>461</v>
      </c>
      <c r="B229" t="str">
        <f>VLOOKUP(A229,LinkingTableNameISO3!B:C,2,FALSE)</f>
        <v>TCD</v>
      </c>
      <c r="C229" t="s">
        <v>9</v>
      </c>
      <c r="D229" t="s">
        <v>10</v>
      </c>
      <c r="E229">
        <v>2.71464102500458</v>
      </c>
      <c r="F229">
        <f t="shared" si="9"/>
        <v>2.71464102500458</v>
      </c>
      <c r="G229">
        <f t="shared" si="10"/>
        <v>2.71464102500458</v>
      </c>
      <c r="H229">
        <f t="shared" si="11"/>
        <v>0.27874946147545343</v>
      </c>
    </row>
    <row r="230" spans="1:8" hidden="1" x14ac:dyDescent="0.35">
      <c r="A230" t="s">
        <v>463</v>
      </c>
      <c r="B230" t="e">
        <f>VLOOKUP(A230,LinkingTableNameISO3!B:C,2,FALSE)</f>
        <v>#N/A</v>
      </c>
      <c r="C230" t="s">
        <v>9</v>
      </c>
      <c r="D230" t="s">
        <v>10</v>
      </c>
      <c r="E230">
        <v>-250</v>
      </c>
      <c r="F230" t="str">
        <f t="shared" si="9"/>
        <v/>
      </c>
      <c r="G230">
        <f t="shared" si="10"/>
        <v>0</v>
      </c>
      <c r="H230">
        <f t="shared" si="11"/>
        <v>0.01</v>
      </c>
    </row>
    <row r="231" spans="1:8" hidden="1" x14ac:dyDescent="0.35">
      <c r="A231" t="s">
        <v>465</v>
      </c>
      <c r="B231" t="e">
        <f>VLOOKUP(A231,LinkingTableNameISO3!B:C,2,FALSE)</f>
        <v>#N/A</v>
      </c>
      <c r="C231" t="s">
        <v>9</v>
      </c>
      <c r="D231" t="s">
        <v>10</v>
      </c>
      <c r="E231">
        <v>-250</v>
      </c>
      <c r="F231" t="str">
        <f t="shared" si="9"/>
        <v/>
      </c>
      <c r="G231">
        <f t="shared" si="10"/>
        <v>0</v>
      </c>
      <c r="H231">
        <f t="shared" si="11"/>
        <v>0.01</v>
      </c>
    </row>
    <row r="232" spans="1:8" x14ac:dyDescent="0.35">
      <c r="A232" t="s">
        <v>467</v>
      </c>
      <c r="B232" t="str">
        <f>VLOOKUP(A232,LinkingTableNameISO3!B:C,2,FALSE)</f>
        <v>TGO</v>
      </c>
      <c r="C232" t="s">
        <v>9</v>
      </c>
      <c r="D232" t="s">
        <v>10</v>
      </c>
      <c r="E232">
        <v>0.50847788498282098</v>
      </c>
      <c r="F232">
        <f t="shared" si="9"/>
        <v>0.50847788498282098</v>
      </c>
      <c r="G232">
        <f t="shared" si="10"/>
        <v>0.50847788498282098</v>
      </c>
      <c r="H232">
        <f t="shared" si="11"/>
        <v>6.033931061329928E-2</v>
      </c>
    </row>
    <row r="233" spans="1:8" x14ac:dyDescent="0.35">
      <c r="A233" t="s">
        <v>469</v>
      </c>
      <c r="B233" t="str">
        <f>VLOOKUP(A233,LinkingTableNameISO3!B:C,2,FALSE)</f>
        <v>THA</v>
      </c>
      <c r="C233" t="s">
        <v>9</v>
      </c>
      <c r="D233" t="s">
        <v>10</v>
      </c>
      <c r="E233">
        <v>3.75109895493503</v>
      </c>
      <c r="F233">
        <f t="shared" si="9"/>
        <v>3.75109895493503</v>
      </c>
      <c r="G233">
        <f t="shared" si="10"/>
        <v>3.75109895493503</v>
      </c>
      <c r="H233">
        <f t="shared" si="11"/>
        <v>0.38135879653856797</v>
      </c>
    </row>
    <row r="234" spans="1:8" x14ac:dyDescent="0.35">
      <c r="A234" t="s">
        <v>471</v>
      </c>
      <c r="B234" t="str">
        <f>VLOOKUP(A234,LinkingTableNameISO3!B:C,2,FALSE)</f>
        <v>TJK</v>
      </c>
      <c r="C234" t="s">
        <v>9</v>
      </c>
      <c r="D234" t="s">
        <v>10</v>
      </c>
      <c r="E234">
        <v>5.3780858697464904</v>
      </c>
      <c r="F234">
        <f t="shared" si="9"/>
        <v>5.3780858697464904</v>
      </c>
      <c r="G234">
        <f t="shared" si="10"/>
        <v>5.3780858697464904</v>
      </c>
      <c r="H234">
        <f t="shared" si="11"/>
        <v>0.54243050110490254</v>
      </c>
    </row>
    <row r="235" spans="1:8" x14ac:dyDescent="0.35">
      <c r="A235" t="s">
        <v>473</v>
      </c>
      <c r="B235" t="str">
        <f>VLOOKUP(A235,LinkingTableNameISO3!B:C,2,FALSE)</f>
        <v>TKM</v>
      </c>
      <c r="C235" t="s">
        <v>9</v>
      </c>
      <c r="D235" t="s">
        <v>10</v>
      </c>
      <c r="E235">
        <v>4.75378280002606E-4</v>
      </c>
      <c r="F235">
        <f t="shared" si="9"/>
        <v>4.75378280002606E-4</v>
      </c>
      <c r="G235">
        <f t="shared" si="10"/>
        <v>4.75378280002606E-4</v>
      </c>
      <c r="H235">
        <f t="shared" si="11"/>
        <v>1.0047062449720258E-2</v>
      </c>
    </row>
    <row r="236" spans="1:8" hidden="1" x14ac:dyDescent="0.35">
      <c r="A236" t="s">
        <v>475</v>
      </c>
      <c r="B236" t="e">
        <f>VLOOKUP(A236,LinkingTableNameISO3!B:C,2,FALSE)</f>
        <v>#N/A</v>
      </c>
      <c r="C236" t="s">
        <v>9</v>
      </c>
      <c r="D236" t="s">
        <v>10</v>
      </c>
      <c r="E236">
        <v>-250</v>
      </c>
      <c r="F236" t="str">
        <f t="shared" si="9"/>
        <v/>
      </c>
      <c r="G236">
        <f t="shared" si="10"/>
        <v>0</v>
      </c>
      <c r="H236">
        <f t="shared" si="11"/>
        <v>0.01</v>
      </c>
    </row>
    <row r="237" spans="1:8" x14ac:dyDescent="0.35">
      <c r="A237" t="s">
        <v>477</v>
      </c>
      <c r="B237" t="str">
        <f>VLOOKUP(A237,LinkingTableNameISO3!B:C,2,FALSE)</f>
        <v>TLS</v>
      </c>
      <c r="C237" t="s">
        <v>9</v>
      </c>
      <c r="D237" t="s">
        <v>10</v>
      </c>
      <c r="E237">
        <v>2.5120381272184199E-2</v>
      </c>
      <c r="F237">
        <f t="shared" si="9"/>
        <v>2.5120381272184199E-2</v>
      </c>
      <c r="G237">
        <f t="shared" si="10"/>
        <v>2.5120381272184199E-2</v>
      </c>
      <c r="H237">
        <f t="shared" si="11"/>
        <v>1.2486917745946235E-2</v>
      </c>
    </row>
    <row r="238" spans="1:8" hidden="1" x14ac:dyDescent="0.35">
      <c r="A238" t="s">
        <v>479</v>
      </c>
      <c r="B238" t="e">
        <f>VLOOKUP(A238,LinkingTableNameISO3!B:C,2,FALSE)</f>
        <v>#N/A</v>
      </c>
      <c r="C238" t="s">
        <v>9</v>
      </c>
      <c r="D238" t="s">
        <v>10</v>
      </c>
      <c r="E238">
        <v>-250</v>
      </c>
      <c r="F238" t="str">
        <f t="shared" si="9"/>
        <v/>
      </c>
      <c r="G238">
        <f t="shared" si="10"/>
        <v>0</v>
      </c>
      <c r="H238">
        <f t="shared" si="11"/>
        <v>0.01</v>
      </c>
    </row>
    <row r="239" spans="1:8" x14ac:dyDescent="0.35">
      <c r="A239" t="s">
        <v>481</v>
      </c>
      <c r="B239" t="str">
        <f>VLOOKUP(A239,LinkingTableNameISO3!B:C,2,FALSE)</f>
        <v>TON</v>
      </c>
      <c r="C239" t="s">
        <v>9</v>
      </c>
      <c r="D239" t="s">
        <v>10</v>
      </c>
      <c r="E239">
        <v>-250</v>
      </c>
      <c r="F239" t="str">
        <f t="shared" si="9"/>
        <v/>
      </c>
      <c r="G239">
        <f t="shared" si="10"/>
        <v>0</v>
      </c>
      <c r="H239">
        <f t="shared" si="11"/>
        <v>0.01</v>
      </c>
    </row>
    <row r="240" spans="1:8" hidden="1" x14ac:dyDescent="0.35">
      <c r="A240" t="s">
        <v>483</v>
      </c>
      <c r="B240" t="e">
        <f>VLOOKUP(A240,LinkingTableNameISO3!B:C,2,FALSE)</f>
        <v>#N/A</v>
      </c>
      <c r="C240" t="s">
        <v>9</v>
      </c>
      <c r="D240" t="s">
        <v>10</v>
      </c>
      <c r="E240">
        <v>-250</v>
      </c>
      <c r="F240" t="str">
        <f t="shared" si="9"/>
        <v/>
      </c>
      <c r="G240">
        <f t="shared" si="10"/>
        <v>0</v>
      </c>
      <c r="H240">
        <f t="shared" si="11"/>
        <v>0.01</v>
      </c>
    </row>
    <row r="241" spans="1:8" hidden="1" x14ac:dyDescent="0.35">
      <c r="A241" t="s">
        <v>485</v>
      </c>
      <c r="B241" t="e">
        <f>VLOOKUP(A241,LinkingTableNameISO3!B:C,2,FALSE)</f>
        <v>#N/A</v>
      </c>
      <c r="C241" t="s">
        <v>9</v>
      </c>
      <c r="D241" t="s">
        <v>10</v>
      </c>
      <c r="E241">
        <v>-250</v>
      </c>
      <c r="F241" t="str">
        <f t="shared" si="9"/>
        <v/>
      </c>
      <c r="G241">
        <f t="shared" si="10"/>
        <v>0</v>
      </c>
      <c r="H241">
        <f t="shared" si="11"/>
        <v>0.01</v>
      </c>
    </row>
    <row r="242" spans="1:8" x14ac:dyDescent="0.35">
      <c r="A242" t="s">
        <v>487</v>
      </c>
      <c r="B242" t="str">
        <f>VLOOKUP(A242,LinkingTableNameISO3!B:C,2,FALSE)</f>
        <v>TTO</v>
      </c>
      <c r="C242" t="s">
        <v>9</v>
      </c>
      <c r="D242" t="s">
        <v>10</v>
      </c>
      <c r="E242">
        <v>8.1774939867187404E-4</v>
      </c>
      <c r="F242">
        <f t="shared" si="9"/>
        <v>8.1774939867187404E-4</v>
      </c>
      <c r="G242">
        <f t="shared" si="10"/>
        <v>8.1774939867187404E-4</v>
      </c>
      <c r="H242">
        <f t="shared" si="11"/>
        <v>1.0080957190468516E-2</v>
      </c>
    </row>
    <row r="243" spans="1:8" x14ac:dyDescent="0.35">
      <c r="A243" t="s">
        <v>489</v>
      </c>
      <c r="B243" t="str">
        <f>VLOOKUP(A243,LinkingTableNameISO3!B:C,2,FALSE)</f>
        <v>TUN</v>
      </c>
      <c r="C243" t="s">
        <v>9</v>
      </c>
      <c r="D243" t="s">
        <v>10</v>
      </c>
      <c r="E243">
        <v>9.84503364680408E-2</v>
      </c>
      <c r="F243">
        <f t="shared" si="9"/>
        <v>9.84503364680408E-2</v>
      </c>
      <c r="G243">
        <f t="shared" si="10"/>
        <v>9.84503364680408E-2</v>
      </c>
      <c r="H243">
        <f t="shared" si="11"/>
        <v>1.974658331033604E-2</v>
      </c>
    </row>
    <row r="244" spans="1:8" x14ac:dyDescent="0.35">
      <c r="A244" t="s">
        <v>491</v>
      </c>
      <c r="B244" t="str">
        <f>VLOOKUP(A244,LinkingTableNameISO3!B:C,2,FALSE)</f>
        <v>TUR</v>
      </c>
      <c r="C244" t="s">
        <v>9</v>
      </c>
      <c r="D244" t="s">
        <v>10</v>
      </c>
      <c r="E244">
        <v>0.13656306743758301</v>
      </c>
      <c r="F244">
        <f t="shared" si="9"/>
        <v>0.13656306743758301</v>
      </c>
      <c r="G244">
        <f t="shared" si="10"/>
        <v>0.13656306743758301</v>
      </c>
      <c r="H244">
        <f t="shared" si="11"/>
        <v>2.3519743676320717E-2</v>
      </c>
    </row>
    <row r="245" spans="1:8" x14ac:dyDescent="0.35">
      <c r="A245" t="s">
        <v>493</v>
      </c>
      <c r="B245" t="str">
        <f>VLOOKUP(A245,LinkingTableNameISO3!B:C,2,FALSE)</f>
        <v>TUV</v>
      </c>
      <c r="C245" t="s">
        <v>9</v>
      </c>
      <c r="D245" t="s">
        <v>10</v>
      </c>
      <c r="E245">
        <v>-250</v>
      </c>
      <c r="F245" t="str">
        <f t="shared" si="9"/>
        <v/>
      </c>
      <c r="G245">
        <f t="shared" si="10"/>
        <v>0</v>
      </c>
      <c r="H245">
        <f t="shared" si="11"/>
        <v>0.01</v>
      </c>
    </row>
    <row r="246" spans="1:8" x14ac:dyDescent="0.35">
      <c r="A246" t="s">
        <v>495</v>
      </c>
      <c r="B246" t="str">
        <f>VLOOKUP(A246,LinkingTableNameISO3!B:C,2,FALSE)</f>
        <v>TZA</v>
      </c>
      <c r="C246" t="s">
        <v>9</v>
      </c>
      <c r="D246" t="s">
        <v>10</v>
      </c>
      <c r="E246">
        <v>1.49586357405237</v>
      </c>
      <c r="F246">
        <f t="shared" si="9"/>
        <v>1.49586357405237</v>
      </c>
      <c r="G246">
        <f t="shared" si="10"/>
        <v>1.49586357405237</v>
      </c>
      <c r="H246">
        <f t="shared" si="11"/>
        <v>0.15809049383118465</v>
      </c>
    </row>
    <row r="247" spans="1:8" x14ac:dyDescent="0.35">
      <c r="A247" t="s">
        <v>497</v>
      </c>
      <c r="B247" t="str">
        <f>VLOOKUP(A247,LinkingTableNameISO3!B:C,2,FALSE)</f>
        <v>UGA</v>
      </c>
      <c r="C247" t="s">
        <v>9</v>
      </c>
      <c r="D247" t="s">
        <v>10</v>
      </c>
      <c r="E247">
        <v>0.85120346991390905</v>
      </c>
      <c r="F247">
        <f t="shared" si="9"/>
        <v>0.85120346991390905</v>
      </c>
      <c r="G247">
        <f t="shared" si="10"/>
        <v>0.85120346991390905</v>
      </c>
      <c r="H247">
        <f t="shared" si="11"/>
        <v>9.4269143521477E-2</v>
      </c>
    </row>
    <row r="248" spans="1:8" x14ac:dyDescent="0.35">
      <c r="A248" t="s">
        <v>499</v>
      </c>
      <c r="B248" t="str">
        <f>VLOOKUP(A248,LinkingTableNameISO3!B:C,2,FALSE)</f>
        <v>UKR</v>
      </c>
      <c r="C248" t="s">
        <v>9</v>
      </c>
      <c r="D248" t="s">
        <v>10</v>
      </c>
      <c r="E248">
        <v>0.26923935392444198</v>
      </c>
      <c r="F248">
        <f t="shared" si="9"/>
        <v>0.26923935392444198</v>
      </c>
      <c r="G248">
        <f t="shared" si="10"/>
        <v>0.26923935392444198</v>
      </c>
      <c r="H248">
        <f t="shared" si="11"/>
        <v>3.6654696038519757E-2</v>
      </c>
    </row>
    <row r="249" spans="1:8" hidden="1" x14ac:dyDescent="0.35">
      <c r="A249" t="s">
        <v>501</v>
      </c>
      <c r="B249" t="e">
        <f>VLOOKUP(A249,LinkingTableNameISO3!B:C,2,FALSE)</f>
        <v>#N/A</v>
      </c>
      <c r="C249" t="s">
        <v>9</v>
      </c>
      <c r="D249" t="s">
        <v>10</v>
      </c>
      <c r="E249">
        <v>-250</v>
      </c>
      <c r="F249" t="str">
        <f t="shared" si="9"/>
        <v/>
      </c>
      <c r="G249">
        <f t="shared" si="10"/>
        <v>0</v>
      </c>
      <c r="H249">
        <f t="shared" si="11"/>
        <v>0.01</v>
      </c>
    </row>
    <row r="250" spans="1:8" x14ac:dyDescent="0.35">
      <c r="A250" t="s">
        <v>503</v>
      </c>
      <c r="B250" t="str">
        <f>VLOOKUP(A250,LinkingTableNameISO3!B:C,2,FALSE)</f>
        <v>URY</v>
      </c>
      <c r="C250" t="s">
        <v>9</v>
      </c>
      <c r="D250" t="s">
        <v>10</v>
      </c>
      <c r="E250">
        <v>0.26474296682195603</v>
      </c>
      <c r="F250">
        <f t="shared" si="9"/>
        <v>0.26474296682195603</v>
      </c>
      <c r="G250">
        <f t="shared" si="10"/>
        <v>0.26474296682195603</v>
      </c>
      <c r="H250">
        <f t="shared" si="11"/>
        <v>3.6209553715373648E-2</v>
      </c>
    </row>
    <row r="251" spans="1:8" x14ac:dyDescent="0.35">
      <c r="A251" t="s">
        <v>505</v>
      </c>
      <c r="B251" t="str">
        <f>VLOOKUP(A251,LinkingTableNameISO3!B:C,2,FALSE)</f>
        <v>USA</v>
      </c>
      <c r="C251" t="s">
        <v>9</v>
      </c>
      <c r="D251" t="s">
        <v>10</v>
      </c>
      <c r="E251">
        <v>0.21415572253450299</v>
      </c>
      <c r="F251">
        <f t="shared" si="9"/>
        <v>0.21415572253450299</v>
      </c>
      <c r="G251">
        <f t="shared" si="10"/>
        <v>0.21415572253450299</v>
      </c>
      <c r="H251">
        <f t="shared" si="11"/>
        <v>3.12014165309158E-2</v>
      </c>
    </row>
    <row r="252" spans="1:8" x14ac:dyDescent="0.35">
      <c r="A252" t="s">
        <v>507</v>
      </c>
      <c r="B252" t="str">
        <f>VLOOKUP(A252,LinkingTableNameISO3!B:C,2,FALSE)</f>
        <v>UZB</v>
      </c>
      <c r="C252" t="s">
        <v>9</v>
      </c>
      <c r="D252" t="s">
        <v>10</v>
      </c>
      <c r="E252">
        <v>0.123694001358125</v>
      </c>
      <c r="F252">
        <f t="shared" si="9"/>
        <v>0.123694001358125</v>
      </c>
      <c r="G252">
        <f t="shared" si="10"/>
        <v>0.123694001358125</v>
      </c>
      <c r="H252">
        <f t="shared" si="11"/>
        <v>2.2245706134454375E-2</v>
      </c>
    </row>
    <row r="253" spans="1:8" x14ac:dyDescent="0.35">
      <c r="A253" t="s">
        <v>509</v>
      </c>
      <c r="B253" t="str">
        <f>VLOOKUP(A253,LinkingTableNameISO3!B:C,2,FALSE)</f>
        <v>VCT</v>
      </c>
      <c r="C253" t="s">
        <v>9</v>
      </c>
      <c r="D253" t="s">
        <v>10</v>
      </c>
      <c r="E253">
        <v>9.2365399367204705E-3</v>
      </c>
      <c r="F253">
        <f t="shared" si="9"/>
        <v>9.2365399367204705E-3</v>
      </c>
      <c r="G253">
        <f t="shared" si="10"/>
        <v>9.2365399367204705E-3</v>
      </c>
      <c r="H253">
        <f t="shared" si="11"/>
        <v>1.0914417453735326E-2</v>
      </c>
    </row>
    <row r="254" spans="1:8" x14ac:dyDescent="0.35">
      <c r="A254" t="s">
        <v>511</v>
      </c>
      <c r="B254" t="str">
        <f>VLOOKUP(A254,LinkingTableNameISO3!B:C,2,FALSE)</f>
        <v>VEN</v>
      </c>
      <c r="C254" t="s">
        <v>9</v>
      </c>
      <c r="D254" t="s">
        <v>535</v>
      </c>
      <c r="E254">
        <v>0.15520420431020701</v>
      </c>
      <c r="F254">
        <f t="shared" si="9"/>
        <v>0.15520420431020701</v>
      </c>
      <c r="G254">
        <f t="shared" si="10"/>
        <v>0.15520420431020701</v>
      </c>
      <c r="H254">
        <f t="shared" si="11"/>
        <v>2.5365216226710494E-2</v>
      </c>
    </row>
    <row r="255" spans="1:8" x14ac:dyDescent="0.35">
      <c r="A255" t="s">
        <v>513</v>
      </c>
      <c r="B255" t="str">
        <f>VLOOKUP(A255,LinkingTableNameISO3!B:C,2,FALSE)</f>
        <v>VGB</v>
      </c>
      <c r="C255" t="s">
        <v>9</v>
      </c>
      <c r="D255" t="s">
        <v>10</v>
      </c>
      <c r="E255">
        <v>-250</v>
      </c>
      <c r="F255" t="str">
        <f t="shared" si="9"/>
        <v/>
      </c>
      <c r="G255">
        <f t="shared" si="10"/>
        <v>0</v>
      </c>
      <c r="H255">
        <f t="shared" si="11"/>
        <v>0.01</v>
      </c>
    </row>
    <row r="256" spans="1:8" x14ac:dyDescent="0.35">
      <c r="A256" t="s">
        <v>515</v>
      </c>
      <c r="B256" t="str">
        <f>VLOOKUP(A256,LinkingTableNameISO3!B:C,2,FALSE)</f>
        <v>VIR</v>
      </c>
      <c r="C256" t="s">
        <v>9</v>
      </c>
      <c r="D256" t="s">
        <v>10</v>
      </c>
      <c r="E256">
        <v>-250</v>
      </c>
      <c r="F256" t="str">
        <f t="shared" si="9"/>
        <v/>
      </c>
      <c r="G256">
        <f t="shared" si="10"/>
        <v>0</v>
      </c>
      <c r="H256">
        <f t="shared" si="11"/>
        <v>0.01</v>
      </c>
    </row>
    <row r="257" spans="1:8" x14ac:dyDescent="0.35">
      <c r="A257" t="s">
        <v>517</v>
      </c>
      <c r="B257" t="str">
        <f>VLOOKUP(A257,LinkingTableNameISO3!B:C,2,FALSE)</f>
        <v>VNM</v>
      </c>
      <c r="C257" t="s">
        <v>9</v>
      </c>
      <c r="D257" t="s">
        <v>10</v>
      </c>
      <c r="E257">
        <v>1.5993616805381401</v>
      </c>
      <c r="F257">
        <f t="shared" si="9"/>
        <v>1.5993616805381401</v>
      </c>
      <c r="G257">
        <f t="shared" si="10"/>
        <v>1.5993616805381401</v>
      </c>
      <c r="H257">
        <f t="shared" si="11"/>
        <v>0.16833680637327589</v>
      </c>
    </row>
    <row r="258" spans="1:8" x14ac:dyDescent="0.35">
      <c r="A258" t="s">
        <v>519</v>
      </c>
      <c r="B258" t="str">
        <f>VLOOKUP(A258,LinkingTableNameISO3!B:C,2,FALSE)</f>
        <v>VUT</v>
      </c>
      <c r="C258" t="s">
        <v>9</v>
      </c>
      <c r="D258" t="s">
        <v>10</v>
      </c>
      <c r="E258">
        <v>0.105703889988763</v>
      </c>
      <c r="F258">
        <f t="shared" si="9"/>
        <v>0.105703889988763</v>
      </c>
      <c r="G258">
        <f t="shared" si="10"/>
        <v>0.105703889988763</v>
      </c>
      <c r="H258">
        <f t="shared" si="11"/>
        <v>2.0464685108887538E-2</v>
      </c>
    </row>
    <row r="259" spans="1:8" hidden="1" x14ac:dyDescent="0.35">
      <c r="A259" t="s">
        <v>521</v>
      </c>
      <c r="B259" t="e">
        <f>VLOOKUP(A259,LinkingTableNameISO3!B:C,2,FALSE)</f>
        <v>#N/A</v>
      </c>
      <c r="C259" t="s">
        <v>9</v>
      </c>
      <c r="D259" t="s">
        <v>10</v>
      </c>
      <c r="E259">
        <v>-250</v>
      </c>
      <c r="F259" t="str">
        <f t="shared" ref="F259:F265" si="12">IF(E259=-250,"",E259)</f>
        <v/>
      </c>
      <c r="G259">
        <f t="shared" ref="G259:G265" si="13">IF(E259=-250,0,E259)</f>
        <v>0</v>
      </c>
      <c r="H259">
        <f t="shared" ref="H259:H265" si="14">0.099*G259+0.01</f>
        <v>0.01</v>
      </c>
    </row>
    <row r="260" spans="1:8" x14ac:dyDescent="0.35">
      <c r="A260" t="s">
        <v>523</v>
      </c>
      <c r="B260" t="str">
        <f>VLOOKUP(A260,LinkingTableNameISO3!B:C,2,FALSE)</f>
        <v>WSM</v>
      </c>
      <c r="C260" t="s">
        <v>9</v>
      </c>
      <c r="D260" t="s">
        <v>10</v>
      </c>
      <c r="E260">
        <v>0</v>
      </c>
      <c r="F260">
        <f t="shared" si="12"/>
        <v>0</v>
      </c>
      <c r="G260">
        <f t="shared" si="13"/>
        <v>0</v>
      </c>
      <c r="H260">
        <f t="shared" si="14"/>
        <v>0.01</v>
      </c>
    </row>
    <row r="261" spans="1:8" x14ac:dyDescent="0.35">
      <c r="A261" t="s">
        <v>525</v>
      </c>
      <c r="B261" t="str">
        <f>VLOOKUP(A261,LinkingTableNameISO3!B:C,2,FALSE)</f>
        <v>KOS</v>
      </c>
      <c r="C261" t="s">
        <v>9</v>
      </c>
      <c r="D261" t="s">
        <v>10</v>
      </c>
      <c r="E261">
        <v>-250</v>
      </c>
      <c r="F261" t="str">
        <f t="shared" si="12"/>
        <v/>
      </c>
      <c r="G261">
        <f t="shared" si="13"/>
        <v>0</v>
      </c>
      <c r="H261">
        <f t="shared" si="14"/>
        <v>0.01</v>
      </c>
    </row>
    <row r="262" spans="1:8" x14ac:dyDescent="0.35">
      <c r="A262" t="s">
        <v>527</v>
      </c>
      <c r="B262" t="str">
        <f>VLOOKUP(A262,LinkingTableNameISO3!B:C,2,FALSE)</f>
        <v>YEM</v>
      </c>
      <c r="C262" t="s">
        <v>9</v>
      </c>
      <c r="D262" t="s">
        <v>535</v>
      </c>
      <c r="E262">
        <v>9.9410698545418896E-2</v>
      </c>
      <c r="F262">
        <f t="shared" si="12"/>
        <v>9.9410698545418896E-2</v>
      </c>
      <c r="G262">
        <f t="shared" si="13"/>
        <v>9.9410698545418896E-2</v>
      </c>
      <c r="H262">
        <f t="shared" si="14"/>
        <v>1.984165915599647E-2</v>
      </c>
    </row>
    <row r="263" spans="1:8" x14ac:dyDescent="0.35">
      <c r="A263" t="s">
        <v>529</v>
      </c>
      <c r="B263" t="str">
        <f>VLOOKUP(A263,LinkingTableNameISO3!B:C,2,FALSE)</f>
        <v>ZAF</v>
      </c>
      <c r="C263" t="s">
        <v>9</v>
      </c>
      <c r="D263" t="s">
        <v>10</v>
      </c>
      <c r="E263">
        <v>1.8056505619928001</v>
      </c>
      <c r="F263">
        <f t="shared" si="12"/>
        <v>1.8056505619928001</v>
      </c>
      <c r="G263">
        <f t="shared" si="13"/>
        <v>1.8056505619928001</v>
      </c>
      <c r="H263">
        <f t="shared" si="14"/>
        <v>0.18875940563728721</v>
      </c>
    </row>
    <row r="264" spans="1:8" x14ac:dyDescent="0.35">
      <c r="A264" t="s">
        <v>531</v>
      </c>
      <c r="B264" t="str">
        <f>VLOOKUP(A264,LinkingTableNameISO3!B:C,2,FALSE)</f>
        <v>ZMB</v>
      </c>
      <c r="C264" t="s">
        <v>9</v>
      </c>
      <c r="D264" t="s">
        <v>10</v>
      </c>
      <c r="E264">
        <v>4.1996767442160898</v>
      </c>
      <c r="F264">
        <f t="shared" si="12"/>
        <v>4.1996767442160898</v>
      </c>
      <c r="G264">
        <f t="shared" si="13"/>
        <v>4.1996767442160898</v>
      </c>
      <c r="H264">
        <f t="shared" si="14"/>
        <v>0.42576799767739293</v>
      </c>
    </row>
    <row r="265" spans="1:8" x14ac:dyDescent="0.35">
      <c r="A265" t="s">
        <v>533</v>
      </c>
      <c r="B265" t="str">
        <f>VLOOKUP(A265,LinkingTableNameISO3!B:C,2,FALSE)</f>
        <v>ZWE</v>
      </c>
      <c r="C265" t="s">
        <v>9</v>
      </c>
      <c r="D265" t="s">
        <v>10</v>
      </c>
      <c r="E265">
        <v>-250</v>
      </c>
      <c r="F265" t="str">
        <f t="shared" si="12"/>
        <v/>
      </c>
      <c r="G265">
        <f t="shared" si="13"/>
        <v>0</v>
      </c>
      <c r="H265">
        <f t="shared" si="14"/>
        <v>0.01</v>
      </c>
    </row>
  </sheetData>
  <autoFilter ref="A1:H265" xr:uid="{00000000-0009-0000-0000-000001000000}">
    <filterColumn colId="1">
      <filters>
        <filter val="ABW"/>
        <filter val="AFG"/>
        <filter val="AGO"/>
        <filter val="ALB"/>
        <filter val="AND"/>
        <filter val="ARE"/>
        <filter val="ARG"/>
        <filter val="ARM"/>
        <filter val="ASM"/>
        <filter val="ATG"/>
        <filter val="AUS"/>
        <filter val="AUT"/>
        <filter val="AZE"/>
        <filter val="B13"/>
        <filter val="BDI"/>
        <filter val="BEL"/>
        <filter val="BEN"/>
        <filter val="BFA"/>
        <filter val="BGD"/>
        <filter val="BGR"/>
        <filter val="BHR"/>
        <filter val="BHS"/>
        <filter val="BIH"/>
        <filter val="BLR"/>
        <filter val="BLZ"/>
        <filter val="BMU"/>
        <filter val="BOL"/>
        <filter val="BRA"/>
        <filter val="BRB"/>
        <filter val="BRN"/>
        <filter val="BTN"/>
        <filter val="BWA"/>
        <filter val="CAF"/>
        <filter val="CAN"/>
        <filter val="CHE"/>
        <filter val="CHL"/>
        <filter val="CHN"/>
        <filter val="CIV"/>
        <filter val="CMR"/>
        <filter val="COG"/>
        <filter val="COK"/>
        <filter val="COL"/>
        <filter val="COM"/>
        <filter val="CPV"/>
        <filter val="CRI"/>
        <filter val="CUB"/>
        <filter val="CUW"/>
        <filter val="CYM"/>
        <filter val="CYP"/>
        <filter val="CZE"/>
        <filter val="DEU"/>
        <filter val="DJI"/>
        <filter val="DMA"/>
        <filter val="DNK"/>
        <filter val="DOM"/>
        <filter val="DZA"/>
        <filter val="ECU"/>
        <filter val="EGY"/>
        <filter val="ERI"/>
        <filter val="ESP"/>
        <filter val="EST"/>
        <filter val="ETH"/>
        <filter val="FIN"/>
        <filter val="FJI"/>
        <filter val="FRA"/>
        <filter val="FRO"/>
        <filter val="FSM"/>
        <filter val="GAB"/>
        <filter val="GBR"/>
        <filter val="GEO"/>
        <filter val="GHA"/>
        <filter val="GIB"/>
        <filter val="GIN"/>
        <filter val="GMB"/>
        <filter val="GNB"/>
        <filter val="GNQ"/>
        <filter val="GRC"/>
        <filter val="GRD"/>
        <filter val="GRL"/>
        <filter val="GTM"/>
        <filter val="GUM"/>
        <filter val="GUY"/>
        <filter val="HKG"/>
        <filter val="HND"/>
        <filter val="HRV"/>
        <filter val="HTI"/>
        <filter val="HUN"/>
        <filter val="IDN"/>
        <filter val="IMN"/>
        <filter val="IND"/>
        <filter val="IRL"/>
        <filter val="IRN"/>
        <filter val="IRQ"/>
        <filter val="ISL"/>
        <filter val="ISR"/>
        <filter val="ITA"/>
        <filter val="JAM"/>
        <filter val="JOR"/>
        <filter val="JPN"/>
        <filter val="KAZ"/>
        <filter val="KEN"/>
        <filter val="KGZ"/>
        <filter val="KHM"/>
        <filter val="KIR"/>
        <filter val="KNA"/>
        <filter val="KOR"/>
        <filter val="KOS"/>
        <filter val="KWT"/>
        <filter val="LAO"/>
        <filter val="LBN"/>
        <filter val="LBR"/>
        <filter val="LBY"/>
        <filter val="LCA"/>
        <filter val="LIE"/>
        <filter val="LKA"/>
        <filter val="LSO"/>
        <filter val="LTU"/>
        <filter val="LUX"/>
        <filter val="LVA"/>
        <filter val="MAF"/>
        <filter val="MAR"/>
        <filter val="MCO"/>
        <filter val="MDA"/>
        <filter val="MDG"/>
        <filter val="MEX"/>
        <filter val="MHL"/>
        <filter val="MKD"/>
        <filter val="MLI"/>
        <filter val="MLT"/>
        <filter val="MMR"/>
        <filter val="MNE"/>
        <filter val="MNG"/>
        <filter val="MNP"/>
        <filter val="MOZ"/>
        <filter val="MRT"/>
        <filter val="MUS"/>
        <filter val="MWI"/>
        <filter val="MYS"/>
        <filter val="NAM"/>
        <filter val="NCL"/>
        <filter val="NER"/>
        <filter val="NGA"/>
        <filter val="NIC"/>
        <filter val="NLD"/>
        <filter val="NOR"/>
        <filter val="NPL"/>
        <filter val="NRU"/>
        <filter val="OMN"/>
        <filter val="PAK"/>
        <filter val="PAN"/>
        <filter val="PER"/>
        <filter val="PHL"/>
        <filter val="PLW"/>
        <filter val="PNG"/>
        <filter val="POL"/>
        <filter val="PRI"/>
        <filter val="PRK"/>
        <filter val="PRT"/>
        <filter val="PRY"/>
        <filter val="PSX"/>
        <filter val="PYF"/>
        <filter val="QAT"/>
        <filter val="ROU"/>
        <filter val="RUS"/>
        <filter val="RWA"/>
        <filter val="SAU"/>
        <filter val="SDN"/>
        <filter val="SDS"/>
        <filter val="SEN"/>
        <filter val="SGP"/>
        <filter val="SLB"/>
        <filter val="SLE"/>
        <filter val="SLV"/>
        <filter val="SMR"/>
        <filter val="SOM"/>
        <filter val="SRB"/>
        <filter val="STP"/>
        <filter val="SUR"/>
        <filter val="SVK"/>
        <filter val="SVN"/>
        <filter val="SWE"/>
        <filter val="SWZ"/>
        <filter val="SXM"/>
        <filter val="SYC"/>
        <filter val="SYR"/>
        <filter val="TCA"/>
        <filter val="TCD"/>
        <filter val="TGO"/>
        <filter val="THA"/>
        <filter val="TJK"/>
        <filter val="TKM"/>
        <filter val="TLS"/>
        <filter val="TON"/>
        <filter val="TTO"/>
        <filter val="TUN"/>
        <filter val="TUR"/>
        <filter val="TUV"/>
        <filter val="TZA"/>
        <filter val="UGA"/>
        <filter val="UKR"/>
        <filter val="URY"/>
        <filter val="USA"/>
        <filter val="UZB"/>
        <filter val="VCT"/>
        <filter val="VEN"/>
        <filter val="VGB"/>
        <filter val="VIR"/>
        <filter val="VNM"/>
        <filter val="VUT"/>
        <filter val="WSM"/>
        <filter val="YEM"/>
        <filter val="ZAF"/>
        <filter val="ZMB"/>
        <filter val="Z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A8" sqref="A8"/>
    </sheetView>
  </sheetViews>
  <sheetFormatPr defaultRowHeight="14.5" x14ac:dyDescent="0.35"/>
  <sheetData>
    <row r="1" spans="1:3" x14ac:dyDescent="0.35">
      <c r="B1" t="s">
        <v>907</v>
      </c>
      <c r="C1" t="s">
        <v>908</v>
      </c>
    </row>
    <row r="2" spans="1:3" x14ac:dyDescent="0.35">
      <c r="A2" t="s">
        <v>909</v>
      </c>
      <c r="B2">
        <f>MIN(Clean!F:F)</f>
        <v>0</v>
      </c>
      <c r="C2">
        <v>0.01</v>
      </c>
    </row>
    <row r="3" spans="1:3" x14ac:dyDescent="0.35">
      <c r="A3" t="s">
        <v>910</v>
      </c>
      <c r="B3">
        <v>10</v>
      </c>
      <c r="C3">
        <v>1</v>
      </c>
    </row>
    <row r="4" spans="1:3" x14ac:dyDescent="0.35">
      <c r="A4" t="s">
        <v>911</v>
      </c>
      <c r="B4">
        <f>MAX(Clean!F:F)</f>
        <v>9.2265863079203303</v>
      </c>
      <c r="C4">
        <f>0.099*B4+0.01</f>
        <v>0.92343204448411276</v>
      </c>
    </row>
    <row r="5" spans="1:3" x14ac:dyDescent="0.35">
      <c r="A5" t="s">
        <v>912</v>
      </c>
      <c r="B5">
        <f>AVERAGE(Clean!F:F)</f>
        <v>1.1699046997636158</v>
      </c>
      <c r="C5">
        <f t="shared" ref="C5:C7" si="0">0.099*B5+0.01</f>
        <v>0.12582056527659796</v>
      </c>
    </row>
    <row r="6" spans="1:3" x14ac:dyDescent="0.35">
      <c r="A6" t="s">
        <v>913</v>
      </c>
      <c r="B6">
        <f>_xlfn.STDEV.P(Clean!F:F)</f>
        <v>1.9493251091584873</v>
      </c>
      <c r="C6">
        <f t="shared" si="0"/>
        <v>0.20298318580669025</v>
      </c>
    </row>
    <row r="7" spans="1:3" x14ac:dyDescent="0.35">
      <c r="A7" t="s">
        <v>914</v>
      </c>
      <c r="B7">
        <f>MEDIAN(Clean!F:F)</f>
        <v>0.25374354443707198</v>
      </c>
      <c r="C7">
        <f t="shared" si="0"/>
        <v>3.5120610899270127E-2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4"/>
  <sheetViews>
    <sheetView tabSelected="1" topLeftCell="A249" workbookViewId="0">
      <selection activeCell="B250" sqref="B250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540</v>
      </c>
      <c r="B1" t="s">
        <v>541</v>
      </c>
      <c r="C1" t="s">
        <v>542</v>
      </c>
    </row>
    <row r="2" spans="1:3" x14ac:dyDescent="0.35">
      <c r="A2" t="s">
        <v>8</v>
      </c>
      <c r="B2" t="s">
        <v>7</v>
      </c>
      <c r="C2" t="s">
        <v>8</v>
      </c>
    </row>
    <row r="3" spans="1:3" x14ac:dyDescent="0.35">
      <c r="A3" t="s">
        <v>12</v>
      </c>
      <c r="B3" t="s">
        <v>11</v>
      </c>
      <c r="C3" t="s">
        <v>12</v>
      </c>
    </row>
    <row r="4" spans="1:3" x14ac:dyDescent="0.35">
      <c r="A4" t="s">
        <v>12</v>
      </c>
      <c r="B4" t="s">
        <v>543</v>
      </c>
      <c r="C4" t="s">
        <v>12</v>
      </c>
    </row>
    <row r="5" spans="1:3" x14ac:dyDescent="0.35">
      <c r="A5" t="s">
        <v>14</v>
      </c>
      <c r="B5" t="s">
        <v>13</v>
      </c>
      <c r="C5" t="s">
        <v>14</v>
      </c>
    </row>
    <row r="6" spans="1:3" x14ac:dyDescent="0.35">
      <c r="A6" t="s">
        <v>14</v>
      </c>
      <c r="B6" t="s">
        <v>544</v>
      </c>
      <c r="C6" t="s">
        <v>14</v>
      </c>
    </row>
    <row r="7" spans="1:3" x14ac:dyDescent="0.35">
      <c r="A7" t="s">
        <v>545</v>
      </c>
      <c r="B7" t="s">
        <v>546</v>
      </c>
      <c r="C7" t="s">
        <v>545</v>
      </c>
    </row>
    <row r="8" spans="1:3" x14ac:dyDescent="0.35">
      <c r="A8" t="s">
        <v>16</v>
      </c>
      <c r="B8" t="s">
        <v>15</v>
      </c>
      <c r="C8" t="s">
        <v>16</v>
      </c>
    </row>
    <row r="9" spans="1:3" x14ac:dyDescent="0.35">
      <c r="A9" t="s">
        <v>16</v>
      </c>
      <c r="B9" t="s">
        <v>547</v>
      </c>
      <c r="C9" t="s">
        <v>16</v>
      </c>
    </row>
    <row r="10" spans="1:3" x14ac:dyDescent="0.35">
      <c r="A10" t="s">
        <v>548</v>
      </c>
      <c r="B10" t="s">
        <v>549</v>
      </c>
      <c r="C10" t="s">
        <v>548</v>
      </c>
    </row>
    <row r="11" spans="1:3" x14ac:dyDescent="0.35">
      <c r="A11" t="s">
        <v>18</v>
      </c>
      <c r="B11" t="s">
        <v>17</v>
      </c>
      <c r="C11" t="s">
        <v>18</v>
      </c>
    </row>
    <row r="12" spans="1:3" x14ac:dyDescent="0.35">
      <c r="A12" t="s">
        <v>18</v>
      </c>
      <c r="B12" t="s">
        <v>550</v>
      </c>
      <c r="C12" t="s">
        <v>18</v>
      </c>
    </row>
    <row r="13" spans="1:3" x14ac:dyDescent="0.35">
      <c r="A13" t="s">
        <v>22</v>
      </c>
      <c r="B13" t="s">
        <v>21</v>
      </c>
      <c r="C13" t="s">
        <v>22</v>
      </c>
    </row>
    <row r="14" spans="1:3" x14ac:dyDescent="0.35">
      <c r="A14" t="s">
        <v>24</v>
      </c>
      <c r="B14" t="s">
        <v>23</v>
      </c>
      <c r="C14" t="s">
        <v>24</v>
      </c>
    </row>
    <row r="15" spans="1:3" x14ac:dyDescent="0.35">
      <c r="A15" t="s">
        <v>24</v>
      </c>
      <c r="B15" t="s">
        <v>551</v>
      </c>
      <c r="C15" t="s">
        <v>24</v>
      </c>
    </row>
    <row r="16" spans="1:3" x14ac:dyDescent="0.35">
      <c r="A16" t="s">
        <v>26</v>
      </c>
      <c r="B16" t="s">
        <v>25</v>
      </c>
      <c r="C16" t="s">
        <v>26</v>
      </c>
    </row>
    <row r="17" spans="1:3" x14ac:dyDescent="0.35">
      <c r="A17" t="s">
        <v>26</v>
      </c>
      <c r="B17" t="s">
        <v>552</v>
      </c>
      <c r="C17" t="s">
        <v>26</v>
      </c>
    </row>
    <row r="18" spans="1:3" x14ac:dyDescent="0.35">
      <c r="A18" t="s">
        <v>28</v>
      </c>
      <c r="B18" t="s">
        <v>27</v>
      </c>
      <c r="C18" t="s">
        <v>28</v>
      </c>
    </row>
    <row r="19" spans="1:3" x14ac:dyDescent="0.35">
      <c r="A19" t="s">
        <v>553</v>
      </c>
      <c r="B19" t="s">
        <v>554</v>
      </c>
      <c r="C19" t="s">
        <v>553</v>
      </c>
    </row>
    <row r="20" spans="1:3" x14ac:dyDescent="0.35">
      <c r="A20" t="s">
        <v>555</v>
      </c>
      <c r="B20" t="s">
        <v>556</v>
      </c>
      <c r="C20" t="s">
        <v>555</v>
      </c>
    </row>
    <row r="21" spans="1:3" x14ac:dyDescent="0.35">
      <c r="A21" t="s">
        <v>555</v>
      </c>
      <c r="B21" t="s">
        <v>557</v>
      </c>
      <c r="C21" t="s">
        <v>555</v>
      </c>
    </row>
    <row r="22" spans="1:3" x14ac:dyDescent="0.35">
      <c r="A22" t="s">
        <v>555</v>
      </c>
      <c r="B22" t="s">
        <v>558</v>
      </c>
      <c r="C22" t="s">
        <v>555</v>
      </c>
    </row>
    <row r="23" spans="1:3" x14ac:dyDescent="0.35">
      <c r="A23" t="s">
        <v>559</v>
      </c>
      <c r="B23" t="s">
        <v>560</v>
      </c>
      <c r="C23" t="s">
        <v>559</v>
      </c>
    </row>
    <row r="24" spans="1:3" x14ac:dyDescent="0.35">
      <c r="A24" t="s">
        <v>559</v>
      </c>
      <c r="B24" t="s">
        <v>561</v>
      </c>
      <c r="C24" t="s">
        <v>559</v>
      </c>
    </row>
    <row r="25" spans="1:3" x14ac:dyDescent="0.35">
      <c r="A25" t="s">
        <v>559</v>
      </c>
      <c r="B25" t="s">
        <v>562</v>
      </c>
      <c r="C25" t="s">
        <v>559</v>
      </c>
    </row>
    <row r="26" spans="1:3" x14ac:dyDescent="0.35">
      <c r="A26" t="s">
        <v>559</v>
      </c>
      <c r="B26" t="s">
        <v>563</v>
      </c>
      <c r="C26" t="s">
        <v>559</v>
      </c>
    </row>
    <row r="27" spans="1:3" x14ac:dyDescent="0.35">
      <c r="A27" t="s">
        <v>30</v>
      </c>
      <c r="B27" t="s">
        <v>564</v>
      </c>
      <c r="C27" t="s">
        <v>30</v>
      </c>
    </row>
    <row r="28" spans="1:3" x14ac:dyDescent="0.35">
      <c r="A28" t="s">
        <v>30</v>
      </c>
      <c r="B28" t="s">
        <v>29</v>
      </c>
      <c r="C28" t="s">
        <v>30</v>
      </c>
    </row>
    <row r="29" spans="1:3" x14ac:dyDescent="0.35">
      <c r="A29" t="s">
        <v>32</v>
      </c>
      <c r="B29" t="s">
        <v>565</v>
      </c>
      <c r="C29" t="s">
        <v>32</v>
      </c>
    </row>
    <row r="30" spans="1:3" x14ac:dyDescent="0.35">
      <c r="A30" t="s">
        <v>32</v>
      </c>
      <c r="B30" t="s">
        <v>566</v>
      </c>
      <c r="C30" t="s">
        <v>32</v>
      </c>
    </row>
    <row r="31" spans="1:3" x14ac:dyDescent="0.35">
      <c r="A31" t="s">
        <v>34</v>
      </c>
      <c r="B31" t="s">
        <v>33</v>
      </c>
      <c r="C31" t="s">
        <v>34</v>
      </c>
    </row>
    <row r="32" spans="1:3" x14ac:dyDescent="0.35">
      <c r="A32" t="s">
        <v>34</v>
      </c>
      <c r="B32" t="s">
        <v>567</v>
      </c>
      <c r="C32" t="s">
        <v>34</v>
      </c>
    </row>
    <row r="33" spans="1:3" x14ac:dyDescent="0.35">
      <c r="A33" t="s">
        <v>36</v>
      </c>
      <c r="B33" t="s">
        <v>35</v>
      </c>
      <c r="C33" t="s">
        <v>36</v>
      </c>
    </row>
    <row r="34" spans="1:3" x14ac:dyDescent="0.35">
      <c r="A34" t="s">
        <v>36</v>
      </c>
      <c r="B34" t="s">
        <v>568</v>
      </c>
      <c r="C34" t="s">
        <v>36</v>
      </c>
    </row>
    <row r="35" spans="1:3" x14ac:dyDescent="0.35">
      <c r="A35" t="s">
        <v>569</v>
      </c>
      <c r="B35" t="s">
        <v>308</v>
      </c>
      <c r="C35" t="s">
        <v>569</v>
      </c>
    </row>
    <row r="36" spans="1:3" x14ac:dyDescent="0.35">
      <c r="A36" t="s">
        <v>569</v>
      </c>
      <c r="B36" t="s">
        <v>570</v>
      </c>
      <c r="C36" t="s">
        <v>569</v>
      </c>
    </row>
    <row r="37" spans="1:3" x14ac:dyDescent="0.35">
      <c r="A37" t="s">
        <v>38</v>
      </c>
      <c r="B37" t="s">
        <v>37</v>
      </c>
      <c r="C37" t="s">
        <v>38</v>
      </c>
    </row>
    <row r="38" spans="1:3" x14ac:dyDescent="0.35">
      <c r="A38" t="s">
        <v>38</v>
      </c>
      <c r="B38" t="s">
        <v>571</v>
      </c>
      <c r="C38" t="s">
        <v>38</v>
      </c>
    </row>
    <row r="39" spans="1:3" x14ac:dyDescent="0.35">
      <c r="A39" t="s">
        <v>40</v>
      </c>
      <c r="B39" t="s">
        <v>39</v>
      </c>
      <c r="C39" t="s">
        <v>40</v>
      </c>
    </row>
    <row r="40" spans="1:3" x14ac:dyDescent="0.35">
      <c r="A40" t="s">
        <v>40</v>
      </c>
      <c r="B40" t="s">
        <v>572</v>
      </c>
      <c r="C40" t="s">
        <v>40</v>
      </c>
    </row>
    <row r="41" spans="1:3" x14ac:dyDescent="0.35">
      <c r="A41" t="s">
        <v>42</v>
      </c>
      <c r="B41" t="s">
        <v>41</v>
      </c>
      <c r="C41" t="s">
        <v>42</v>
      </c>
    </row>
    <row r="42" spans="1:3" x14ac:dyDescent="0.35">
      <c r="A42" t="s">
        <v>42</v>
      </c>
      <c r="B42" t="s">
        <v>573</v>
      </c>
      <c r="C42" t="s">
        <v>42</v>
      </c>
    </row>
    <row r="43" spans="1:3" x14ac:dyDescent="0.35">
      <c r="A43" t="s">
        <v>44</v>
      </c>
      <c r="B43" t="s">
        <v>43</v>
      </c>
      <c r="C43" t="s">
        <v>44</v>
      </c>
    </row>
    <row r="44" spans="1:3" x14ac:dyDescent="0.35">
      <c r="A44" t="s">
        <v>46</v>
      </c>
      <c r="B44" t="s">
        <v>45</v>
      </c>
      <c r="C44" t="s">
        <v>46</v>
      </c>
    </row>
    <row r="45" spans="1:3" x14ac:dyDescent="0.35">
      <c r="A45" t="s">
        <v>46</v>
      </c>
      <c r="B45" t="s">
        <v>574</v>
      </c>
      <c r="C45" t="s">
        <v>46</v>
      </c>
    </row>
    <row r="46" spans="1:3" x14ac:dyDescent="0.35">
      <c r="A46" t="s">
        <v>48</v>
      </c>
      <c r="B46" t="s">
        <v>47</v>
      </c>
      <c r="C46" t="s">
        <v>48</v>
      </c>
    </row>
    <row r="47" spans="1:3" x14ac:dyDescent="0.35">
      <c r="A47" t="s">
        <v>48</v>
      </c>
      <c r="B47" t="s">
        <v>575</v>
      </c>
      <c r="C47" t="s">
        <v>48</v>
      </c>
    </row>
    <row r="48" spans="1:3" x14ac:dyDescent="0.35">
      <c r="A48" t="s">
        <v>50</v>
      </c>
      <c r="B48" t="s">
        <v>49</v>
      </c>
      <c r="C48" t="s">
        <v>50</v>
      </c>
    </row>
    <row r="49" spans="1:3" x14ac:dyDescent="0.35">
      <c r="A49" t="s">
        <v>50</v>
      </c>
      <c r="B49" t="s">
        <v>576</v>
      </c>
      <c r="C49" t="s">
        <v>50</v>
      </c>
    </row>
    <row r="50" spans="1:3" x14ac:dyDescent="0.35">
      <c r="A50" t="s">
        <v>52</v>
      </c>
      <c r="B50" t="s">
        <v>51</v>
      </c>
      <c r="C50" t="s">
        <v>52</v>
      </c>
    </row>
    <row r="51" spans="1:3" x14ac:dyDescent="0.35">
      <c r="A51" t="s">
        <v>52</v>
      </c>
      <c r="B51" t="s">
        <v>577</v>
      </c>
      <c r="C51" t="s">
        <v>52</v>
      </c>
    </row>
    <row r="52" spans="1:3" x14ac:dyDescent="0.35">
      <c r="A52" t="s">
        <v>52</v>
      </c>
      <c r="B52" t="s">
        <v>578</v>
      </c>
      <c r="C52" t="s">
        <v>52</v>
      </c>
    </row>
    <row r="53" spans="1:3" x14ac:dyDescent="0.35">
      <c r="A53" t="s">
        <v>52</v>
      </c>
      <c r="B53" t="s">
        <v>579</v>
      </c>
      <c r="C53" t="s">
        <v>52</v>
      </c>
    </row>
    <row r="54" spans="1:3" x14ac:dyDescent="0.35">
      <c r="A54" t="s">
        <v>54</v>
      </c>
      <c r="B54" t="s">
        <v>580</v>
      </c>
      <c r="C54" t="s">
        <v>54</v>
      </c>
    </row>
    <row r="55" spans="1:3" x14ac:dyDescent="0.35">
      <c r="A55" t="s">
        <v>54</v>
      </c>
      <c r="B55" t="s">
        <v>53</v>
      </c>
      <c r="C55" t="s">
        <v>54</v>
      </c>
    </row>
    <row r="56" spans="1:3" x14ac:dyDescent="0.35">
      <c r="A56" t="s">
        <v>581</v>
      </c>
      <c r="B56" t="s">
        <v>582</v>
      </c>
      <c r="C56" t="s">
        <v>581</v>
      </c>
    </row>
    <row r="57" spans="1:3" x14ac:dyDescent="0.35">
      <c r="A57" t="s">
        <v>56</v>
      </c>
      <c r="B57" t="s">
        <v>55</v>
      </c>
      <c r="C57" t="s">
        <v>56</v>
      </c>
    </row>
    <row r="58" spans="1:3" x14ac:dyDescent="0.35">
      <c r="A58" t="s">
        <v>56</v>
      </c>
      <c r="B58" t="s">
        <v>583</v>
      </c>
      <c r="C58" t="s">
        <v>56</v>
      </c>
    </row>
    <row r="59" spans="1:3" x14ac:dyDescent="0.35">
      <c r="A59" t="s">
        <v>58</v>
      </c>
      <c r="B59" t="s">
        <v>57</v>
      </c>
      <c r="C59" t="s">
        <v>58</v>
      </c>
    </row>
    <row r="60" spans="1:3" x14ac:dyDescent="0.35">
      <c r="A60" t="s">
        <v>60</v>
      </c>
      <c r="B60" t="s">
        <v>59</v>
      </c>
      <c r="C60" t="s">
        <v>60</v>
      </c>
    </row>
    <row r="61" spans="1:3" x14ac:dyDescent="0.35">
      <c r="A61" t="s">
        <v>60</v>
      </c>
      <c r="B61" t="s">
        <v>584</v>
      </c>
      <c r="C61" t="s">
        <v>60</v>
      </c>
    </row>
    <row r="62" spans="1:3" x14ac:dyDescent="0.35">
      <c r="A62" t="s">
        <v>62</v>
      </c>
      <c r="B62" t="s">
        <v>61</v>
      </c>
      <c r="C62" t="s">
        <v>62</v>
      </c>
    </row>
    <row r="63" spans="1:3" x14ac:dyDescent="0.35">
      <c r="A63" t="s">
        <v>62</v>
      </c>
      <c r="B63" t="s">
        <v>585</v>
      </c>
      <c r="C63" t="s">
        <v>62</v>
      </c>
    </row>
    <row r="64" spans="1:3" x14ac:dyDescent="0.35">
      <c r="A64" t="s">
        <v>64</v>
      </c>
      <c r="B64" t="s">
        <v>63</v>
      </c>
      <c r="C64" t="s">
        <v>64</v>
      </c>
    </row>
    <row r="65" spans="1:3" x14ac:dyDescent="0.35">
      <c r="A65" t="s">
        <v>64</v>
      </c>
      <c r="B65" t="s">
        <v>586</v>
      </c>
      <c r="C65" t="s">
        <v>64</v>
      </c>
    </row>
    <row r="66" spans="1:3" x14ac:dyDescent="0.35">
      <c r="A66" t="s">
        <v>66</v>
      </c>
      <c r="B66" t="s">
        <v>65</v>
      </c>
      <c r="C66" t="s">
        <v>66</v>
      </c>
    </row>
    <row r="67" spans="1:3" x14ac:dyDescent="0.35">
      <c r="A67" t="s">
        <v>68</v>
      </c>
      <c r="B67" t="s">
        <v>587</v>
      </c>
      <c r="C67" t="s">
        <v>68</v>
      </c>
    </row>
    <row r="68" spans="1:3" x14ac:dyDescent="0.35">
      <c r="A68" t="s">
        <v>68</v>
      </c>
      <c r="B68" t="s">
        <v>67</v>
      </c>
      <c r="C68" t="s">
        <v>68</v>
      </c>
    </row>
    <row r="69" spans="1:3" x14ac:dyDescent="0.35">
      <c r="A69" t="s">
        <v>68</v>
      </c>
      <c r="B69" t="s">
        <v>588</v>
      </c>
      <c r="C69" t="s">
        <v>68</v>
      </c>
    </row>
    <row r="70" spans="1:3" x14ac:dyDescent="0.35">
      <c r="A70" t="s">
        <v>70</v>
      </c>
      <c r="B70" t="s">
        <v>69</v>
      </c>
      <c r="C70" t="s">
        <v>70</v>
      </c>
    </row>
    <row r="71" spans="1:3" x14ac:dyDescent="0.35">
      <c r="A71" t="s">
        <v>70</v>
      </c>
      <c r="B71" t="s">
        <v>589</v>
      </c>
      <c r="C71" t="s">
        <v>70</v>
      </c>
    </row>
    <row r="72" spans="1:3" x14ac:dyDescent="0.35">
      <c r="A72" t="s">
        <v>72</v>
      </c>
      <c r="B72" t="s">
        <v>71</v>
      </c>
      <c r="C72" t="s">
        <v>72</v>
      </c>
    </row>
    <row r="73" spans="1:3" x14ac:dyDescent="0.35">
      <c r="A73" t="s">
        <v>72</v>
      </c>
      <c r="B73" t="s">
        <v>590</v>
      </c>
      <c r="C73" t="s">
        <v>72</v>
      </c>
    </row>
    <row r="74" spans="1:3" x14ac:dyDescent="0.35">
      <c r="A74" t="s">
        <v>74</v>
      </c>
      <c r="B74" t="s">
        <v>591</v>
      </c>
      <c r="C74" t="s">
        <v>74</v>
      </c>
    </row>
    <row r="75" spans="1:3" x14ac:dyDescent="0.35">
      <c r="A75" t="s">
        <v>74</v>
      </c>
      <c r="B75" t="s">
        <v>73</v>
      </c>
      <c r="C75" t="s">
        <v>74</v>
      </c>
    </row>
    <row r="76" spans="1:3" x14ac:dyDescent="0.35">
      <c r="A76" t="s">
        <v>76</v>
      </c>
      <c r="B76" t="s">
        <v>75</v>
      </c>
      <c r="C76" t="s">
        <v>76</v>
      </c>
    </row>
    <row r="77" spans="1:3" x14ac:dyDescent="0.35">
      <c r="A77" t="s">
        <v>80</v>
      </c>
      <c r="B77" t="s">
        <v>592</v>
      </c>
      <c r="C77" t="s">
        <v>80</v>
      </c>
    </row>
    <row r="78" spans="1:3" x14ac:dyDescent="0.35">
      <c r="A78" t="s">
        <v>80</v>
      </c>
      <c r="B78" t="s">
        <v>79</v>
      </c>
      <c r="C78" t="s">
        <v>80</v>
      </c>
    </row>
    <row r="79" spans="1:3" x14ac:dyDescent="0.35">
      <c r="A79" t="s">
        <v>84</v>
      </c>
      <c r="B79" t="s">
        <v>83</v>
      </c>
      <c r="C79" t="s">
        <v>84</v>
      </c>
    </row>
    <row r="80" spans="1:3" x14ac:dyDescent="0.35">
      <c r="A80" t="s">
        <v>84</v>
      </c>
      <c r="B80" t="s">
        <v>593</v>
      </c>
      <c r="C80" t="s">
        <v>84</v>
      </c>
    </row>
    <row r="81" spans="1:3" x14ac:dyDescent="0.35">
      <c r="A81" t="s">
        <v>86</v>
      </c>
      <c r="B81" t="s">
        <v>85</v>
      </c>
      <c r="C81" t="s">
        <v>86</v>
      </c>
    </row>
    <row r="82" spans="1:3" x14ac:dyDescent="0.35">
      <c r="A82" t="s">
        <v>86</v>
      </c>
      <c r="B82" t="s">
        <v>594</v>
      </c>
      <c r="C82" t="s">
        <v>86</v>
      </c>
    </row>
    <row r="83" spans="1:3" x14ac:dyDescent="0.35">
      <c r="A83" t="s">
        <v>88</v>
      </c>
      <c r="B83" t="s">
        <v>595</v>
      </c>
      <c r="C83" t="s">
        <v>88</v>
      </c>
    </row>
    <row r="84" spans="1:3" x14ac:dyDescent="0.35">
      <c r="A84" t="s">
        <v>88</v>
      </c>
      <c r="B84" t="s">
        <v>596</v>
      </c>
      <c r="C84" t="s">
        <v>88</v>
      </c>
    </row>
    <row r="85" spans="1:3" x14ac:dyDescent="0.35">
      <c r="A85" t="s">
        <v>88</v>
      </c>
      <c r="B85" t="s">
        <v>597</v>
      </c>
      <c r="C85" t="s">
        <v>88</v>
      </c>
    </row>
    <row r="86" spans="1:3" x14ac:dyDescent="0.35">
      <c r="A86" t="s">
        <v>90</v>
      </c>
      <c r="B86" t="s">
        <v>89</v>
      </c>
      <c r="C86" t="s">
        <v>90</v>
      </c>
    </row>
    <row r="87" spans="1:3" x14ac:dyDescent="0.35">
      <c r="A87" t="s">
        <v>90</v>
      </c>
      <c r="B87" t="s">
        <v>598</v>
      </c>
      <c r="C87" t="s">
        <v>90</v>
      </c>
    </row>
    <row r="88" spans="1:3" x14ac:dyDescent="0.35">
      <c r="A88" t="s">
        <v>92</v>
      </c>
      <c r="B88" t="s">
        <v>599</v>
      </c>
      <c r="C88" t="s">
        <v>92</v>
      </c>
    </row>
    <row r="89" spans="1:3" x14ac:dyDescent="0.35">
      <c r="A89" t="s">
        <v>92</v>
      </c>
      <c r="B89" t="s">
        <v>600</v>
      </c>
      <c r="C89" t="s">
        <v>92</v>
      </c>
    </row>
    <row r="90" spans="1:3" x14ac:dyDescent="0.35">
      <c r="A90" t="s">
        <v>92</v>
      </c>
      <c r="B90" t="s">
        <v>601</v>
      </c>
      <c r="C90" t="s">
        <v>92</v>
      </c>
    </row>
    <row r="91" spans="1:3" x14ac:dyDescent="0.35">
      <c r="A91" t="s">
        <v>92</v>
      </c>
      <c r="B91" t="s">
        <v>602</v>
      </c>
      <c r="C91" t="s">
        <v>92</v>
      </c>
    </row>
    <row r="92" spans="1:3" x14ac:dyDescent="0.35">
      <c r="A92" t="s">
        <v>93</v>
      </c>
      <c r="B92" t="s">
        <v>91</v>
      </c>
      <c r="C92" t="s">
        <v>93</v>
      </c>
    </row>
    <row r="93" spans="1:3" x14ac:dyDescent="0.35">
      <c r="A93" t="s">
        <v>93</v>
      </c>
      <c r="B93" t="s">
        <v>603</v>
      </c>
      <c r="C93" t="s">
        <v>93</v>
      </c>
    </row>
    <row r="94" spans="1:3" x14ac:dyDescent="0.35">
      <c r="A94" t="s">
        <v>93</v>
      </c>
      <c r="B94" t="s">
        <v>604</v>
      </c>
      <c r="C94" t="s">
        <v>93</v>
      </c>
    </row>
    <row r="95" spans="1:3" x14ac:dyDescent="0.35">
      <c r="A95" t="s">
        <v>93</v>
      </c>
      <c r="B95" t="s">
        <v>605</v>
      </c>
      <c r="C95" t="s">
        <v>93</v>
      </c>
    </row>
    <row r="96" spans="1:3" x14ac:dyDescent="0.35">
      <c r="A96" t="s">
        <v>606</v>
      </c>
      <c r="B96" t="s">
        <v>607</v>
      </c>
      <c r="C96" t="s">
        <v>606</v>
      </c>
    </row>
    <row r="97" spans="1:3" x14ac:dyDescent="0.35">
      <c r="A97" t="s">
        <v>606</v>
      </c>
      <c r="B97" t="s">
        <v>608</v>
      </c>
      <c r="C97" t="s">
        <v>606</v>
      </c>
    </row>
    <row r="98" spans="1:3" x14ac:dyDescent="0.35">
      <c r="A98" t="s">
        <v>606</v>
      </c>
      <c r="B98" t="s">
        <v>364</v>
      </c>
      <c r="C98" t="s">
        <v>606</v>
      </c>
    </row>
    <row r="99" spans="1:3" x14ac:dyDescent="0.35">
      <c r="A99" t="s">
        <v>95</v>
      </c>
      <c r="B99" t="s">
        <v>94</v>
      </c>
      <c r="C99" t="s">
        <v>95</v>
      </c>
    </row>
    <row r="100" spans="1:3" x14ac:dyDescent="0.35">
      <c r="A100" t="s">
        <v>95</v>
      </c>
      <c r="B100" t="s">
        <v>609</v>
      </c>
      <c r="C100" t="s">
        <v>95</v>
      </c>
    </row>
    <row r="101" spans="1:3" x14ac:dyDescent="0.35">
      <c r="A101" t="s">
        <v>97</v>
      </c>
      <c r="B101" t="s">
        <v>96</v>
      </c>
      <c r="C101" t="s">
        <v>97</v>
      </c>
    </row>
    <row r="102" spans="1:3" x14ac:dyDescent="0.35">
      <c r="A102" t="s">
        <v>97</v>
      </c>
      <c r="B102" t="s">
        <v>610</v>
      </c>
      <c r="C102" t="s">
        <v>97</v>
      </c>
    </row>
    <row r="103" spans="1:3" x14ac:dyDescent="0.35">
      <c r="A103" t="s">
        <v>99</v>
      </c>
      <c r="B103" t="s">
        <v>98</v>
      </c>
      <c r="C103" t="s">
        <v>99</v>
      </c>
    </row>
    <row r="104" spans="1:3" x14ac:dyDescent="0.35">
      <c r="A104" t="s">
        <v>99</v>
      </c>
      <c r="B104" t="s">
        <v>611</v>
      </c>
      <c r="C104" t="s">
        <v>99</v>
      </c>
    </row>
    <row r="105" spans="1:3" x14ac:dyDescent="0.35">
      <c r="A105" t="s">
        <v>99</v>
      </c>
      <c r="B105" t="s">
        <v>612</v>
      </c>
      <c r="C105" t="s">
        <v>99</v>
      </c>
    </row>
    <row r="106" spans="1:3" x14ac:dyDescent="0.35">
      <c r="A106" t="s">
        <v>101</v>
      </c>
      <c r="B106" t="s">
        <v>100</v>
      </c>
      <c r="C106" t="s">
        <v>101</v>
      </c>
    </row>
    <row r="107" spans="1:3" x14ac:dyDescent="0.35">
      <c r="A107" t="s">
        <v>101</v>
      </c>
      <c r="B107" t="s">
        <v>613</v>
      </c>
      <c r="C107" t="s">
        <v>101</v>
      </c>
    </row>
    <row r="108" spans="1:3" x14ac:dyDescent="0.35">
      <c r="A108" t="s">
        <v>105</v>
      </c>
      <c r="B108" t="s">
        <v>104</v>
      </c>
      <c r="C108" t="s">
        <v>105</v>
      </c>
    </row>
    <row r="109" spans="1:3" x14ac:dyDescent="0.35">
      <c r="A109" t="s">
        <v>105</v>
      </c>
      <c r="B109" t="s">
        <v>614</v>
      </c>
      <c r="C109" t="s">
        <v>105</v>
      </c>
    </row>
    <row r="110" spans="1:3" x14ac:dyDescent="0.35">
      <c r="A110" t="s">
        <v>107</v>
      </c>
      <c r="B110" t="s">
        <v>106</v>
      </c>
      <c r="C110" t="s">
        <v>107</v>
      </c>
    </row>
    <row r="111" spans="1:3" x14ac:dyDescent="0.35">
      <c r="A111" t="s">
        <v>109</v>
      </c>
      <c r="B111" t="s">
        <v>615</v>
      </c>
      <c r="C111" t="s">
        <v>109</v>
      </c>
    </row>
    <row r="112" spans="1:3" x14ac:dyDescent="0.35">
      <c r="A112" t="s">
        <v>109</v>
      </c>
      <c r="B112" t="s">
        <v>108</v>
      </c>
      <c r="C112" t="s">
        <v>109</v>
      </c>
    </row>
    <row r="113" spans="1:3" x14ac:dyDescent="0.35">
      <c r="A113" t="s">
        <v>111</v>
      </c>
      <c r="B113" t="s">
        <v>110</v>
      </c>
      <c r="C113" t="s">
        <v>111</v>
      </c>
    </row>
    <row r="114" spans="1:3" x14ac:dyDescent="0.35">
      <c r="A114" t="s">
        <v>111</v>
      </c>
      <c r="B114" t="s">
        <v>616</v>
      </c>
      <c r="C114" t="s">
        <v>111</v>
      </c>
    </row>
    <row r="115" spans="1:3" x14ac:dyDescent="0.35">
      <c r="A115" t="s">
        <v>111</v>
      </c>
      <c r="B115" t="s">
        <v>617</v>
      </c>
      <c r="C115" t="s">
        <v>111</v>
      </c>
    </row>
    <row r="116" spans="1:3" x14ac:dyDescent="0.35">
      <c r="A116" t="s">
        <v>111</v>
      </c>
      <c r="B116" t="s">
        <v>618</v>
      </c>
      <c r="C116" t="s">
        <v>111</v>
      </c>
    </row>
    <row r="117" spans="1:3" x14ac:dyDescent="0.35">
      <c r="A117" t="s">
        <v>111</v>
      </c>
      <c r="B117" t="s">
        <v>619</v>
      </c>
      <c r="C117" t="s">
        <v>111</v>
      </c>
    </row>
    <row r="118" spans="1:3" x14ac:dyDescent="0.35">
      <c r="A118" t="s">
        <v>111</v>
      </c>
      <c r="B118" t="s">
        <v>620</v>
      </c>
      <c r="C118" t="s">
        <v>111</v>
      </c>
    </row>
    <row r="119" spans="1:3" x14ac:dyDescent="0.35">
      <c r="A119" t="s">
        <v>113</v>
      </c>
      <c r="B119" t="s">
        <v>112</v>
      </c>
      <c r="C119" t="s">
        <v>113</v>
      </c>
    </row>
    <row r="120" spans="1:3" x14ac:dyDescent="0.35">
      <c r="A120" t="s">
        <v>113</v>
      </c>
      <c r="B120" t="s">
        <v>621</v>
      </c>
      <c r="C120" t="s">
        <v>113</v>
      </c>
    </row>
    <row r="121" spans="1:3" x14ac:dyDescent="0.35">
      <c r="A121" t="s">
        <v>115</v>
      </c>
      <c r="B121" t="s">
        <v>622</v>
      </c>
      <c r="C121" t="s">
        <v>115</v>
      </c>
    </row>
    <row r="122" spans="1:3" x14ac:dyDescent="0.35">
      <c r="A122" t="s">
        <v>115</v>
      </c>
      <c r="B122" t="s">
        <v>114</v>
      </c>
      <c r="C122" t="s">
        <v>115</v>
      </c>
    </row>
    <row r="123" spans="1:3" x14ac:dyDescent="0.35">
      <c r="A123" t="s">
        <v>117</v>
      </c>
      <c r="B123" t="s">
        <v>116</v>
      </c>
      <c r="C123" t="s">
        <v>117</v>
      </c>
    </row>
    <row r="124" spans="1:3" x14ac:dyDescent="0.35">
      <c r="A124" t="s">
        <v>117</v>
      </c>
      <c r="B124" t="s">
        <v>623</v>
      </c>
      <c r="C124" t="s">
        <v>117</v>
      </c>
    </row>
    <row r="125" spans="1:3" x14ac:dyDescent="0.35">
      <c r="A125" t="s">
        <v>119</v>
      </c>
      <c r="B125" t="s">
        <v>624</v>
      </c>
      <c r="C125" t="s">
        <v>119</v>
      </c>
    </row>
    <row r="126" spans="1:3" x14ac:dyDescent="0.35">
      <c r="A126" t="s">
        <v>119</v>
      </c>
      <c r="B126" t="s">
        <v>118</v>
      </c>
      <c r="C126" t="s">
        <v>119</v>
      </c>
    </row>
    <row r="127" spans="1:3" x14ac:dyDescent="0.35">
      <c r="A127" t="s">
        <v>121</v>
      </c>
      <c r="B127" t="s">
        <v>120</v>
      </c>
      <c r="C127" t="s">
        <v>121</v>
      </c>
    </row>
    <row r="128" spans="1:3" x14ac:dyDescent="0.35">
      <c r="A128" t="s">
        <v>121</v>
      </c>
      <c r="B128" t="s">
        <v>625</v>
      </c>
      <c r="C128" t="s">
        <v>121</v>
      </c>
    </row>
    <row r="129" spans="1:3" x14ac:dyDescent="0.35">
      <c r="A129" t="s">
        <v>123</v>
      </c>
      <c r="B129" t="s">
        <v>626</v>
      </c>
      <c r="C129" t="s">
        <v>123</v>
      </c>
    </row>
    <row r="130" spans="1:3" x14ac:dyDescent="0.35">
      <c r="A130" t="s">
        <v>123</v>
      </c>
      <c r="B130" t="s">
        <v>122</v>
      </c>
      <c r="C130" t="s">
        <v>123</v>
      </c>
    </row>
    <row r="131" spans="1:3" x14ac:dyDescent="0.35">
      <c r="A131" t="s">
        <v>125</v>
      </c>
      <c r="B131" t="s">
        <v>124</v>
      </c>
      <c r="C131" t="s">
        <v>125</v>
      </c>
    </row>
    <row r="132" spans="1:3" x14ac:dyDescent="0.35">
      <c r="A132" t="s">
        <v>125</v>
      </c>
      <c r="B132" t="s">
        <v>627</v>
      </c>
      <c r="C132" t="s">
        <v>125</v>
      </c>
    </row>
    <row r="133" spans="1:3" x14ac:dyDescent="0.35">
      <c r="A133" t="s">
        <v>137</v>
      </c>
      <c r="B133" t="s">
        <v>136</v>
      </c>
      <c r="C133" t="s">
        <v>137</v>
      </c>
    </row>
    <row r="134" spans="1:3" x14ac:dyDescent="0.35">
      <c r="A134" t="s">
        <v>137</v>
      </c>
      <c r="B134" t="s">
        <v>628</v>
      </c>
      <c r="C134" t="s">
        <v>137</v>
      </c>
    </row>
    <row r="135" spans="1:3" x14ac:dyDescent="0.35">
      <c r="A135" t="s">
        <v>139</v>
      </c>
      <c r="B135" t="s">
        <v>629</v>
      </c>
      <c r="C135" t="s">
        <v>139</v>
      </c>
    </row>
    <row r="136" spans="1:3" x14ac:dyDescent="0.35">
      <c r="A136" t="s">
        <v>139</v>
      </c>
      <c r="B136" t="s">
        <v>138</v>
      </c>
      <c r="C136" t="s">
        <v>139</v>
      </c>
    </row>
    <row r="137" spans="1:3" x14ac:dyDescent="0.35">
      <c r="A137" t="s">
        <v>139</v>
      </c>
      <c r="B137" t="s">
        <v>630</v>
      </c>
      <c r="C137" t="s">
        <v>139</v>
      </c>
    </row>
    <row r="138" spans="1:3" x14ac:dyDescent="0.35">
      <c r="A138" t="s">
        <v>143</v>
      </c>
      <c r="B138" t="s">
        <v>142</v>
      </c>
      <c r="C138" t="s">
        <v>143</v>
      </c>
    </row>
    <row r="139" spans="1:3" x14ac:dyDescent="0.35">
      <c r="A139" t="s">
        <v>143</v>
      </c>
      <c r="B139" t="s">
        <v>631</v>
      </c>
      <c r="C139" t="s">
        <v>143</v>
      </c>
    </row>
    <row r="140" spans="1:3" x14ac:dyDescent="0.35">
      <c r="A140" t="s">
        <v>145</v>
      </c>
      <c r="B140" t="s">
        <v>632</v>
      </c>
      <c r="C140" t="s">
        <v>145</v>
      </c>
    </row>
    <row r="141" spans="1:3" x14ac:dyDescent="0.35">
      <c r="A141" t="s">
        <v>145</v>
      </c>
      <c r="B141" t="s">
        <v>144</v>
      </c>
      <c r="C141" t="s">
        <v>145</v>
      </c>
    </row>
    <row r="142" spans="1:3" x14ac:dyDescent="0.35">
      <c r="A142" t="s">
        <v>147</v>
      </c>
      <c r="B142" t="s">
        <v>146</v>
      </c>
      <c r="C142" t="s">
        <v>147</v>
      </c>
    </row>
    <row r="143" spans="1:3" x14ac:dyDescent="0.35">
      <c r="A143" t="s">
        <v>147</v>
      </c>
      <c r="B143" t="s">
        <v>633</v>
      </c>
      <c r="C143" t="s">
        <v>147</v>
      </c>
    </row>
    <row r="144" spans="1:3" x14ac:dyDescent="0.35">
      <c r="A144" t="s">
        <v>149</v>
      </c>
      <c r="B144" t="s">
        <v>148</v>
      </c>
      <c r="C144" t="s">
        <v>149</v>
      </c>
    </row>
    <row r="145" spans="1:3" x14ac:dyDescent="0.35">
      <c r="A145" t="s">
        <v>149</v>
      </c>
      <c r="B145" t="s">
        <v>634</v>
      </c>
      <c r="C145" t="s">
        <v>149</v>
      </c>
    </row>
    <row r="146" spans="1:3" x14ac:dyDescent="0.35">
      <c r="A146" t="s">
        <v>155</v>
      </c>
      <c r="B146" t="s">
        <v>154</v>
      </c>
      <c r="C146" t="s">
        <v>155</v>
      </c>
    </row>
    <row r="147" spans="1:3" x14ac:dyDescent="0.35">
      <c r="A147" t="s">
        <v>155</v>
      </c>
      <c r="B147" t="s">
        <v>635</v>
      </c>
      <c r="C147" t="s">
        <v>155</v>
      </c>
    </row>
    <row r="148" spans="1:3" x14ac:dyDescent="0.35">
      <c r="A148" t="s">
        <v>157</v>
      </c>
      <c r="B148" t="s">
        <v>156</v>
      </c>
      <c r="C148" t="s">
        <v>157</v>
      </c>
    </row>
    <row r="149" spans="1:3" x14ac:dyDescent="0.35">
      <c r="A149" t="s">
        <v>157</v>
      </c>
      <c r="B149" t="s">
        <v>636</v>
      </c>
      <c r="C149" t="s">
        <v>157</v>
      </c>
    </row>
    <row r="150" spans="1:3" x14ac:dyDescent="0.35">
      <c r="A150" t="s">
        <v>637</v>
      </c>
      <c r="B150" t="s">
        <v>638</v>
      </c>
      <c r="C150" t="s">
        <v>637</v>
      </c>
    </row>
    <row r="151" spans="1:3" x14ac:dyDescent="0.35">
      <c r="A151" t="s">
        <v>637</v>
      </c>
      <c r="B151" t="s">
        <v>639</v>
      </c>
      <c r="C151" t="s">
        <v>637</v>
      </c>
    </row>
    <row r="152" spans="1:3" x14ac:dyDescent="0.35">
      <c r="A152" t="s">
        <v>637</v>
      </c>
      <c r="B152" t="s">
        <v>640</v>
      </c>
      <c r="C152" t="s">
        <v>637</v>
      </c>
    </row>
    <row r="153" spans="1:3" x14ac:dyDescent="0.35">
      <c r="A153" t="s">
        <v>637</v>
      </c>
      <c r="B153" t="s">
        <v>641</v>
      </c>
      <c r="C153" t="s">
        <v>637</v>
      </c>
    </row>
    <row r="154" spans="1:3" x14ac:dyDescent="0.35">
      <c r="A154" t="s">
        <v>159</v>
      </c>
      <c r="B154" t="s">
        <v>642</v>
      </c>
      <c r="C154" t="s">
        <v>159</v>
      </c>
    </row>
    <row r="155" spans="1:3" x14ac:dyDescent="0.35">
      <c r="A155" t="s">
        <v>159</v>
      </c>
      <c r="B155" t="s">
        <v>158</v>
      </c>
      <c r="C155" t="s">
        <v>159</v>
      </c>
    </row>
    <row r="156" spans="1:3" x14ac:dyDescent="0.35">
      <c r="A156" t="s">
        <v>161</v>
      </c>
      <c r="B156" t="s">
        <v>643</v>
      </c>
      <c r="C156" t="s">
        <v>161</v>
      </c>
    </row>
    <row r="157" spans="1:3" x14ac:dyDescent="0.35">
      <c r="A157" t="s">
        <v>161</v>
      </c>
      <c r="B157" t="s">
        <v>644</v>
      </c>
      <c r="C157" t="s">
        <v>161</v>
      </c>
    </row>
    <row r="158" spans="1:3" x14ac:dyDescent="0.35">
      <c r="A158" t="s">
        <v>161</v>
      </c>
      <c r="B158" t="s">
        <v>160</v>
      </c>
      <c r="C158" t="s">
        <v>161</v>
      </c>
    </row>
    <row r="159" spans="1:3" x14ac:dyDescent="0.35">
      <c r="A159" t="s">
        <v>163</v>
      </c>
      <c r="B159" t="s">
        <v>645</v>
      </c>
      <c r="C159" t="s">
        <v>163</v>
      </c>
    </row>
    <row r="160" spans="1:3" x14ac:dyDescent="0.35">
      <c r="A160" t="s">
        <v>163</v>
      </c>
      <c r="B160" t="s">
        <v>162</v>
      </c>
      <c r="C160" t="s">
        <v>163</v>
      </c>
    </row>
    <row r="161" spans="1:3" x14ac:dyDescent="0.35">
      <c r="A161" t="s">
        <v>163</v>
      </c>
      <c r="B161" t="s">
        <v>646</v>
      </c>
      <c r="C161" t="s">
        <v>163</v>
      </c>
    </row>
    <row r="162" spans="1:3" x14ac:dyDescent="0.35">
      <c r="A162" t="s">
        <v>165</v>
      </c>
      <c r="B162" t="s">
        <v>164</v>
      </c>
      <c r="C162" t="s">
        <v>165</v>
      </c>
    </row>
    <row r="163" spans="1:3" x14ac:dyDescent="0.35">
      <c r="A163" t="s">
        <v>165</v>
      </c>
      <c r="B163" t="s">
        <v>647</v>
      </c>
      <c r="C163" t="s">
        <v>165</v>
      </c>
    </row>
    <row r="164" spans="1:3" x14ac:dyDescent="0.35">
      <c r="A164" t="s">
        <v>167</v>
      </c>
      <c r="B164" t="s">
        <v>648</v>
      </c>
      <c r="C164" t="s">
        <v>167</v>
      </c>
    </row>
    <row r="165" spans="1:3" x14ac:dyDescent="0.35">
      <c r="A165" t="s">
        <v>169</v>
      </c>
      <c r="B165" t="s">
        <v>168</v>
      </c>
      <c r="C165" t="s">
        <v>169</v>
      </c>
    </row>
    <row r="166" spans="1:3" x14ac:dyDescent="0.35">
      <c r="A166" t="s">
        <v>649</v>
      </c>
      <c r="B166" t="s">
        <v>650</v>
      </c>
      <c r="C166" t="s">
        <v>649</v>
      </c>
    </row>
    <row r="167" spans="1:3" x14ac:dyDescent="0.35">
      <c r="A167" t="s">
        <v>649</v>
      </c>
      <c r="B167" t="s">
        <v>651</v>
      </c>
      <c r="C167" t="s">
        <v>649</v>
      </c>
    </row>
    <row r="168" spans="1:3" x14ac:dyDescent="0.35">
      <c r="A168" t="s">
        <v>171</v>
      </c>
      <c r="B168" t="s">
        <v>170</v>
      </c>
      <c r="C168" t="s">
        <v>171</v>
      </c>
    </row>
    <row r="169" spans="1:3" x14ac:dyDescent="0.35">
      <c r="A169" t="s">
        <v>171</v>
      </c>
      <c r="B169" t="s">
        <v>652</v>
      </c>
      <c r="C169" t="s">
        <v>171</v>
      </c>
    </row>
    <row r="170" spans="1:3" x14ac:dyDescent="0.35">
      <c r="A170" t="s">
        <v>175</v>
      </c>
      <c r="B170" t="s">
        <v>174</v>
      </c>
      <c r="C170" t="s">
        <v>175</v>
      </c>
    </row>
    <row r="171" spans="1:3" x14ac:dyDescent="0.35">
      <c r="A171" t="s">
        <v>175</v>
      </c>
      <c r="B171" t="s">
        <v>653</v>
      </c>
      <c r="C171" t="s">
        <v>175</v>
      </c>
    </row>
    <row r="172" spans="1:3" x14ac:dyDescent="0.35">
      <c r="A172" t="s">
        <v>177</v>
      </c>
      <c r="B172" t="s">
        <v>176</v>
      </c>
      <c r="C172" t="s">
        <v>177</v>
      </c>
    </row>
    <row r="173" spans="1:3" x14ac:dyDescent="0.35">
      <c r="A173" t="s">
        <v>177</v>
      </c>
      <c r="B173" t="s">
        <v>654</v>
      </c>
      <c r="C173" t="s">
        <v>177</v>
      </c>
    </row>
    <row r="174" spans="1:3" x14ac:dyDescent="0.35">
      <c r="A174" t="s">
        <v>177</v>
      </c>
      <c r="B174" t="s">
        <v>655</v>
      </c>
      <c r="C174" t="s">
        <v>177</v>
      </c>
    </row>
    <row r="175" spans="1:3" x14ac:dyDescent="0.35">
      <c r="A175" t="s">
        <v>177</v>
      </c>
      <c r="B175" t="s">
        <v>656</v>
      </c>
      <c r="C175" t="s">
        <v>177</v>
      </c>
    </row>
    <row r="176" spans="1:3" x14ac:dyDescent="0.35">
      <c r="A176" t="s">
        <v>179</v>
      </c>
      <c r="B176" t="s">
        <v>178</v>
      </c>
      <c r="C176" t="s">
        <v>179</v>
      </c>
    </row>
    <row r="177" spans="1:3" x14ac:dyDescent="0.35">
      <c r="A177" t="s">
        <v>179</v>
      </c>
      <c r="B177" t="s">
        <v>657</v>
      </c>
      <c r="C177" t="s">
        <v>179</v>
      </c>
    </row>
    <row r="178" spans="1:3" x14ac:dyDescent="0.35">
      <c r="A178" t="s">
        <v>181</v>
      </c>
      <c r="B178" t="s">
        <v>658</v>
      </c>
      <c r="C178" t="s">
        <v>181</v>
      </c>
    </row>
    <row r="179" spans="1:3" x14ac:dyDescent="0.35">
      <c r="A179" t="s">
        <v>181</v>
      </c>
      <c r="B179" t="s">
        <v>180</v>
      </c>
      <c r="C179" t="s">
        <v>181</v>
      </c>
    </row>
    <row r="180" spans="1:3" x14ac:dyDescent="0.35">
      <c r="A180" t="s">
        <v>181</v>
      </c>
      <c r="B180" t="s">
        <v>659</v>
      </c>
      <c r="C180" t="s">
        <v>181</v>
      </c>
    </row>
    <row r="181" spans="1:3" x14ac:dyDescent="0.35">
      <c r="A181" t="s">
        <v>183</v>
      </c>
      <c r="B181" t="s">
        <v>182</v>
      </c>
      <c r="C181" t="s">
        <v>183</v>
      </c>
    </row>
    <row r="182" spans="1:3" x14ac:dyDescent="0.35">
      <c r="A182" t="s">
        <v>183</v>
      </c>
      <c r="B182" t="s">
        <v>660</v>
      </c>
      <c r="C182" t="s">
        <v>183</v>
      </c>
    </row>
    <row r="183" spans="1:3" x14ac:dyDescent="0.35">
      <c r="A183" t="s">
        <v>185</v>
      </c>
      <c r="B183" t="s">
        <v>184</v>
      </c>
      <c r="C183" t="s">
        <v>185</v>
      </c>
    </row>
    <row r="184" spans="1:3" x14ac:dyDescent="0.35">
      <c r="A184" t="s">
        <v>187</v>
      </c>
      <c r="B184" t="s">
        <v>186</v>
      </c>
      <c r="C184" t="s">
        <v>187</v>
      </c>
    </row>
    <row r="185" spans="1:3" x14ac:dyDescent="0.35">
      <c r="A185" t="s">
        <v>189</v>
      </c>
      <c r="B185" t="s">
        <v>188</v>
      </c>
      <c r="C185" t="s">
        <v>189</v>
      </c>
    </row>
    <row r="186" spans="1:3" x14ac:dyDescent="0.35">
      <c r="A186" t="s">
        <v>189</v>
      </c>
      <c r="B186" t="s">
        <v>661</v>
      </c>
      <c r="C186" t="s">
        <v>189</v>
      </c>
    </row>
    <row r="187" spans="1:3" x14ac:dyDescent="0.35">
      <c r="A187" t="s">
        <v>191</v>
      </c>
      <c r="B187" t="s">
        <v>190</v>
      </c>
      <c r="C187" t="s">
        <v>191</v>
      </c>
    </row>
    <row r="188" spans="1:3" x14ac:dyDescent="0.35">
      <c r="A188" t="s">
        <v>191</v>
      </c>
      <c r="B188" t="s">
        <v>662</v>
      </c>
      <c r="C188" t="s">
        <v>191</v>
      </c>
    </row>
    <row r="189" spans="1:3" x14ac:dyDescent="0.35">
      <c r="A189" t="s">
        <v>193</v>
      </c>
      <c r="B189" t="s">
        <v>663</v>
      </c>
      <c r="C189" t="s">
        <v>193</v>
      </c>
    </row>
    <row r="190" spans="1:3" x14ac:dyDescent="0.35">
      <c r="A190" t="s">
        <v>193</v>
      </c>
      <c r="B190" t="s">
        <v>192</v>
      </c>
      <c r="C190" t="s">
        <v>193</v>
      </c>
    </row>
    <row r="191" spans="1:3" x14ac:dyDescent="0.35">
      <c r="A191" t="s">
        <v>197</v>
      </c>
      <c r="B191" t="s">
        <v>664</v>
      </c>
      <c r="C191" t="s">
        <v>197</v>
      </c>
    </row>
    <row r="192" spans="1:3" x14ac:dyDescent="0.35">
      <c r="A192" t="s">
        <v>197</v>
      </c>
      <c r="B192" t="s">
        <v>665</v>
      </c>
      <c r="C192" t="s">
        <v>197</v>
      </c>
    </row>
    <row r="193" spans="1:3" x14ac:dyDescent="0.35">
      <c r="A193" t="s">
        <v>197</v>
      </c>
      <c r="B193" t="s">
        <v>666</v>
      </c>
      <c r="C193" t="s">
        <v>197</v>
      </c>
    </row>
    <row r="194" spans="1:3" x14ac:dyDescent="0.35">
      <c r="A194" t="s">
        <v>197</v>
      </c>
      <c r="B194" t="s">
        <v>667</v>
      </c>
      <c r="C194" t="s">
        <v>197</v>
      </c>
    </row>
    <row r="195" spans="1:3" x14ac:dyDescent="0.35">
      <c r="A195" t="s">
        <v>668</v>
      </c>
      <c r="B195" t="s">
        <v>669</v>
      </c>
      <c r="C195" t="s">
        <v>668</v>
      </c>
    </row>
    <row r="196" spans="1:3" x14ac:dyDescent="0.35">
      <c r="A196" t="s">
        <v>668</v>
      </c>
      <c r="B196" t="s">
        <v>670</v>
      </c>
      <c r="C196" t="s">
        <v>668</v>
      </c>
    </row>
    <row r="197" spans="1:3" x14ac:dyDescent="0.35">
      <c r="A197" t="s">
        <v>668</v>
      </c>
      <c r="B197" t="s">
        <v>671</v>
      </c>
      <c r="C197" t="s">
        <v>668</v>
      </c>
    </row>
    <row r="198" spans="1:3" x14ac:dyDescent="0.35">
      <c r="A198" t="s">
        <v>668</v>
      </c>
      <c r="B198" t="s">
        <v>672</v>
      </c>
      <c r="C198" t="s">
        <v>668</v>
      </c>
    </row>
    <row r="199" spans="1:3" x14ac:dyDescent="0.35">
      <c r="A199" t="s">
        <v>199</v>
      </c>
      <c r="B199" t="s">
        <v>198</v>
      </c>
      <c r="C199" t="s">
        <v>199</v>
      </c>
    </row>
    <row r="200" spans="1:3" x14ac:dyDescent="0.35">
      <c r="A200" t="s">
        <v>199</v>
      </c>
      <c r="B200" t="s">
        <v>673</v>
      </c>
      <c r="C200" t="s">
        <v>199</v>
      </c>
    </row>
    <row r="201" spans="1:3" x14ac:dyDescent="0.35">
      <c r="A201" t="s">
        <v>203</v>
      </c>
      <c r="B201" t="s">
        <v>202</v>
      </c>
      <c r="C201" t="s">
        <v>203</v>
      </c>
    </row>
    <row r="202" spans="1:3" x14ac:dyDescent="0.35">
      <c r="A202" t="s">
        <v>203</v>
      </c>
      <c r="B202" t="s">
        <v>674</v>
      </c>
      <c r="C202" t="s">
        <v>203</v>
      </c>
    </row>
    <row r="203" spans="1:3" x14ac:dyDescent="0.35">
      <c r="A203" t="s">
        <v>205</v>
      </c>
      <c r="B203" t="s">
        <v>204</v>
      </c>
      <c r="C203" t="s">
        <v>205</v>
      </c>
    </row>
    <row r="204" spans="1:3" x14ac:dyDescent="0.35">
      <c r="A204" t="s">
        <v>205</v>
      </c>
      <c r="B204" t="s">
        <v>675</v>
      </c>
      <c r="C204" t="s">
        <v>205</v>
      </c>
    </row>
    <row r="205" spans="1:3" x14ac:dyDescent="0.35">
      <c r="A205" t="s">
        <v>207</v>
      </c>
      <c r="B205" t="s">
        <v>206</v>
      </c>
      <c r="C205" t="s">
        <v>207</v>
      </c>
    </row>
    <row r="206" spans="1:3" x14ac:dyDescent="0.35">
      <c r="A206" t="s">
        <v>207</v>
      </c>
      <c r="B206" t="s">
        <v>676</v>
      </c>
      <c r="C206" t="s">
        <v>207</v>
      </c>
    </row>
    <row r="207" spans="1:3" x14ac:dyDescent="0.35">
      <c r="A207" t="s">
        <v>217</v>
      </c>
      <c r="B207" t="s">
        <v>216</v>
      </c>
      <c r="C207" t="s">
        <v>217</v>
      </c>
    </row>
    <row r="208" spans="1:3" x14ac:dyDescent="0.35">
      <c r="A208" t="s">
        <v>217</v>
      </c>
      <c r="B208" t="s">
        <v>677</v>
      </c>
      <c r="C208" t="s">
        <v>217</v>
      </c>
    </row>
    <row r="209" spans="1:3" x14ac:dyDescent="0.35">
      <c r="A209" t="s">
        <v>221</v>
      </c>
      <c r="B209" t="s">
        <v>220</v>
      </c>
      <c r="C209" t="s">
        <v>221</v>
      </c>
    </row>
    <row r="210" spans="1:3" x14ac:dyDescent="0.35">
      <c r="A210" t="s">
        <v>223</v>
      </c>
      <c r="B210" t="s">
        <v>222</v>
      </c>
      <c r="C210" t="s">
        <v>223</v>
      </c>
    </row>
    <row r="211" spans="1:3" x14ac:dyDescent="0.35">
      <c r="A211" t="s">
        <v>223</v>
      </c>
      <c r="B211" t="s">
        <v>678</v>
      </c>
      <c r="C211" t="s">
        <v>223</v>
      </c>
    </row>
    <row r="212" spans="1:3" x14ac:dyDescent="0.35">
      <c r="A212" t="s">
        <v>679</v>
      </c>
      <c r="B212" t="s">
        <v>680</v>
      </c>
      <c r="C212" t="s">
        <v>679</v>
      </c>
    </row>
    <row r="213" spans="1:3" x14ac:dyDescent="0.35">
      <c r="A213" t="s">
        <v>679</v>
      </c>
      <c r="B213" t="s">
        <v>681</v>
      </c>
      <c r="C213" t="s">
        <v>679</v>
      </c>
    </row>
    <row r="214" spans="1:3" x14ac:dyDescent="0.35">
      <c r="A214" t="s">
        <v>227</v>
      </c>
      <c r="B214" t="s">
        <v>226</v>
      </c>
      <c r="C214" t="s">
        <v>227</v>
      </c>
    </row>
    <row r="215" spans="1:3" x14ac:dyDescent="0.35">
      <c r="A215" t="s">
        <v>229</v>
      </c>
      <c r="B215" t="s">
        <v>228</v>
      </c>
      <c r="C215" t="s">
        <v>229</v>
      </c>
    </row>
    <row r="216" spans="1:3" x14ac:dyDescent="0.35">
      <c r="A216" t="s">
        <v>229</v>
      </c>
      <c r="B216" t="s">
        <v>682</v>
      </c>
      <c r="C216" t="s">
        <v>229</v>
      </c>
    </row>
    <row r="217" spans="1:3" x14ac:dyDescent="0.35">
      <c r="A217" t="s">
        <v>229</v>
      </c>
      <c r="B217" t="s">
        <v>683</v>
      </c>
      <c r="C217" t="s">
        <v>229</v>
      </c>
    </row>
    <row r="218" spans="1:3" x14ac:dyDescent="0.35">
      <c r="A218" t="s">
        <v>231</v>
      </c>
      <c r="B218" t="s">
        <v>230</v>
      </c>
      <c r="C218" t="s">
        <v>231</v>
      </c>
    </row>
    <row r="219" spans="1:3" x14ac:dyDescent="0.35">
      <c r="A219" t="s">
        <v>231</v>
      </c>
      <c r="B219" t="s">
        <v>684</v>
      </c>
      <c r="C219" t="s">
        <v>231</v>
      </c>
    </row>
    <row r="220" spans="1:3" x14ac:dyDescent="0.35">
      <c r="A220" t="s">
        <v>233</v>
      </c>
      <c r="B220" t="s">
        <v>232</v>
      </c>
      <c r="C220" t="s">
        <v>233</v>
      </c>
    </row>
    <row r="221" spans="1:3" x14ac:dyDescent="0.35">
      <c r="A221" t="s">
        <v>233</v>
      </c>
      <c r="B221" t="s">
        <v>685</v>
      </c>
      <c r="C221" t="s">
        <v>233</v>
      </c>
    </row>
    <row r="222" spans="1:3" x14ac:dyDescent="0.35">
      <c r="A222" t="s">
        <v>235</v>
      </c>
      <c r="B222" t="s">
        <v>234</v>
      </c>
      <c r="C222" t="s">
        <v>235</v>
      </c>
    </row>
    <row r="223" spans="1:3" x14ac:dyDescent="0.35">
      <c r="A223" t="s">
        <v>235</v>
      </c>
      <c r="B223" t="s">
        <v>686</v>
      </c>
      <c r="C223" t="s">
        <v>235</v>
      </c>
    </row>
    <row r="224" spans="1:3" x14ac:dyDescent="0.35">
      <c r="A224" t="s">
        <v>237</v>
      </c>
      <c r="B224" t="s">
        <v>687</v>
      </c>
      <c r="C224" t="s">
        <v>237</v>
      </c>
    </row>
    <row r="225" spans="1:3" x14ac:dyDescent="0.35">
      <c r="A225" t="s">
        <v>237</v>
      </c>
      <c r="B225" t="s">
        <v>236</v>
      </c>
      <c r="C225" t="s">
        <v>237</v>
      </c>
    </row>
    <row r="226" spans="1:3" x14ac:dyDescent="0.35">
      <c r="A226" t="s">
        <v>239</v>
      </c>
      <c r="B226" t="s">
        <v>238</v>
      </c>
      <c r="C226" t="s">
        <v>239</v>
      </c>
    </row>
    <row r="227" spans="1:3" x14ac:dyDescent="0.35">
      <c r="A227" t="s">
        <v>688</v>
      </c>
      <c r="B227" t="s">
        <v>689</v>
      </c>
      <c r="C227" t="s">
        <v>688</v>
      </c>
    </row>
    <row r="228" spans="1:3" x14ac:dyDescent="0.35">
      <c r="A228" t="s">
        <v>688</v>
      </c>
      <c r="B228" t="s">
        <v>690</v>
      </c>
      <c r="C228" t="s">
        <v>688</v>
      </c>
    </row>
    <row r="229" spans="1:3" x14ac:dyDescent="0.35">
      <c r="A229" t="s">
        <v>241</v>
      </c>
      <c r="B229" t="s">
        <v>691</v>
      </c>
      <c r="C229" t="s">
        <v>241</v>
      </c>
    </row>
    <row r="230" spans="1:3" x14ac:dyDescent="0.35">
      <c r="A230" t="s">
        <v>241</v>
      </c>
      <c r="B230" t="s">
        <v>240</v>
      </c>
      <c r="C230" t="s">
        <v>241</v>
      </c>
    </row>
    <row r="231" spans="1:3" x14ac:dyDescent="0.35">
      <c r="A231" t="s">
        <v>243</v>
      </c>
      <c r="B231" t="s">
        <v>242</v>
      </c>
      <c r="C231" t="s">
        <v>243</v>
      </c>
    </row>
    <row r="232" spans="1:3" x14ac:dyDescent="0.35">
      <c r="A232" t="s">
        <v>692</v>
      </c>
      <c r="B232" t="s">
        <v>693</v>
      </c>
      <c r="C232" t="s">
        <v>692</v>
      </c>
    </row>
    <row r="233" spans="1:3" x14ac:dyDescent="0.35">
      <c r="A233" t="s">
        <v>692</v>
      </c>
      <c r="B233" t="s">
        <v>694</v>
      </c>
      <c r="C233" t="s">
        <v>692</v>
      </c>
    </row>
    <row r="234" spans="1:3" x14ac:dyDescent="0.35">
      <c r="A234" t="s">
        <v>245</v>
      </c>
      <c r="B234" t="s">
        <v>244</v>
      </c>
      <c r="C234" t="s">
        <v>245</v>
      </c>
    </row>
    <row r="235" spans="1:3" x14ac:dyDescent="0.35">
      <c r="A235" t="s">
        <v>245</v>
      </c>
      <c r="B235" t="s">
        <v>695</v>
      </c>
      <c r="C235" t="s">
        <v>245</v>
      </c>
    </row>
    <row r="236" spans="1:3" x14ac:dyDescent="0.35">
      <c r="A236" t="s">
        <v>247</v>
      </c>
      <c r="B236" t="s">
        <v>246</v>
      </c>
      <c r="C236" t="s">
        <v>247</v>
      </c>
    </row>
    <row r="237" spans="1:3" x14ac:dyDescent="0.35">
      <c r="A237" t="s">
        <v>247</v>
      </c>
      <c r="B237" t="s">
        <v>696</v>
      </c>
      <c r="C237" t="s">
        <v>247</v>
      </c>
    </row>
    <row r="238" spans="1:3" x14ac:dyDescent="0.35">
      <c r="A238" t="s">
        <v>249</v>
      </c>
      <c r="B238" t="s">
        <v>248</v>
      </c>
      <c r="C238" t="s">
        <v>249</v>
      </c>
    </row>
    <row r="239" spans="1:3" x14ac:dyDescent="0.35">
      <c r="A239" t="s">
        <v>249</v>
      </c>
      <c r="B239" t="s">
        <v>697</v>
      </c>
      <c r="C239" t="s">
        <v>249</v>
      </c>
    </row>
    <row r="240" spans="1:3" x14ac:dyDescent="0.35">
      <c r="A240" t="s">
        <v>251</v>
      </c>
      <c r="B240" t="s">
        <v>250</v>
      </c>
      <c r="C240" t="s">
        <v>251</v>
      </c>
    </row>
    <row r="241" spans="1:3" x14ac:dyDescent="0.35">
      <c r="A241" t="s">
        <v>251</v>
      </c>
      <c r="B241" t="s">
        <v>698</v>
      </c>
      <c r="C241" t="s">
        <v>251</v>
      </c>
    </row>
    <row r="242" spans="1:3" x14ac:dyDescent="0.35">
      <c r="A242" t="s">
        <v>253</v>
      </c>
      <c r="B242" t="s">
        <v>252</v>
      </c>
      <c r="C242" t="s">
        <v>253</v>
      </c>
    </row>
    <row r="243" spans="1:3" x14ac:dyDescent="0.35">
      <c r="A243" t="s">
        <v>253</v>
      </c>
      <c r="B243" t="s">
        <v>699</v>
      </c>
      <c r="C243" t="s">
        <v>253</v>
      </c>
    </row>
    <row r="244" spans="1:3" x14ac:dyDescent="0.35">
      <c r="A244" t="s">
        <v>255</v>
      </c>
      <c r="B244" t="s">
        <v>700</v>
      </c>
      <c r="C244" t="s">
        <v>255</v>
      </c>
    </row>
    <row r="245" spans="1:3" x14ac:dyDescent="0.35">
      <c r="A245" t="s">
        <v>255</v>
      </c>
      <c r="B245" t="s">
        <v>701</v>
      </c>
      <c r="C245" t="s">
        <v>255</v>
      </c>
    </row>
    <row r="246" spans="1:3" x14ac:dyDescent="0.35">
      <c r="A246" t="s">
        <v>255</v>
      </c>
      <c r="B246" t="s">
        <v>254</v>
      </c>
      <c r="C246" t="s">
        <v>255</v>
      </c>
    </row>
    <row r="247" spans="1:3" x14ac:dyDescent="0.35">
      <c r="A247" t="s">
        <v>257</v>
      </c>
      <c r="B247" t="s">
        <v>702</v>
      </c>
      <c r="C247" t="s">
        <v>257</v>
      </c>
    </row>
    <row r="248" spans="1:3" x14ac:dyDescent="0.35">
      <c r="A248" t="s">
        <v>257</v>
      </c>
      <c r="B248" t="s">
        <v>703</v>
      </c>
      <c r="C248" t="s">
        <v>257</v>
      </c>
    </row>
    <row r="249" spans="1:3" x14ac:dyDescent="0.35">
      <c r="A249" t="s">
        <v>257</v>
      </c>
      <c r="B249" t="s">
        <v>704</v>
      </c>
      <c r="C249" t="s">
        <v>257</v>
      </c>
    </row>
    <row r="250" spans="1:3" x14ac:dyDescent="0.35">
      <c r="A250" t="s">
        <v>257</v>
      </c>
      <c r="B250" t="s">
        <v>705</v>
      </c>
      <c r="C250" t="s">
        <v>257</v>
      </c>
    </row>
    <row r="251" spans="1:3" x14ac:dyDescent="0.35">
      <c r="A251" t="s">
        <v>706</v>
      </c>
      <c r="B251" t="s">
        <v>525</v>
      </c>
      <c r="C251" t="s">
        <v>706</v>
      </c>
    </row>
    <row r="252" spans="1:3" x14ac:dyDescent="0.35">
      <c r="A252" t="s">
        <v>706</v>
      </c>
      <c r="B252" t="s">
        <v>707</v>
      </c>
      <c r="C252" t="s">
        <v>706</v>
      </c>
    </row>
    <row r="253" spans="1:3" x14ac:dyDescent="0.35">
      <c r="A253" t="s">
        <v>259</v>
      </c>
      <c r="B253" t="s">
        <v>258</v>
      </c>
      <c r="C253" t="s">
        <v>259</v>
      </c>
    </row>
    <row r="254" spans="1:3" x14ac:dyDescent="0.35">
      <c r="A254" t="s">
        <v>259</v>
      </c>
      <c r="B254" t="s">
        <v>708</v>
      </c>
      <c r="C254" t="s">
        <v>259</v>
      </c>
    </row>
    <row r="255" spans="1:3" x14ac:dyDescent="0.35">
      <c r="A255" t="s">
        <v>263</v>
      </c>
      <c r="B255" t="s">
        <v>262</v>
      </c>
      <c r="C255" t="s">
        <v>263</v>
      </c>
    </row>
    <row r="256" spans="1:3" x14ac:dyDescent="0.35">
      <c r="A256" t="s">
        <v>263</v>
      </c>
      <c r="B256" t="s">
        <v>709</v>
      </c>
      <c r="C256" t="s">
        <v>263</v>
      </c>
    </row>
    <row r="257" spans="1:3" x14ac:dyDescent="0.35">
      <c r="A257" t="s">
        <v>263</v>
      </c>
      <c r="B257" t="s">
        <v>710</v>
      </c>
      <c r="C257" t="s">
        <v>263</v>
      </c>
    </row>
    <row r="258" spans="1:3" x14ac:dyDescent="0.35">
      <c r="A258" t="s">
        <v>265</v>
      </c>
      <c r="B258" t="s">
        <v>711</v>
      </c>
      <c r="C258" t="s">
        <v>265</v>
      </c>
    </row>
    <row r="259" spans="1:3" x14ac:dyDescent="0.35">
      <c r="A259" t="s">
        <v>265</v>
      </c>
      <c r="B259" t="s">
        <v>264</v>
      </c>
      <c r="C259" t="s">
        <v>265</v>
      </c>
    </row>
    <row r="260" spans="1:3" x14ac:dyDescent="0.35">
      <c r="A260" t="s">
        <v>267</v>
      </c>
      <c r="B260" t="s">
        <v>266</v>
      </c>
      <c r="C260" t="s">
        <v>267</v>
      </c>
    </row>
    <row r="261" spans="1:3" x14ac:dyDescent="0.35">
      <c r="A261" t="s">
        <v>267</v>
      </c>
      <c r="B261" t="s">
        <v>712</v>
      </c>
      <c r="C261" t="s">
        <v>267</v>
      </c>
    </row>
    <row r="262" spans="1:3" x14ac:dyDescent="0.35">
      <c r="A262" t="s">
        <v>269</v>
      </c>
      <c r="B262" t="s">
        <v>268</v>
      </c>
      <c r="C262" t="s">
        <v>269</v>
      </c>
    </row>
    <row r="263" spans="1:3" x14ac:dyDescent="0.35">
      <c r="A263" t="s">
        <v>271</v>
      </c>
      <c r="B263" t="s">
        <v>713</v>
      </c>
      <c r="C263" t="s">
        <v>271</v>
      </c>
    </row>
    <row r="264" spans="1:3" x14ac:dyDescent="0.35">
      <c r="A264" t="s">
        <v>271</v>
      </c>
      <c r="B264" t="s">
        <v>270</v>
      </c>
      <c r="C264" t="s">
        <v>271</v>
      </c>
    </row>
    <row r="265" spans="1:3" x14ac:dyDescent="0.35">
      <c r="A265" t="s">
        <v>279</v>
      </c>
      <c r="B265" t="s">
        <v>278</v>
      </c>
      <c r="C265" t="s">
        <v>279</v>
      </c>
    </row>
    <row r="266" spans="1:3" x14ac:dyDescent="0.35">
      <c r="A266" t="s">
        <v>279</v>
      </c>
      <c r="B266" t="s">
        <v>714</v>
      </c>
      <c r="C266" t="s">
        <v>279</v>
      </c>
    </row>
    <row r="267" spans="1:3" x14ac:dyDescent="0.35">
      <c r="A267" t="s">
        <v>281</v>
      </c>
      <c r="B267" t="s">
        <v>715</v>
      </c>
      <c r="C267" t="s">
        <v>281</v>
      </c>
    </row>
    <row r="268" spans="1:3" x14ac:dyDescent="0.35">
      <c r="A268" t="s">
        <v>281</v>
      </c>
      <c r="B268" t="s">
        <v>280</v>
      </c>
      <c r="C268" t="s">
        <v>281</v>
      </c>
    </row>
    <row r="269" spans="1:3" x14ac:dyDescent="0.35">
      <c r="A269" t="s">
        <v>287</v>
      </c>
      <c r="B269" t="s">
        <v>716</v>
      </c>
      <c r="C269" t="s">
        <v>287</v>
      </c>
    </row>
    <row r="270" spans="1:3" x14ac:dyDescent="0.35">
      <c r="A270" t="s">
        <v>287</v>
      </c>
      <c r="B270" t="s">
        <v>286</v>
      </c>
      <c r="C270" t="s">
        <v>287</v>
      </c>
    </row>
    <row r="271" spans="1:3" x14ac:dyDescent="0.35">
      <c r="A271" t="s">
        <v>291</v>
      </c>
      <c r="B271" t="s">
        <v>290</v>
      </c>
      <c r="C271" t="s">
        <v>291</v>
      </c>
    </row>
    <row r="272" spans="1:3" x14ac:dyDescent="0.35">
      <c r="A272" t="s">
        <v>291</v>
      </c>
      <c r="B272" t="s">
        <v>717</v>
      </c>
      <c r="C272" t="s">
        <v>291</v>
      </c>
    </row>
    <row r="273" spans="1:3" x14ac:dyDescent="0.35">
      <c r="A273" t="s">
        <v>293</v>
      </c>
      <c r="B273" t="s">
        <v>718</v>
      </c>
      <c r="C273" t="s">
        <v>293</v>
      </c>
    </row>
    <row r="274" spans="1:3" x14ac:dyDescent="0.35">
      <c r="A274" t="s">
        <v>293</v>
      </c>
      <c r="B274" t="s">
        <v>292</v>
      </c>
      <c r="C274" t="s">
        <v>293</v>
      </c>
    </row>
    <row r="275" spans="1:3" x14ac:dyDescent="0.35">
      <c r="A275" t="s">
        <v>295</v>
      </c>
      <c r="B275" t="s">
        <v>294</v>
      </c>
      <c r="C275" t="s">
        <v>295</v>
      </c>
    </row>
    <row r="276" spans="1:3" x14ac:dyDescent="0.35">
      <c r="A276" t="s">
        <v>295</v>
      </c>
      <c r="B276" t="s">
        <v>719</v>
      </c>
      <c r="C276" t="s">
        <v>295</v>
      </c>
    </row>
    <row r="277" spans="1:3" x14ac:dyDescent="0.35">
      <c r="A277" t="s">
        <v>297</v>
      </c>
      <c r="B277" t="s">
        <v>720</v>
      </c>
      <c r="C277" t="s">
        <v>297</v>
      </c>
    </row>
    <row r="278" spans="1:3" x14ac:dyDescent="0.35">
      <c r="A278" t="s">
        <v>297</v>
      </c>
      <c r="B278" t="s">
        <v>721</v>
      </c>
      <c r="C278" t="s">
        <v>297</v>
      </c>
    </row>
    <row r="279" spans="1:3" x14ac:dyDescent="0.35">
      <c r="A279" t="s">
        <v>297</v>
      </c>
      <c r="B279" t="s">
        <v>722</v>
      </c>
      <c r="C279" t="s">
        <v>297</v>
      </c>
    </row>
    <row r="280" spans="1:3" x14ac:dyDescent="0.35">
      <c r="A280" t="s">
        <v>297</v>
      </c>
      <c r="B280" t="s">
        <v>723</v>
      </c>
      <c r="C280" t="s">
        <v>297</v>
      </c>
    </row>
    <row r="281" spans="1:3" x14ac:dyDescent="0.35">
      <c r="A281" t="s">
        <v>297</v>
      </c>
      <c r="B281" t="s">
        <v>724</v>
      </c>
      <c r="C281" t="s">
        <v>297</v>
      </c>
    </row>
    <row r="282" spans="1:3" x14ac:dyDescent="0.35">
      <c r="A282" t="s">
        <v>299</v>
      </c>
      <c r="B282" t="s">
        <v>725</v>
      </c>
      <c r="C282" t="s">
        <v>299</v>
      </c>
    </row>
    <row r="283" spans="1:3" x14ac:dyDescent="0.35">
      <c r="A283" t="s">
        <v>299</v>
      </c>
      <c r="B283" t="s">
        <v>726</v>
      </c>
      <c r="C283" t="s">
        <v>299</v>
      </c>
    </row>
    <row r="284" spans="1:3" x14ac:dyDescent="0.35">
      <c r="A284" t="s">
        <v>299</v>
      </c>
      <c r="B284" t="s">
        <v>727</v>
      </c>
      <c r="C284" t="s">
        <v>299</v>
      </c>
    </row>
    <row r="285" spans="1:3" x14ac:dyDescent="0.35">
      <c r="A285" t="s">
        <v>299</v>
      </c>
      <c r="B285" t="s">
        <v>298</v>
      </c>
      <c r="C285" t="s">
        <v>299</v>
      </c>
    </row>
    <row r="286" spans="1:3" x14ac:dyDescent="0.35">
      <c r="A286" t="s">
        <v>299</v>
      </c>
      <c r="B286" t="s">
        <v>728</v>
      </c>
      <c r="C286" t="s">
        <v>299</v>
      </c>
    </row>
    <row r="287" spans="1:3" x14ac:dyDescent="0.35">
      <c r="A287" t="s">
        <v>301</v>
      </c>
      <c r="B287" t="s">
        <v>729</v>
      </c>
      <c r="C287" t="s">
        <v>301</v>
      </c>
    </row>
    <row r="288" spans="1:3" x14ac:dyDescent="0.35">
      <c r="A288" t="s">
        <v>301</v>
      </c>
      <c r="B288" t="s">
        <v>300</v>
      </c>
      <c r="C288" t="s">
        <v>301</v>
      </c>
    </row>
    <row r="289" spans="1:3" x14ac:dyDescent="0.35">
      <c r="A289" t="s">
        <v>303</v>
      </c>
      <c r="B289" t="s">
        <v>302</v>
      </c>
      <c r="C289" t="s">
        <v>303</v>
      </c>
    </row>
    <row r="290" spans="1:3" x14ac:dyDescent="0.35">
      <c r="A290" t="s">
        <v>303</v>
      </c>
      <c r="B290" t="s">
        <v>730</v>
      </c>
      <c r="C290" t="s">
        <v>303</v>
      </c>
    </row>
    <row r="291" spans="1:3" x14ac:dyDescent="0.35">
      <c r="A291" t="s">
        <v>305</v>
      </c>
      <c r="B291" t="s">
        <v>304</v>
      </c>
      <c r="C291" t="s">
        <v>305</v>
      </c>
    </row>
    <row r="292" spans="1:3" x14ac:dyDescent="0.35">
      <c r="A292" t="s">
        <v>305</v>
      </c>
      <c r="B292" t="s">
        <v>731</v>
      </c>
      <c r="C292" t="s">
        <v>305</v>
      </c>
    </row>
    <row r="293" spans="1:3" x14ac:dyDescent="0.35">
      <c r="A293" t="s">
        <v>307</v>
      </c>
      <c r="B293" t="s">
        <v>306</v>
      </c>
      <c r="C293" t="s">
        <v>307</v>
      </c>
    </row>
    <row r="294" spans="1:3" x14ac:dyDescent="0.35">
      <c r="A294" t="s">
        <v>307</v>
      </c>
      <c r="B294" t="s">
        <v>732</v>
      </c>
      <c r="C294" t="s">
        <v>307</v>
      </c>
    </row>
    <row r="295" spans="1:3" x14ac:dyDescent="0.35">
      <c r="A295" t="s">
        <v>313</v>
      </c>
      <c r="B295" t="s">
        <v>312</v>
      </c>
      <c r="C295" t="s">
        <v>313</v>
      </c>
    </row>
    <row r="296" spans="1:3" x14ac:dyDescent="0.35">
      <c r="A296" t="s">
        <v>313</v>
      </c>
      <c r="B296" t="s">
        <v>733</v>
      </c>
      <c r="C296" t="s">
        <v>313</v>
      </c>
    </row>
    <row r="297" spans="1:3" x14ac:dyDescent="0.35">
      <c r="A297" t="s">
        <v>315</v>
      </c>
      <c r="B297" t="s">
        <v>734</v>
      </c>
      <c r="C297" t="s">
        <v>315</v>
      </c>
    </row>
    <row r="298" spans="1:3" x14ac:dyDescent="0.35">
      <c r="A298" t="s">
        <v>315</v>
      </c>
      <c r="B298" t="s">
        <v>314</v>
      </c>
      <c r="C298" t="s">
        <v>315</v>
      </c>
    </row>
    <row r="299" spans="1:3" x14ac:dyDescent="0.35">
      <c r="A299" t="s">
        <v>315</v>
      </c>
      <c r="B299" t="s">
        <v>735</v>
      </c>
      <c r="C299" t="s">
        <v>315</v>
      </c>
    </row>
    <row r="300" spans="1:3" x14ac:dyDescent="0.35">
      <c r="A300" t="s">
        <v>319</v>
      </c>
      <c r="B300" t="s">
        <v>736</v>
      </c>
      <c r="C300" t="s">
        <v>319</v>
      </c>
    </row>
    <row r="301" spans="1:3" x14ac:dyDescent="0.35">
      <c r="A301" t="s">
        <v>319</v>
      </c>
      <c r="B301" t="s">
        <v>737</v>
      </c>
      <c r="C301" t="s">
        <v>319</v>
      </c>
    </row>
    <row r="302" spans="1:3" x14ac:dyDescent="0.35">
      <c r="A302" t="s">
        <v>319</v>
      </c>
      <c r="B302" t="s">
        <v>738</v>
      </c>
      <c r="C302" t="s">
        <v>319</v>
      </c>
    </row>
    <row r="303" spans="1:3" x14ac:dyDescent="0.35">
      <c r="A303" t="s">
        <v>319</v>
      </c>
      <c r="B303" t="s">
        <v>739</v>
      </c>
      <c r="C303" t="s">
        <v>319</v>
      </c>
    </row>
    <row r="304" spans="1:3" x14ac:dyDescent="0.35">
      <c r="A304" t="s">
        <v>321</v>
      </c>
      <c r="B304" t="s">
        <v>320</v>
      </c>
      <c r="C304" t="s">
        <v>321</v>
      </c>
    </row>
    <row r="305" spans="1:3" x14ac:dyDescent="0.35">
      <c r="A305" t="s">
        <v>321</v>
      </c>
      <c r="B305" t="s">
        <v>740</v>
      </c>
      <c r="C305" t="s">
        <v>321</v>
      </c>
    </row>
    <row r="306" spans="1:3" x14ac:dyDescent="0.35">
      <c r="A306" t="s">
        <v>323</v>
      </c>
      <c r="B306" t="s">
        <v>322</v>
      </c>
      <c r="C306" t="s">
        <v>323</v>
      </c>
    </row>
    <row r="307" spans="1:3" x14ac:dyDescent="0.35">
      <c r="A307" t="s">
        <v>323</v>
      </c>
      <c r="B307" t="s">
        <v>741</v>
      </c>
      <c r="C307" t="s">
        <v>323</v>
      </c>
    </row>
    <row r="308" spans="1:3" x14ac:dyDescent="0.35">
      <c r="A308" t="s">
        <v>325</v>
      </c>
      <c r="B308" t="s">
        <v>742</v>
      </c>
      <c r="C308" t="s">
        <v>325</v>
      </c>
    </row>
    <row r="309" spans="1:3" x14ac:dyDescent="0.35">
      <c r="A309" t="s">
        <v>325</v>
      </c>
      <c r="B309" t="s">
        <v>324</v>
      </c>
      <c r="C309" t="s">
        <v>325</v>
      </c>
    </row>
    <row r="310" spans="1:3" x14ac:dyDescent="0.35">
      <c r="A310" t="s">
        <v>325</v>
      </c>
      <c r="B310" t="s">
        <v>743</v>
      </c>
      <c r="C310" t="s">
        <v>325</v>
      </c>
    </row>
    <row r="311" spans="1:3" x14ac:dyDescent="0.35">
      <c r="A311" t="s">
        <v>329</v>
      </c>
      <c r="B311" t="s">
        <v>328</v>
      </c>
      <c r="C311" t="s">
        <v>329</v>
      </c>
    </row>
    <row r="312" spans="1:3" x14ac:dyDescent="0.35">
      <c r="A312" t="s">
        <v>331</v>
      </c>
      <c r="B312" t="s">
        <v>330</v>
      </c>
      <c r="C312" t="s">
        <v>331</v>
      </c>
    </row>
    <row r="313" spans="1:3" x14ac:dyDescent="0.35">
      <c r="A313" t="s">
        <v>333</v>
      </c>
      <c r="B313" t="s">
        <v>744</v>
      </c>
      <c r="C313" t="s">
        <v>333</v>
      </c>
    </row>
    <row r="314" spans="1:3" x14ac:dyDescent="0.35">
      <c r="A314" t="s">
        <v>333</v>
      </c>
      <c r="B314" t="s">
        <v>745</v>
      </c>
      <c r="C314" t="s">
        <v>333</v>
      </c>
    </row>
    <row r="315" spans="1:3" x14ac:dyDescent="0.35">
      <c r="A315" t="s">
        <v>333</v>
      </c>
      <c r="B315" t="s">
        <v>332</v>
      </c>
      <c r="C315" t="s">
        <v>333</v>
      </c>
    </row>
    <row r="316" spans="1:3" x14ac:dyDescent="0.35">
      <c r="A316" t="s">
        <v>335</v>
      </c>
      <c r="B316" t="s">
        <v>334</v>
      </c>
      <c r="C316" t="s">
        <v>335</v>
      </c>
    </row>
    <row r="317" spans="1:3" x14ac:dyDescent="0.35">
      <c r="A317" t="s">
        <v>335</v>
      </c>
      <c r="B317" t="s">
        <v>746</v>
      </c>
      <c r="C317" t="s">
        <v>335</v>
      </c>
    </row>
    <row r="318" spans="1:3" x14ac:dyDescent="0.35">
      <c r="A318" t="s">
        <v>337</v>
      </c>
      <c r="B318" t="s">
        <v>747</v>
      </c>
      <c r="C318" t="s">
        <v>337</v>
      </c>
    </row>
    <row r="319" spans="1:3" x14ac:dyDescent="0.35">
      <c r="A319" t="s">
        <v>337</v>
      </c>
      <c r="B319" t="s">
        <v>336</v>
      </c>
      <c r="C319" t="s">
        <v>337</v>
      </c>
    </row>
    <row r="320" spans="1:3" x14ac:dyDescent="0.35">
      <c r="A320" t="s">
        <v>748</v>
      </c>
      <c r="B320" t="s">
        <v>749</v>
      </c>
      <c r="C320" t="s">
        <v>748</v>
      </c>
    </row>
    <row r="321" spans="1:3" x14ac:dyDescent="0.35">
      <c r="A321" t="s">
        <v>339</v>
      </c>
      <c r="B321" t="s">
        <v>338</v>
      </c>
      <c r="C321" t="s">
        <v>339</v>
      </c>
    </row>
    <row r="322" spans="1:3" x14ac:dyDescent="0.35">
      <c r="A322" t="s">
        <v>339</v>
      </c>
      <c r="B322" t="s">
        <v>750</v>
      </c>
      <c r="C322" t="s">
        <v>339</v>
      </c>
    </row>
    <row r="323" spans="1:3" x14ac:dyDescent="0.35">
      <c r="A323" t="s">
        <v>341</v>
      </c>
      <c r="B323" t="s">
        <v>340</v>
      </c>
      <c r="C323" t="s">
        <v>341</v>
      </c>
    </row>
    <row r="324" spans="1:3" x14ac:dyDescent="0.35">
      <c r="A324" t="s">
        <v>341</v>
      </c>
      <c r="B324" t="s">
        <v>751</v>
      </c>
      <c r="C324" t="s">
        <v>341</v>
      </c>
    </row>
    <row r="325" spans="1:3" x14ac:dyDescent="0.35">
      <c r="A325" t="s">
        <v>343</v>
      </c>
      <c r="B325" t="s">
        <v>342</v>
      </c>
      <c r="C325" t="s">
        <v>343</v>
      </c>
    </row>
    <row r="326" spans="1:3" x14ac:dyDescent="0.35">
      <c r="A326" t="s">
        <v>347</v>
      </c>
      <c r="B326" t="s">
        <v>346</v>
      </c>
      <c r="C326" t="s">
        <v>347</v>
      </c>
    </row>
    <row r="327" spans="1:3" x14ac:dyDescent="0.35">
      <c r="A327" t="s">
        <v>347</v>
      </c>
      <c r="B327" t="s">
        <v>752</v>
      </c>
      <c r="C327" t="s">
        <v>347</v>
      </c>
    </row>
    <row r="328" spans="1:3" x14ac:dyDescent="0.35">
      <c r="A328" t="s">
        <v>349</v>
      </c>
      <c r="B328" t="s">
        <v>348</v>
      </c>
      <c r="C328" t="s">
        <v>349</v>
      </c>
    </row>
    <row r="329" spans="1:3" x14ac:dyDescent="0.35">
      <c r="A329" t="s">
        <v>351</v>
      </c>
      <c r="B329" t="s">
        <v>350</v>
      </c>
      <c r="C329" t="s">
        <v>351</v>
      </c>
    </row>
    <row r="330" spans="1:3" x14ac:dyDescent="0.35">
      <c r="A330" t="s">
        <v>351</v>
      </c>
      <c r="B330" t="s">
        <v>753</v>
      </c>
      <c r="C330" t="s">
        <v>351</v>
      </c>
    </row>
    <row r="331" spans="1:3" x14ac:dyDescent="0.35">
      <c r="A331" t="s">
        <v>754</v>
      </c>
      <c r="B331" t="s">
        <v>755</v>
      </c>
      <c r="C331" t="s">
        <v>754</v>
      </c>
    </row>
    <row r="332" spans="1:3" x14ac:dyDescent="0.35">
      <c r="A332" t="s">
        <v>754</v>
      </c>
      <c r="B332" t="s">
        <v>756</v>
      </c>
      <c r="C332" t="s">
        <v>754</v>
      </c>
    </row>
    <row r="333" spans="1:3" x14ac:dyDescent="0.35">
      <c r="A333" t="s">
        <v>353</v>
      </c>
      <c r="B333" t="s">
        <v>757</v>
      </c>
      <c r="C333" t="s">
        <v>353</v>
      </c>
    </row>
    <row r="334" spans="1:3" x14ac:dyDescent="0.35">
      <c r="A334" t="s">
        <v>353</v>
      </c>
      <c r="B334" t="s">
        <v>352</v>
      </c>
      <c r="C334" t="s">
        <v>353</v>
      </c>
    </row>
    <row r="335" spans="1:3" x14ac:dyDescent="0.35">
      <c r="A335" t="s">
        <v>355</v>
      </c>
      <c r="B335" t="s">
        <v>354</v>
      </c>
      <c r="C335" t="s">
        <v>355</v>
      </c>
    </row>
    <row r="336" spans="1:3" x14ac:dyDescent="0.35">
      <c r="A336" t="s">
        <v>355</v>
      </c>
      <c r="B336" t="s">
        <v>758</v>
      </c>
      <c r="C336" t="s">
        <v>355</v>
      </c>
    </row>
    <row r="337" spans="1:3" x14ac:dyDescent="0.35">
      <c r="A337" t="s">
        <v>759</v>
      </c>
      <c r="B337" t="s">
        <v>760</v>
      </c>
      <c r="C337" t="s">
        <v>759</v>
      </c>
    </row>
    <row r="338" spans="1:3" x14ac:dyDescent="0.35">
      <c r="A338" t="s">
        <v>357</v>
      </c>
      <c r="B338" t="s">
        <v>761</v>
      </c>
      <c r="C338" t="s">
        <v>357</v>
      </c>
    </row>
    <row r="339" spans="1:3" x14ac:dyDescent="0.35">
      <c r="A339" t="s">
        <v>357</v>
      </c>
      <c r="B339" t="s">
        <v>356</v>
      </c>
      <c r="C339" t="s">
        <v>357</v>
      </c>
    </row>
    <row r="340" spans="1:3" x14ac:dyDescent="0.35">
      <c r="A340" t="s">
        <v>359</v>
      </c>
      <c r="B340" t="s">
        <v>762</v>
      </c>
      <c r="C340" t="s">
        <v>359</v>
      </c>
    </row>
    <row r="341" spans="1:3" x14ac:dyDescent="0.35">
      <c r="A341" t="s">
        <v>359</v>
      </c>
      <c r="B341" t="s">
        <v>358</v>
      </c>
      <c r="C341" t="s">
        <v>359</v>
      </c>
    </row>
    <row r="342" spans="1:3" x14ac:dyDescent="0.35">
      <c r="A342" t="s">
        <v>361</v>
      </c>
      <c r="B342" t="s">
        <v>360</v>
      </c>
      <c r="C342" t="s">
        <v>361</v>
      </c>
    </row>
    <row r="343" spans="1:3" x14ac:dyDescent="0.35">
      <c r="A343" t="s">
        <v>363</v>
      </c>
      <c r="B343" t="s">
        <v>362</v>
      </c>
      <c r="C343" t="s">
        <v>363</v>
      </c>
    </row>
    <row r="344" spans="1:3" x14ac:dyDescent="0.35">
      <c r="A344" t="s">
        <v>363</v>
      </c>
      <c r="B344" t="s">
        <v>763</v>
      </c>
      <c r="C344" t="s">
        <v>363</v>
      </c>
    </row>
    <row r="345" spans="1:3" x14ac:dyDescent="0.35">
      <c r="A345" t="s">
        <v>369</v>
      </c>
      <c r="B345" t="s">
        <v>368</v>
      </c>
      <c r="C345" t="s">
        <v>369</v>
      </c>
    </row>
    <row r="346" spans="1:3" x14ac:dyDescent="0.35">
      <c r="A346" t="s">
        <v>369</v>
      </c>
      <c r="B346" t="s">
        <v>764</v>
      </c>
      <c r="C346" t="s">
        <v>369</v>
      </c>
    </row>
    <row r="347" spans="1:3" x14ac:dyDescent="0.35">
      <c r="A347" t="s">
        <v>373</v>
      </c>
      <c r="B347" t="s">
        <v>765</v>
      </c>
      <c r="C347" t="s">
        <v>373</v>
      </c>
    </row>
    <row r="348" spans="1:3" x14ac:dyDescent="0.35">
      <c r="A348" t="s">
        <v>373</v>
      </c>
      <c r="B348" t="s">
        <v>372</v>
      </c>
      <c r="C348" t="s">
        <v>373</v>
      </c>
    </row>
    <row r="349" spans="1:3" x14ac:dyDescent="0.35">
      <c r="A349" t="s">
        <v>375</v>
      </c>
      <c r="B349" t="s">
        <v>374</v>
      </c>
      <c r="C349" t="s">
        <v>375</v>
      </c>
    </row>
    <row r="350" spans="1:3" x14ac:dyDescent="0.35">
      <c r="A350" t="s">
        <v>375</v>
      </c>
      <c r="B350" t="s">
        <v>766</v>
      </c>
      <c r="C350" t="s">
        <v>375</v>
      </c>
    </row>
    <row r="351" spans="1:3" x14ac:dyDescent="0.35">
      <c r="A351" t="s">
        <v>767</v>
      </c>
      <c r="B351" t="s">
        <v>768</v>
      </c>
      <c r="C351" t="s">
        <v>767</v>
      </c>
    </row>
    <row r="352" spans="1:3" x14ac:dyDescent="0.35">
      <c r="A352" t="s">
        <v>767</v>
      </c>
      <c r="B352" t="s">
        <v>769</v>
      </c>
      <c r="C352" t="s">
        <v>767</v>
      </c>
    </row>
    <row r="353" spans="1:3" x14ac:dyDescent="0.35">
      <c r="A353" t="s">
        <v>767</v>
      </c>
      <c r="B353" t="s">
        <v>770</v>
      </c>
      <c r="C353" t="s">
        <v>767</v>
      </c>
    </row>
    <row r="354" spans="1:3" x14ac:dyDescent="0.35">
      <c r="A354" t="s">
        <v>377</v>
      </c>
      <c r="B354" t="s">
        <v>376</v>
      </c>
      <c r="C354" t="s">
        <v>377</v>
      </c>
    </row>
    <row r="355" spans="1:3" x14ac:dyDescent="0.35">
      <c r="A355" t="s">
        <v>377</v>
      </c>
      <c r="B355" t="s">
        <v>771</v>
      </c>
      <c r="C355" t="s">
        <v>377</v>
      </c>
    </row>
    <row r="356" spans="1:3" x14ac:dyDescent="0.35">
      <c r="A356" t="s">
        <v>379</v>
      </c>
      <c r="B356" t="s">
        <v>378</v>
      </c>
      <c r="C356" t="s">
        <v>379</v>
      </c>
    </row>
    <row r="357" spans="1:3" x14ac:dyDescent="0.35">
      <c r="A357" t="s">
        <v>379</v>
      </c>
      <c r="B357" t="s">
        <v>772</v>
      </c>
      <c r="C357" t="s">
        <v>379</v>
      </c>
    </row>
    <row r="358" spans="1:3" x14ac:dyDescent="0.35">
      <c r="A358" t="s">
        <v>381</v>
      </c>
      <c r="B358" t="s">
        <v>380</v>
      </c>
      <c r="C358" t="s">
        <v>381</v>
      </c>
    </row>
    <row r="359" spans="1:3" x14ac:dyDescent="0.35">
      <c r="A359" t="s">
        <v>381</v>
      </c>
      <c r="B359" t="s">
        <v>773</v>
      </c>
      <c r="C359" t="s">
        <v>381</v>
      </c>
    </row>
    <row r="360" spans="1:3" x14ac:dyDescent="0.35">
      <c r="A360" t="s">
        <v>383</v>
      </c>
      <c r="B360" t="s">
        <v>774</v>
      </c>
      <c r="C360" t="s">
        <v>383</v>
      </c>
    </row>
    <row r="361" spans="1:3" x14ac:dyDescent="0.35">
      <c r="A361" t="s">
        <v>383</v>
      </c>
      <c r="B361" t="s">
        <v>382</v>
      </c>
      <c r="C361" t="s">
        <v>383</v>
      </c>
    </row>
    <row r="362" spans="1:3" x14ac:dyDescent="0.35">
      <c r="A362" t="s">
        <v>385</v>
      </c>
      <c r="B362" t="s">
        <v>384</v>
      </c>
      <c r="C362" t="s">
        <v>385</v>
      </c>
    </row>
    <row r="363" spans="1:3" x14ac:dyDescent="0.35">
      <c r="A363" t="s">
        <v>385</v>
      </c>
      <c r="B363" t="s">
        <v>775</v>
      </c>
      <c r="C363" t="s">
        <v>385</v>
      </c>
    </row>
    <row r="364" spans="1:3" x14ac:dyDescent="0.35">
      <c r="A364" t="s">
        <v>389</v>
      </c>
      <c r="B364" t="s">
        <v>776</v>
      </c>
      <c r="C364" t="s">
        <v>389</v>
      </c>
    </row>
    <row r="365" spans="1:3" x14ac:dyDescent="0.35">
      <c r="A365" t="s">
        <v>389</v>
      </c>
      <c r="B365" t="s">
        <v>388</v>
      </c>
      <c r="C365" t="s">
        <v>389</v>
      </c>
    </row>
    <row r="366" spans="1:3" x14ac:dyDescent="0.35">
      <c r="A366" t="s">
        <v>390</v>
      </c>
      <c r="B366" t="s">
        <v>777</v>
      </c>
      <c r="C366" t="s">
        <v>390</v>
      </c>
    </row>
    <row r="367" spans="1:3" x14ac:dyDescent="0.35">
      <c r="A367" t="s">
        <v>390</v>
      </c>
      <c r="B367" t="s">
        <v>778</v>
      </c>
      <c r="C367" t="s">
        <v>390</v>
      </c>
    </row>
    <row r="368" spans="1:3" x14ac:dyDescent="0.35">
      <c r="A368" t="s">
        <v>390</v>
      </c>
      <c r="B368" t="s">
        <v>779</v>
      </c>
      <c r="C368" t="s">
        <v>390</v>
      </c>
    </row>
    <row r="369" spans="1:3" x14ac:dyDescent="0.35">
      <c r="A369" t="s">
        <v>390</v>
      </c>
      <c r="B369" t="s">
        <v>780</v>
      </c>
      <c r="C369" t="s">
        <v>390</v>
      </c>
    </row>
    <row r="370" spans="1:3" x14ac:dyDescent="0.35">
      <c r="A370" t="s">
        <v>390</v>
      </c>
      <c r="B370" t="s">
        <v>781</v>
      </c>
      <c r="C370" t="s">
        <v>390</v>
      </c>
    </row>
    <row r="371" spans="1:3" x14ac:dyDescent="0.35">
      <c r="A371" t="s">
        <v>392</v>
      </c>
      <c r="B371" t="s">
        <v>391</v>
      </c>
      <c r="C371" t="s">
        <v>392</v>
      </c>
    </row>
    <row r="372" spans="1:3" x14ac:dyDescent="0.35">
      <c r="A372" t="s">
        <v>392</v>
      </c>
      <c r="B372" t="s">
        <v>782</v>
      </c>
      <c r="C372" t="s">
        <v>392</v>
      </c>
    </row>
    <row r="373" spans="1:3" x14ac:dyDescent="0.35">
      <c r="A373" t="s">
        <v>394</v>
      </c>
      <c r="B373" t="s">
        <v>393</v>
      </c>
      <c r="C373" t="s">
        <v>394</v>
      </c>
    </row>
    <row r="374" spans="1:3" x14ac:dyDescent="0.35">
      <c r="A374" t="s">
        <v>394</v>
      </c>
      <c r="B374" t="s">
        <v>783</v>
      </c>
      <c r="C374" t="s">
        <v>394</v>
      </c>
    </row>
    <row r="375" spans="1:3" x14ac:dyDescent="0.35">
      <c r="A375" t="s">
        <v>784</v>
      </c>
      <c r="B375" t="s">
        <v>785</v>
      </c>
      <c r="C375" t="s">
        <v>784</v>
      </c>
    </row>
    <row r="376" spans="1:3" x14ac:dyDescent="0.35">
      <c r="A376" t="s">
        <v>784</v>
      </c>
      <c r="B376" t="s">
        <v>786</v>
      </c>
      <c r="C376" t="s">
        <v>784</v>
      </c>
    </row>
    <row r="377" spans="1:3" x14ac:dyDescent="0.35">
      <c r="A377" t="s">
        <v>784</v>
      </c>
      <c r="B377" t="s">
        <v>395</v>
      </c>
      <c r="C377" t="s">
        <v>784</v>
      </c>
    </row>
    <row r="378" spans="1:3" x14ac:dyDescent="0.35">
      <c r="A378" t="s">
        <v>402</v>
      </c>
      <c r="B378" t="s">
        <v>787</v>
      </c>
      <c r="C378" t="s">
        <v>402</v>
      </c>
    </row>
    <row r="379" spans="1:3" x14ac:dyDescent="0.35">
      <c r="A379" t="s">
        <v>402</v>
      </c>
      <c r="B379" t="s">
        <v>401</v>
      </c>
      <c r="C379" t="s">
        <v>402</v>
      </c>
    </row>
    <row r="380" spans="1:3" x14ac:dyDescent="0.35">
      <c r="A380" t="s">
        <v>404</v>
      </c>
      <c r="B380" t="s">
        <v>403</v>
      </c>
      <c r="C380" t="s">
        <v>404</v>
      </c>
    </row>
    <row r="381" spans="1:3" x14ac:dyDescent="0.35">
      <c r="A381" t="s">
        <v>404</v>
      </c>
      <c r="B381" t="s">
        <v>788</v>
      </c>
      <c r="C381" t="s">
        <v>404</v>
      </c>
    </row>
    <row r="382" spans="1:3" x14ac:dyDescent="0.35">
      <c r="A382" t="s">
        <v>406</v>
      </c>
      <c r="B382" t="s">
        <v>405</v>
      </c>
      <c r="C382" t="s">
        <v>406</v>
      </c>
    </row>
    <row r="383" spans="1:3" x14ac:dyDescent="0.35">
      <c r="A383" t="s">
        <v>408</v>
      </c>
      <c r="B383" t="s">
        <v>789</v>
      </c>
      <c r="C383" t="s">
        <v>408</v>
      </c>
    </row>
    <row r="384" spans="1:3" x14ac:dyDescent="0.35">
      <c r="A384" t="s">
        <v>408</v>
      </c>
      <c r="B384" t="s">
        <v>407</v>
      </c>
      <c r="C384" t="s">
        <v>408</v>
      </c>
    </row>
    <row r="385" spans="1:3" x14ac:dyDescent="0.35">
      <c r="A385" t="s">
        <v>410</v>
      </c>
      <c r="B385" t="s">
        <v>790</v>
      </c>
      <c r="C385" t="s">
        <v>410</v>
      </c>
    </row>
    <row r="386" spans="1:3" x14ac:dyDescent="0.35">
      <c r="A386" t="s">
        <v>410</v>
      </c>
      <c r="B386" t="s">
        <v>409</v>
      </c>
      <c r="C386" t="s">
        <v>410</v>
      </c>
    </row>
    <row r="387" spans="1:3" x14ac:dyDescent="0.35">
      <c r="A387" t="s">
        <v>791</v>
      </c>
      <c r="B387" t="s">
        <v>792</v>
      </c>
      <c r="C387" t="s">
        <v>791</v>
      </c>
    </row>
    <row r="388" spans="1:3" x14ac:dyDescent="0.35">
      <c r="A388" t="s">
        <v>791</v>
      </c>
      <c r="B388" t="s">
        <v>793</v>
      </c>
      <c r="C388" t="s">
        <v>791</v>
      </c>
    </row>
    <row r="389" spans="1:3" x14ac:dyDescent="0.35">
      <c r="A389" t="s">
        <v>791</v>
      </c>
      <c r="B389" t="s">
        <v>794</v>
      </c>
      <c r="C389" t="s">
        <v>791</v>
      </c>
    </row>
    <row r="390" spans="1:3" x14ac:dyDescent="0.35">
      <c r="A390" t="s">
        <v>414</v>
      </c>
      <c r="B390" t="s">
        <v>795</v>
      </c>
      <c r="C390" t="s">
        <v>414</v>
      </c>
    </row>
    <row r="391" spans="1:3" x14ac:dyDescent="0.35">
      <c r="A391" t="s">
        <v>414</v>
      </c>
      <c r="B391" t="s">
        <v>413</v>
      </c>
      <c r="C391" t="s">
        <v>414</v>
      </c>
    </row>
    <row r="392" spans="1:3" x14ac:dyDescent="0.35">
      <c r="A392" t="s">
        <v>416</v>
      </c>
      <c r="B392" t="s">
        <v>796</v>
      </c>
      <c r="C392" t="s">
        <v>416</v>
      </c>
    </row>
    <row r="393" spans="1:3" x14ac:dyDescent="0.35">
      <c r="A393" t="s">
        <v>416</v>
      </c>
      <c r="B393" t="s">
        <v>415</v>
      </c>
      <c r="C393" t="s">
        <v>416</v>
      </c>
    </row>
    <row r="394" spans="1:3" x14ac:dyDescent="0.35">
      <c r="A394" t="s">
        <v>797</v>
      </c>
      <c r="B394" t="s">
        <v>798</v>
      </c>
      <c r="C394" t="s">
        <v>797</v>
      </c>
    </row>
    <row r="395" spans="1:3" x14ac:dyDescent="0.35">
      <c r="A395" t="s">
        <v>797</v>
      </c>
      <c r="B395" t="s">
        <v>799</v>
      </c>
      <c r="C395" t="s">
        <v>797</v>
      </c>
    </row>
    <row r="396" spans="1:3" x14ac:dyDescent="0.35">
      <c r="A396" t="s">
        <v>797</v>
      </c>
      <c r="B396" t="s">
        <v>435</v>
      </c>
      <c r="C396" t="s">
        <v>797</v>
      </c>
    </row>
    <row r="397" spans="1:3" x14ac:dyDescent="0.35">
      <c r="A397" t="s">
        <v>418</v>
      </c>
      <c r="B397" t="s">
        <v>800</v>
      </c>
      <c r="C397" t="s">
        <v>418</v>
      </c>
    </row>
    <row r="398" spans="1:3" x14ac:dyDescent="0.35">
      <c r="A398" t="s">
        <v>418</v>
      </c>
      <c r="B398" t="s">
        <v>417</v>
      </c>
      <c r="C398" t="s">
        <v>418</v>
      </c>
    </row>
    <row r="399" spans="1:3" x14ac:dyDescent="0.35">
      <c r="A399" t="s">
        <v>420</v>
      </c>
      <c r="B399" t="s">
        <v>801</v>
      </c>
      <c r="C399" t="s">
        <v>420</v>
      </c>
    </row>
    <row r="400" spans="1:3" x14ac:dyDescent="0.35">
      <c r="A400" t="s">
        <v>420</v>
      </c>
      <c r="B400" t="s">
        <v>419</v>
      </c>
      <c r="C400" t="s">
        <v>420</v>
      </c>
    </row>
    <row r="401" spans="1:3" x14ac:dyDescent="0.35">
      <c r="A401" t="s">
        <v>802</v>
      </c>
      <c r="B401" t="s">
        <v>803</v>
      </c>
      <c r="C401" t="s">
        <v>802</v>
      </c>
    </row>
    <row r="402" spans="1:3" x14ac:dyDescent="0.35">
      <c r="A402" t="s">
        <v>802</v>
      </c>
      <c r="B402" t="s">
        <v>804</v>
      </c>
      <c r="C402" t="s">
        <v>802</v>
      </c>
    </row>
    <row r="403" spans="1:3" x14ac:dyDescent="0.35">
      <c r="A403" t="s">
        <v>802</v>
      </c>
      <c r="B403" t="s">
        <v>805</v>
      </c>
      <c r="C403" t="s">
        <v>802</v>
      </c>
    </row>
    <row r="404" spans="1:3" x14ac:dyDescent="0.35">
      <c r="A404" t="s">
        <v>806</v>
      </c>
      <c r="B404" t="s">
        <v>807</v>
      </c>
      <c r="C404" t="s">
        <v>806</v>
      </c>
    </row>
    <row r="405" spans="1:3" x14ac:dyDescent="0.35">
      <c r="A405" t="s">
        <v>806</v>
      </c>
      <c r="B405" t="s">
        <v>808</v>
      </c>
      <c r="C405" t="s">
        <v>806</v>
      </c>
    </row>
    <row r="406" spans="1:3" x14ac:dyDescent="0.35">
      <c r="A406" t="s">
        <v>806</v>
      </c>
      <c r="B406" t="s">
        <v>809</v>
      </c>
      <c r="C406" t="s">
        <v>806</v>
      </c>
    </row>
    <row r="407" spans="1:3" x14ac:dyDescent="0.35">
      <c r="A407" t="s">
        <v>422</v>
      </c>
      <c r="B407" t="s">
        <v>810</v>
      </c>
      <c r="C407" t="s">
        <v>422</v>
      </c>
    </row>
    <row r="408" spans="1:3" x14ac:dyDescent="0.35">
      <c r="A408" t="s">
        <v>422</v>
      </c>
      <c r="B408" t="s">
        <v>421</v>
      </c>
      <c r="C408" t="s">
        <v>422</v>
      </c>
    </row>
    <row r="409" spans="1:3" x14ac:dyDescent="0.35">
      <c r="A409" t="s">
        <v>424</v>
      </c>
      <c r="B409" t="s">
        <v>811</v>
      </c>
      <c r="C409" t="s">
        <v>424</v>
      </c>
    </row>
    <row r="410" spans="1:3" x14ac:dyDescent="0.35">
      <c r="A410" t="s">
        <v>424</v>
      </c>
      <c r="B410" t="s">
        <v>423</v>
      </c>
      <c r="C410" t="s">
        <v>424</v>
      </c>
    </row>
    <row r="411" spans="1:3" x14ac:dyDescent="0.35">
      <c r="A411" t="s">
        <v>426</v>
      </c>
      <c r="B411" t="s">
        <v>425</v>
      </c>
      <c r="C411" t="s">
        <v>426</v>
      </c>
    </row>
    <row r="412" spans="1:3" x14ac:dyDescent="0.35">
      <c r="A412" t="s">
        <v>426</v>
      </c>
      <c r="B412" t="s">
        <v>812</v>
      </c>
      <c r="C412" t="s">
        <v>426</v>
      </c>
    </row>
    <row r="413" spans="1:3" x14ac:dyDescent="0.35">
      <c r="A413" t="s">
        <v>428</v>
      </c>
      <c r="B413" t="s">
        <v>813</v>
      </c>
      <c r="C413" t="s">
        <v>428</v>
      </c>
    </row>
    <row r="414" spans="1:3" x14ac:dyDescent="0.35">
      <c r="A414" t="s">
        <v>428</v>
      </c>
      <c r="B414" t="s">
        <v>427</v>
      </c>
      <c r="C414" t="s">
        <v>428</v>
      </c>
    </row>
    <row r="415" spans="1:3" x14ac:dyDescent="0.35">
      <c r="A415" t="s">
        <v>430</v>
      </c>
      <c r="B415" t="s">
        <v>814</v>
      </c>
      <c r="C415" t="s">
        <v>430</v>
      </c>
    </row>
    <row r="416" spans="1:3" x14ac:dyDescent="0.35">
      <c r="A416" t="s">
        <v>430</v>
      </c>
      <c r="B416" t="s">
        <v>815</v>
      </c>
      <c r="C416" t="s">
        <v>430</v>
      </c>
    </row>
    <row r="417" spans="1:3" x14ac:dyDescent="0.35">
      <c r="A417" t="s">
        <v>430</v>
      </c>
      <c r="B417" t="s">
        <v>429</v>
      </c>
      <c r="C417" t="s">
        <v>430</v>
      </c>
    </row>
    <row r="418" spans="1:3" x14ac:dyDescent="0.35">
      <c r="A418" t="s">
        <v>430</v>
      </c>
      <c r="B418" t="s">
        <v>816</v>
      </c>
      <c r="C418" t="s">
        <v>430</v>
      </c>
    </row>
    <row r="419" spans="1:3" x14ac:dyDescent="0.35">
      <c r="A419" t="s">
        <v>817</v>
      </c>
      <c r="B419" t="s">
        <v>818</v>
      </c>
      <c r="C419" t="s">
        <v>817</v>
      </c>
    </row>
    <row r="420" spans="1:3" x14ac:dyDescent="0.35">
      <c r="A420" t="s">
        <v>817</v>
      </c>
      <c r="B420" t="s">
        <v>819</v>
      </c>
      <c r="C420" t="s">
        <v>817</v>
      </c>
    </row>
    <row r="421" spans="1:3" x14ac:dyDescent="0.35">
      <c r="A421" t="s">
        <v>432</v>
      </c>
      <c r="B421" t="s">
        <v>820</v>
      </c>
      <c r="C421" t="s">
        <v>432</v>
      </c>
    </row>
    <row r="422" spans="1:3" x14ac:dyDescent="0.35">
      <c r="A422" t="s">
        <v>432</v>
      </c>
      <c r="B422" t="s">
        <v>431</v>
      </c>
      <c r="C422" t="s">
        <v>432</v>
      </c>
    </row>
    <row r="423" spans="1:3" x14ac:dyDescent="0.35">
      <c r="A423" t="s">
        <v>442</v>
      </c>
      <c r="B423" t="s">
        <v>821</v>
      </c>
      <c r="C423" t="s">
        <v>442</v>
      </c>
    </row>
    <row r="424" spans="1:3" x14ac:dyDescent="0.35">
      <c r="A424" t="s">
        <v>442</v>
      </c>
      <c r="B424" t="s">
        <v>441</v>
      </c>
      <c r="C424" t="s">
        <v>442</v>
      </c>
    </row>
    <row r="425" spans="1:3" x14ac:dyDescent="0.35">
      <c r="A425" t="s">
        <v>444</v>
      </c>
      <c r="B425" t="s">
        <v>822</v>
      </c>
      <c r="C425" t="s">
        <v>444</v>
      </c>
    </row>
    <row r="426" spans="1:3" x14ac:dyDescent="0.35">
      <c r="A426" t="s">
        <v>444</v>
      </c>
      <c r="B426" t="s">
        <v>443</v>
      </c>
      <c r="C426" t="s">
        <v>444</v>
      </c>
    </row>
    <row r="427" spans="1:3" x14ac:dyDescent="0.35">
      <c r="A427" t="s">
        <v>446</v>
      </c>
      <c r="B427" t="s">
        <v>445</v>
      </c>
      <c r="C427" t="s">
        <v>446</v>
      </c>
    </row>
    <row r="428" spans="1:3" x14ac:dyDescent="0.35">
      <c r="A428" t="s">
        <v>446</v>
      </c>
      <c r="B428" t="s">
        <v>823</v>
      </c>
      <c r="C428" t="s">
        <v>446</v>
      </c>
    </row>
    <row r="429" spans="1:3" x14ac:dyDescent="0.35">
      <c r="A429" t="s">
        <v>448</v>
      </c>
      <c r="B429" t="s">
        <v>824</v>
      </c>
      <c r="C429" t="s">
        <v>448</v>
      </c>
    </row>
    <row r="430" spans="1:3" x14ac:dyDescent="0.35">
      <c r="A430" t="s">
        <v>448</v>
      </c>
      <c r="B430" t="s">
        <v>447</v>
      </c>
      <c r="C430" t="s">
        <v>448</v>
      </c>
    </row>
    <row r="431" spans="1:3" x14ac:dyDescent="0.35">
      <c r="A431" t="s">
        <v>450</v>
      </c>
      <c r="B431" t="s">
        <v>825</v>
      </c>
      <c r="C431" t="s">
        <v>450</v>
      </c>
    </row>
    <row r="432" spans="1:3" x14ac:dyDescent="0.35">
      <c r="A432" t="s">
        <v>450</v>
      </c>
      <c r="B432" t="s">
        <v>449</v>
      </c>
      <c r="C432" t="s">
        <v>450</v>
      </c>
    </row>
    <row r="433" spans="1:3" x14ac:dyDescent="0.35">
      <c r="A433" t="s">
        <v>452</v>
      </c>
      <c r="B433" t="s">
        <v>826</v>
      </c>
      <c r="C433" t="s">
        <v>452</v>
      </c>
    </row>
    <row r="434" spans="1:3" x14ac:dyDescent="0.35">
      <c r="A434" t="s">
        <v>452</v>
      </c>
      <c r="B434" t="s">
        <v>827</v>
      </c>
      <c r="C434" t="s">
        <v>452</v>
      </c>
    </row>
    <row r="435" spans="1:3" x14ac:dyDescent="0.35">
      <c r="A435" t="s">
        <v>454</v>
      </c>
      <c r="B435" t="s">
        <v>828</v>
      </c>
      <c r="C435" t="s">
        <v>454</v>
      </c>
    </row>
    <row r="436" spans="1:3" x14ac:dyDescent="0.35">
      <c r="A436" t="s">
        <v>454</v>
      </c>
      <c r="B436" t="s">
        <v>453</v>
      </c>
      <c r="C436" t="s">
        <v>454</v>
      </c>
    </row>
    <row r="437" spans="1:3" x14ac:dyDescent="0.35">
      <c r="A437" t="s">
        <v>454</v>
      </c>
      <c r="B437" t="s">
        <v>829</v>
      </c>
      <c r="C437" t="s">
        <v>454</v>
      </c>
    </row>
    <row r="438" spans="1:3" x14ac:dyDescent="0.35">
      <c r="A438" t="s">
        <v>456</v>
      </c>
      <c r="B438" t="s">
        <v>830</v>
      </c>
      <c r="C438" t="s">
        <v>456</v>
      </c>
    </row>
    <row r="439" spans="1:3" x14ac:dyDescent="0.35">
      <c r="A439" t="s">
        <v>456</v>
      </c>
      <c r="B439" t="s">
        <v>455</v>
      </c>
      <c r="C439" t="s">
        <v>456</v>
      </c>
    </row>
    <row r="440" spans="1:3" x14ac:dyDescent="0.35">
      <c r="A440" t="s">
        <v>458</v>
      </c>
      <c r="B440" t="s">
        <v>831</v>
      </c>
      <c r="C440" t="s">
        <v>458</v>
      </c>
    </row>
    <row r="441" spans="1:3" x14ac:dyDescent="0.35">
      <c r="A441" t="s">
        <v>458</v>
      </c>
      <c r="B441" t="s">
        <v>457</v>
      </c>
      <c r="C441" t="s">
        <v>458</v>
      </c>
    </row>
    <row r="442" spans="1:3" x14ac:dyDescent="0.35">
      <c r="A442" t="s">
        <v>460</v>
      </c>
      <c r="B442" t="s">
        <v>832</v>
      </c>
      <c r="C442" t="s">
        <v>460</v>
      </c>
    </row>
    <row r="443" spans="1:3" x14ac:dyDescent="0.35">
      <c r="A443" t="s">
        <v>460</v>
      </c>
      <c r="B443" t="s">
        <v>459</v>
      </c>
      <c r="C443" t="s">
        <v>460</v>
      </c>
    </row>
    <row r="444" spans="1:3" x14ac:dyDescent="0.35">
      <c r="A444" t="s">
        <v>462</v>
      </c>
      <c r="B444" t="s">
        <v>461</v>
      </c>
      <c r="C444" t="s">
        <v>462</v>
      </c>
    </row>
    <row r="445" spans="1:3" x14ac:dyDescent="0.35">
      <c r="A445" t="s">
        <v>462</v>
      </c>
      <c r="B445" t="s">
        <v>833</v>
      </c>
      <c r="C445" t="s">
        <v>462</v>
      </c>
    </row>
    <row r="446" spans="1:3" x14ac:dyDescent="0.35">
      <c r="A446" t="s">
        <v>468</v>
      </c>
      <c r="B446" t="s">
        <v>467</v>
      </c>
      <c r="C446" t="s">
        <v>468</v>
      </c>
    </row>
    <row r="447" spans="1:3" x14ac:dyDescent="0.35">
      <c r="A447" t="s">
        <v>468</v>
      </c>
      <c r="B447" t="s">
        <v>834</v>
      </c>
      <c r="C447" t="s">
        <v>468</v>
      </c>
    </row>
    <row r="448" spans="1:3" x14ac:dyDescent="0.35">
      <c r="A448" t="s">
        <v>470</v>
      </c>
      <c r="B448" t="s">
        <v>835</v>
      </c>
      <c r="C448" t="s">
        <v>470</v>
      </c>
    </row>
    <row r="449" spans="1:3" x14ac:dyDescent="0.35">
      <c r="A449" t="s">
        <v>470</v>
      </c>
      <c r="B449" t="s">
        <v>469</v>
      </c>
      <c r="C449" t="s">
        <v>470</v>
      </c>
    </row>
    <row r="450" spans="1:3" x14ac:dyDescent="0.35">
      <c r="A450" t="s">
        <v>472</v>
      </c>
      <c r="B450" t="s">
        <v>836</v>
      </c>
      <c r="C450" t="s">
        <v>472</v>
      </c>
    </row>
    <row r="451" spans="1:3" x14ac:dyDescent="0.35">
      <c r="A451" t="s">
        <v>472</v>
      </c>
      <c r="B451" t="s">
        <v>471</v>
      </c>
      <c r="C451" t="s">
        <v>472</v>
      </c>
    </row>
    <row r="452" spans="1:3" x14ac:dyDescent="0.35">
      <c r="A452" t="s">
        <v>474</v>
      </c>
      <c r="B452" t="s">
        <v>473</v>
      </c>
      <c r="C452" t="s">
        <v>474</v>
      </c>
    </row>
    <row r="453" spans="1:3" x14ac:dyDescent="0.35">
      <c r="A453" t="s">
        <v>478</v>
      </c>
      <c r="B453" t="s">
        <v>837</v>
      </c>
      <c r="C453" t="s">
        <v>478</v>
      </c>
    </row>
    <row r="454" spans="1:3" x14ac:dyDescent="0.35">
      <c r="A454" t="s">
        <v>478</v>
      </c>
      <c r="B454" t="s">
        <v>838</v>
      </c>
      <c r="C454" t="s">
        <v>478</v>
      </c>
    </row>
    <row r="455" spans="1:3" x14ac:dyDescent="0.35">
      <c r="A455" t="s">
        <v>478</v>
      </c>
      <c r="B455" t="s">
        <v>477</v>
      </c>
      <c r="C455" t="s">
        <v>478</v>
      </c>
    </row>
    <row r="456" spans="1:3" x14ac:dyDescent="0.35">
      <c r="A456" t="s">
        <v>478</v>
      </c>
      <c r="B456" t="s">
        <v>839</v>
      </c>
      <c r="C456" t="s">
        <v>478</v>
      </c>
    </row>
    <row r="457" spans="1:3" x14ac:dyDescent="0.35">
      <c r="A457" t="s">
        <v>482</v>
      </c>
      <c r="B457" t="s">
        <v>840</v>
      </c>
      <c r="C457" t="s">
        <v>482</v>
      </c>
    </row>
    <row r="458" spans="1:3" x14ac:dyDescent="0.35">
      <c r="A458" t="s">
        <v>482</v>
      </c>
      <c r="B458" t="s">
        <v>481</v>
      </c>
      <c r="C458" t="s">
        <v>482</v>
      </c>
    </row>
    <row r="459" spans="1:3" x14ac:dyDescent="0.35">
      <c r="A459" t="s">
        <v>488</v>
      </c>
      <c r="B459" t="s">
        <v>841</v>
      </c>
      <c r="C459" t="s">
        <v>488</v>
      </c>
    </row>
    <row r="460" spans="1:3" x14ac:dyDescent="0.35">
      <c r="A460" t="s">
        <v>488</v>
      </c>
      <c r="B460" t="s">
        <v>487</v>
      </c>
      <c r="C460" t="s">
        <v>488</v>
      </c>
    </row>
    <row r="461" spans="1:3" x14ac:dyDescent="0.35">
      <c r="A461" t="s">
        <v>490</v>
      </c>
      <c r="B461" t="s">
        <v>842</v>
      </c>
      <c r="C461" t="s">
        <v>490</v>
      </c>
    </row>
    <row r="462" spans="1:3" x14ac:dyDescent="0.35">
      <c r="A462" t="s">
        <v>490</v>
      </c>
      <c r="B462" t="s">
        <v>489</v>
      </c>
      <c r="C462" t="s">
        <v>490</v>
      </c>
    </row>
    <row r="463" spans="1:3" x14ac:dyDescent="0.35">
      <c r="A463" t="s">
        <v>492</v>
      </c>
      <c r="B463" t="s">
        <v>843</v>
      </c>
      <c r="C463" t="s">
        <v>492</v>
      </c>
    </row>
    <row r="464" spans="1:3" x14ac:dyDescent="0.35">
      <c r="A464" t="s">
        <v>492</v>
      </c>
      <c r="B464" t="s">
        <v>491</v>
      </c>
      <c r="C464" t="s">
        <v>492</v>
      </c>
    </row>
    <row r="465" spans="1:3" x14ac:dyDescent="0.35">
      <c r="A465" t="s">
        <v>844</v>
      </c>
      <c r="B465" t="s">
        <v>845</v>
      </c>
      <c r="C465" t="s">
        <v>844</v>
      </c>
    </row>
    <row r="466" spans="1:3" x14ac:dyDescent="0.35">
      <c r="A466" t="s">
        <v>496</v>
      </c>
      <c r="B466" t="s">
        <v>495</v>
      </c>
      <c r="C466" t="s">
        <v>496</v>
      </c>
    </row>
    <row r="467" spans="1:3" x14ac:dyDescent="0.35">
      <c r="A467" t="s">
        <v>496</v>
      </c>
      <c r="B467" t="s">
        <v>846</v>
      </c>
      <c r="C467" t="s">
        <v>496</v>
      </c>
    </row>
    <row r="468" spans="1:3" x14ac:dyDescent="0.35">
      <c r="A468" t="s">
        <v>498</v>
      </c>
      <c r="B468" t="s">
        <v>847</v>
      </c>
      <c r="C468" t="s">
        <v>498</v>
      </c>
    </row>
    <row r="469" spans="1:3" x14ac:dyDescent="0.35">
      <c r="A469" t="s">
        <v>498</v>
      </c>
      <c r="B469" t="s">
        <v>497</v>
      </c>
      <c r="C469" t="s">
        <v>498</v>
      </c>
    </row>
    <row r="470" spans="1:3" x14ac:dyDescent="0.35">
      <c r="A470" t="s">
        <v>500</v>
      </c>
      <c r="B470" t="s">
        <v>499</v>
      </c>
      <c r="C470" t="s">
        <v>500</v>
      </c>
    </row>
    <row r="471" spans="1:3" x14ac:dyDescent="0.35">
      <c r="A471" t="s">
        <v>504</v>
      </c>
      <c r="B471" t="s">
        <v>848</v>
      </c>
      <c r="C471" t="s">
        <v>504</v>
      </c>
    </row>
    <row r="472" spans="1:3" x14ac:dyDescent="0.35">
      <c r="A472" t="s">
        <v>504</v>
      </c>
      <c r="B472" t="s">
        <v>503</v>
      </c>
      <c r="C472" t="s">
        <v>504</v>
      </c>
    </row>
    <row r="473" spans="1:3" x14ac:dyDescent="0.35">
      <c r="A473" t="s">
        <v>506</v>
      </c>
      <c r="B473" t="s">
        <v>505</v>
      </c>
      <c r="C473" t="s">
        <v>506</v>
      </c>
    </row>
    <row r="474" spans="1:3" x14ac:dyDescent="0.35">
      <c r="A474" t="s">
        <v>506</v>
      </c>
      <c r="B474" t="s">
        <v>849</v>
      </c>
      <c r="C474" t="s">
        <v>506</v>
      </c>
    </row>
    <row r="475" spans="1:3" x14ac:dyDescent="0.35">
      <c r="A475" t="s">
        <v>508</v>
      </c>
      <c r="B475" t="s">
        <v>850</v>
      </c>
      <c r="C475" t="s">
        <v>508</v>
      </c>
    </row>
    <row r="476" spans="1:3" x14ac:dyDescent="0.35">
      <c r="A476" t="s">
        <v>508</v>
      </c>
      <c r="B476" t="s">
        <v>507</v>
      </c>
      <c r="C476" t="s">
        <v>508</v>
      </c>
    </row>
    <row r="477" spans="1:3" x14ac:dyDescent="0.35">
      <c r="A477" t="s">
        <v>851</v>
      </c>
      <c r="B477" t="s">
        <v>852</v>
      </c>
      <c r="C477" t="s">
        <v>851</v>
      </c>
    </row>
    <row r="478" spans="1:3" x14ac:dyDescent="0.35">
      <c r="A478" t="s">
        <v>851</v>
      </c>
      <c r="B478" t="s">
        <v>853</v>
      </c>
      <c r="C478" t="s">
        <v>851</v>
      </c>
    </row>
    <row r="479" spans="1:3" x14ac:dyDescent="0.35">
      <c r="A479" t="s">
        <v>851</v>
      </c>
      <c r="B479" t="s">
        <v>854</v>
      </c>
      <c r="C479" t="s">
        <v>851</v>
      </c>
    </row>
    <row r="480" spans="1:3" x14ac:dyDescent="0.35">
      <c r="A480" t="s">
        <v>851</v>
      </c>
      <c r="B480" t="s">
        <v>855</v>
      </c>
      <c r="C480" t="s">
        <v>851</v>
      </c>
    </row>
    <row r="481" spans="1:3" x14ac:dyDescent="0.35">
      <c r="A481" t="s">
        <v>851</v>
      </c>
      <c r="B481" t="s">
        <v>856</v>
      </c>
      <c r="C481" t="s">
        <v>851</v>
      </c>
    </row>
    <row r="482" spans="1:3" x14ac:dyDescent="0.35">
      <c r="A482" t="s">
        <v>851</v>
      </c>
      <c r="B482" t="s">
        <v>857</v>
      </c>
      <c r="C482" t="s">
        <v>851</v>
      </c>
    </row>
    <row r="483" spans="1:3" x14ac:dyDescent="0.35">
      <c r="A483" t="s">
        <v>510</v>
      </c>
      <c r="B483" t="s">
        <v>858</v>
      </c>
      <c r="C483" t="s">
        <v>510</v>
      </c>
    </row>
    <row r="484" spans="1:3" x14ac:dyDescent="0.35">
      <c r="A484" t="s">
        <v>510</v>
      </c>
      <c r="B484" t="s">
        <v>859</v>
      </c>
      <c r="C484" t="s">
        <v>510</v>
      </c>
    </row>
    <row r="485" spans="1:3" x14ac:dyDescent="0.35">
      <c r="A485" t="s">
        <v>510</v>
      </c>
      <c r="B485" t="s">
        <v>509</v>
      </c>
      <c r="C485" t="s">
        <v>510</v>
      </c>
    </row>
    <row r="486" spans="1:3" x14ac:dyDescent="0.35">
      <c r="A486" t="s">
        <v>512</v>
      </c>
      <c r="B486" t="s">
        <v>860</v>
      </c>
      <c r="C486" t="s">
        <v>512</v>
      </c>
    </row>
    <row r="487" spans="1:3" x14ac:dyDescent="0.35">
      <c r="A487" t="s">
        <v>512</v>
      </c>
      <c r="B487" t="s">
        <v>511</v>
      </c>
      <c r="C487" t="s">
        <v>512</v>
      </c>
    </row>
    <row r="488" spans="1:3" x14ac:dyDescent="0.35">
      <c r="A488" t="s">
        <v>512</v>
      </c>
      <c r="B488" t="s">
        <v>861</v>
      </c>
      <c r="C488" t="s">
        <v>512</v>
      </c>
    </row>
    <row r="489" spans="1:3" x14ac:dyDescent="0.35">
      <c r="A489" t="s">
        <v>514</v>
      </c>
      <c r="B489" t="s">
        <v>862</v>
      </c>
      <c r="C489" t="s">
        <v>514</v>
      </c>
    </row>
    <row r="490" spans="1:3" x14ac:dyDescent="0.35">
      <c r="A490" t="s">
        <v>514</v>
      </c>
      <c r="B490" t="s">
        <v>513</v>
      </c>
      <c r="C490" t="s">
        <v>514</v>
      </c>
    </row>
    <row r="491" spans="1:3" x14ac:dyDescent="0.35">
      <c r="A491" t="s">
        <v>516</v>
      </c>
      <c r="B491" t="s">
        <v>863</v>
      </c>
      <c r="C491" t="s">
        <v>516</v>
      </c>
    </row>
    <row r="492" spans="1:3" x14ac:dyDescent="0.35">
      <c r="A492" t="s">
        <v>516</v>
      </c>
      <c r="B492" t="s">
        <v>864</v>
      </c>
      <c r="C492" t="s">
        <v>516</v>
      </c>
    </row>
    <row r="493" spans="1:3" x14ac:dyDescent="0.35">
      <c r="A493" t="s">
        <v>516</v>
      </c>
      <c r="B493" t="s">
        <v>865</v>
      </c>
      <c r="C493" t="s">
        <v>516</v>
      </c>
    </row>
    <row r="494" spans="1:3" x14ac:dyDescent="0.35">
      <c r="A494" t="s">
        <v>516</v>
      </c>
      <c r="B494" t="s">
        <v>515</v>
      </c>
      <c r="C494" t="s">
        <v>516</v>
      </c>
    </row>
    <row r="495" spans="1:3" x14ac:dyDescent="0.35">
      <c r="A495" t="s">
        <v>516</v>
      </c>
      <c r="B495" t="s">
        <v>866</v>
      </c>
      <c r="C495" t="s">
        <v>516</v>
      </c>
    </row>
    <row r="496" spans="1:3" x14ac:dyDescent="0.35">
      <c r="A496" t="s">
        <v>518</v>
      </c>
      <c r="B496" t="s">
        <v>867</v>
      </c>
      <c r="C496" t="s">
        <v>518</v>
      </c>
    </row>
    <row r="497" spans="1:3" x14ac:dyDescent="0.35">
      <c r="A497" t="s">
        <v>518</v>
      </c>
      <c r="B497" t="s">
        <v>517</v>
      </c>
      <c r="C497" t="s">
        <v>518</v>
      </c>
    </row>
    <row r="498" spans="1:3" x14ac:dyDescent="0.35">
      <c r="A498" t="s">
        <v>520</v>
      </c>
      <c r="B498" t="s">
        <v>868</v>
      </c>
      <c r="C498" t="s">
        <v>520</v>
      </c>
    </row>
    <row r="499" spans="1:3" x14ac:dyDescent="0.35">
      <c r="A499" t="s">
        <v>520</v>
      </c>
      <c r="B499" t="s">
        <v>519</v>
      </c>
      <c r="C499" t="s">
        <v>520</v>
      </c>
    </row>
    <row r="500" spans="1:3" x14ac:dyDescent="0.35">
      <c r="A500" t="s">
        <v>869</v>
      </c>
      <c r="B500" t="s">
        <v>870</v>
      </c>
      <c r="C500" t="s">
        <v>869</v>
      </c>
    </row>
    <row r="501" spans="1:3" x14ac:dyDescent="0.35">
      <c r="A501" t="s">
        <v>869</v>
      </c>
      <c r="B501" t="s">
        <v>871</v>
      </c>
      <c r="C501" t="s">
        <v>869</v>
      </c>
    </row>
    <row r="502" spans="1:3" x14ac:dyDescent="0.35">
      <c r="A502" t="s">
        <v>869</v>
      </c>
      <c r="B502" t="s">
        <v>872</v>
      </c>
      <c r="C502" t="s">
        <v>869</v>
      </c>
    </row>
    <row r="503" spans="1:3" x14ac:dyDescent="0.35">
      <c r="A503" t="s">
        <v>524</v>
      </c>
      <c r="B503" t="s">
        <v>873</v>
      </c>
      <c r="C503" t="s">
        <v>524</v>
      </c>
    </row>
    <row r="504" spans="1:3" x14ac:dyDescent="0.35">
      <c r="A504" t="s">
        <v>524</v>
      </c>
      <c r="B504" t="s">
        <v>523</v>
      </c>
      <c r="C504" t="s">
        <v>524</v>
      </c>
    </row>
    <row r="505" spans="1:3" x14ac:dyDescent="0.35">
      <c r="A505" t="s">
        <v>528</v>
      </c>
      <c r="B505" t="s">
        <v>874</v>
      </c>
      <c r="C505" t="s">
        <v>528</v>
      </c>
    </row>
    <row r="506" spans="1:3" x14ac:dyDescent="0.35">
      <c r="A506" t="s">
        <v>528</v>
      </c>
      <c r="B506" t="s">
        <v>527</v>
      </c>
      <c r="C506" t="s">
        <v>528</v>
      </c>
    </row>
    <row r="507" spans="1:3" x14ac:dyDescent="0.35">
      <c r="A507" t="s">
        <v>528</v>
      </c>
      <c r="B507" t="s">
        <v>875</v>
      </c>
      <c r="C507" t="s">
        <v>528</v>
      </c>
    </row>
    <row r="508" spans="1:3" x14ac:dyDescent="0.35">
      <c r="A508" t="s">
        <v>530</v>
      </c>
      <c r="B508" t="s">
        <v>876</v>
      </c>
      <c r="C508" t="s">
        <v>530</v>
      </c>
    </row>
    <row r="509" spans="1:3" x14ac:dyDescent="0.35">
      <c r="A509" t="s">
        <v>530</v>
      </c>
      <c r="B509" t="s">
        <v>529</v>
      </c>
      <c r="C509" t="s">
        <v>530</v>
      </c>
    </row>
    <row r="510" spans="1:3" x14ac:dyDescent="0.35">
      <c r="A510" t="s">
        <v>532</v>
      </c>
      <c r="B510" t="s">
        <v>877</v>
      </c>
      <c r="C510" t="s">
        <v>532</v>
      </c>
    </row>
    <row r="511" spans="1:3" x14ac:dyDescent="0.35">
      <c r="A511" t="s">
        <v>532</v>
      </c>
      <c r="B511" t="s">
        <v>531</v>
      </c>
      <c r="C511" t="s">
        <v>532</v>
      </c>
    </row>
    <row r="512" spans="1:3" x14ac:dyDescent="0.35">
      <c r="A512" t="s">
        <v>534</v>
      </c>
      <c r="B512" t="s">
        <v>878</v>
      </c>
      <c r="C512" t="s">
        <v>534</v>
      </c>
    </row>
    <row r="513" spans="1:3" x14ac:dyDescent="0.35">
      <c r="A513" t="s">
        <v>534</v>
      </c>
      <c r="B513" t="s">
        <v>533</v>
      </c>
      <c r="C513" t="s">
        <v>534</v>
      </c>
    </row>
    <row r="514" spans="1:3" x14ac:dyDescent="0.35">
      <c r="A514" t="s">
        <v>528</v>
      </c>
      <c r="B514" t="s">
        <v>879</v>
      </c>
      <c r="C514" t="s">
        <v>528</v>
      </c>
    </row>
    <row r="515" spans="1:3" x14ac:dyDescent="0.35">
      <c r="A515" t="s">
        <v>512</v>
      </c>
      <c r="B515" t="s">
        <v>880</v>
      </c>
      <c r="C515" t="s">
        <v>512</v>
      </c>
    </row>
    <row r="516" spans="1:3" x14ac:dyDescent="0.35">
      <c r="A516" t="s">
        <v>881</v>
      </c>
      <c r="B516" t="s">
        <v>493</v>
      </c>
      <c r="C516" t="s">
        <v>494</v>
      </c>
    </row>
    <row r="517" spans="1:3" x14ac:dyDescent="0.35">
      <c r="A517" t="s">
        <v>390</v>
      </c>
      <c r="B517" t="s">
        <v>882</v>
      </c>
      <c r="C517" t="s">
        <v>390</v>
      </c>
    </row>
    <row r="518" spans="1:3" x14ac:dyDescent="0.35">
      <c r="A518" s="3" t="s">
        <v>297</v>
      </c>
      <c r="B518" t="s">
        <v>883</v>
      </c>
      <c r="C518" s="3" t="s">
        <v>297</v>
      </c>
    </row>
    <row r="519" spans="1:3" x14ac:dyDescent="0.35">
      <c r="A519" t="s">
        <v>257</v>
      </c>
      <c r="B519" t="s">
        <v>884</v>
      </c>
      <c r="C519" t="s">
        <v>257</v>
      </c>
    </row>
    <row r="520" spans="1:3" x14ac:dyDescent="0.35">
      <c r="A520" t="s">
        <v>229</v>
      </c>
      <c r="B520" t="s">
        <v>885</v>
      </c>
      <c r="C520" t="s">
        <v>229</v>
      </c>
    </row>
    <row r="521" spans="1:3" x14ac:dyDescent="0.35">
      <c r="A521" t="s">
        <v>197</v>
      </c>
      <c r="B521" t="s">
        <v>886</v>
      </c>
      <c r="C521" t="s">
        <v>197</v>
      </c>
    </row>
    <row r="522" spans="1:3" x14ac:dyDescent="0.35">
      <c r="A522" t="s">
        <v>177</v>
      </c>
      <c r="B522" t="s">
        <v>887</v>
      </c>
      <c r="C522" t="s">
        <v>177</v>
      </c>
    </row>
    <row r="523" spans="1:3" x14ac:dyDescent="0.35">
      <c r="A523" t="s">
        <v>881</v>
      </c>
      <c r="B523" t="s">
        <v>172</v>
      </c>
      <c r="C523" t="s">
        <v>173</v>
      </c>
    </row>
    <row r="524" spans="1:3" x14ac:dyDescent="0.35">
      <c r="A524" t="s">
        <v>167</v>
      </c>
      <c r="B524" t="s">
        <v>166</v>
      </c>
      <c r="C524" t="s">
        <v>167</v>
      </c>
    </row>
    <row r="525" spans="1:3" x14ac:dyDescent="0.35">
      <c r="A525" t="s">
        <v>32</v>
      </c>
      <c r="B525" t="s">
        <v>31</v>
      </c>
      <c r="C525" t="s">
        <v>32</v>
      </c>
    </row>
    <row r="526" spans="1:3" x14ac:dyDescent="0.35">
      <c r="A526" t="s">
        <v>93</v>
      </c>
      <c r="B526" t="s">
        <v>888</v>
      </c>
      <c r="C526" t="s">
        <v>93</v>
      </c>
    </row>
    <row r="527" spans="1:3" x14ac:dyDescent="0.35">
      <c r="A527" t="s">
        <v>139</v>
      </c>
      <c r="B527" t="s">
        <v>889</v>
      </c>
      <c r="C527" t="s">
        <v>139</v>
      </c>
    </row>
    <row r="528" spans="1:3" x14ac:dyDescent="0.35">
      <c r="A528" s="4" t="s">
        <v>62</v>
      </c>
      <c r="B528" s="5" t="s">
        <v>890</v>
      </c>
      <c r="C528" s="4" t="s">
        <v>62</v>
      </c>
    </row>
    <row r="529" spans="1:3" x14ac:dyDescent="0.35">
      <c r="A529" s="4" t="s">
        <v>74</v>
      </c>
      <c r="B529" s="5" t="s">
        <v>891</v>
      </c>
      <c r="C529" s="4" t="s">
        <v>74</v>
      </c>
    </row>
    <row r="530" spans="1:3" x14ac:dyDescent="0.35">
      <c r="A530" s="4" t="s">
        <v>88</v>
      </c>
      <c r="B530" s="5" t="s">
        <v>892</v>
      </c>
      <c r="C530" s="4" t="s">
        <v>88</v>
      </c>
    </row>
    <row r="531" spans="1:3" x14ac:dyDescent="0.35">
      <c r="A531" s="4" t="s">
        <v>229</v>
      </c>
      <c r="B531" s="5" t="s">
        <v>893</v>
      </c>
      <c r="C531" s="4" t="s">
        <v>229</v>
      </c>
    </row>
    <row r="532" spans="1:3" x14ac:dyDescent="0.35">
      <c r="A532" s="4" t="s">
        <v>163</v>
      </c>
      <c r="B532" s="5" t="s">
        <v>894</v>
      </c>
      <c r="C532" s="4" t="s">
        <v>163</v>
      </c>
    </row>
    <row r="533" spans="1:3" x14ac:dyDescent="0.35">
      <c r="A533" s="4" t="s">
        <v>319</v>
      </c>
      <c r="B533" s="5" t="s">
        <v>318</v>
      </c>
      <c r="C533" s="4" t="s">
        <v>319</v>
      </c>
    </row>
    <row r="534" spans="1:3" x14ac:dyDescent="0.35">
      <c r="A534" s="4" t="s">
        <v>784</v>
      </c>
      <c r="B534" s="5" t="s">
        <v>895</v>
      </c>
      <c r="C534" s="4" t="s">
        <v>784</v>
      </c>
    </row>
    <row r="535" spans="1:3" x14ac:dyDescent="0.35">
      <c r="A535" s="4" t="s">
        <v>881</v>
      </c>
      <c r="B535" s="5" t="s">
        <v>896</v>
      </c>
      <c r="C535" s="4" t="s">
        <v>897</v>
      </c>
    </row>
    <row r="536" spans="1:3" x14ac:dyDescent="0.35">
      <c r="A536" s="4" t="s">
        <v>512</v>
      </c>
      <c r="B536" s="5" t="s">
        <v>898</v>
      </c>
      <c r="C536" s="4" t="s">
        <v>512</v>
      </c>
    </row>
    <row r="537" spans="1:3" x14ac:dyDescent="0.35">
      <c r="A537" s="4" t="s">
        <v>518</v>
      </c>
      <c r="B537" s="5" t="s">
        <v>899</v>
      </c>
      <c r="C537" s="4" t="s">
        <v>518</v>
      </c>
    </row>
    <row r="538" spans="1:3" x14ac:dyDescent="0.35">
      <c r="A538" t="s">
        <v>257</v>
      </c>
      <c r="B538" t="s">
        <v>900</v>
      </c>
      <c r="C538" t="s">
        <v>257</v>
      </c>
    </row>
    <row r="539" spans="1:3" x14ac:dyDescent="0.35">
      <c r="A539" t="s">
        <v>319</v>
      </c>
      <c r="B539" t="s">
        <v>901</v>
      </c>
      <c r="C539" t="s">
        <v>319</v>
      </c>
    </row>
    <row r="540" spans="1:3" x14ac:dyDescent="0.35">
      <c r="A540" t="s">
        <v>88</v>
      </c>
      <c r="B540" t="s">
        <v>902</v>
      </c>
      <c r="C540" t="s">
        <v>88</v>
      </c>
    </row>
    <row r="541" spans="1:3" x14ac:dyDescent="0.35">
      <c r="A541" t="s">
        <v>903</v>
      </c>
      <c r="B541" t="s">
        <v>904</v>
      </c>
      <c r="C541" t="s">
        <v>903</v>
      </c>
    </row>
    <row r="542" spans="1:3" x14ac:dyDescent="0.35">
      <c r="A542" t="s">
        <v>390</v>
      </c>
      <c r="B542" t="s">
        <v>905</v>
      </c>
      <c r="C542" t="s">
        <v>390</v>
      </c>
    </row>
    <row r="543" spans="1:3" x14ac:dyDescent="0.35">
      <c r="A543" s="3" t="s">
        <v>163</v>
      </c>
      <c r="B543" t="s">
        <v>906</v>
      </c>
      <c r="C543" s="3" t="s">
        <v>163</v>
      </c>
    </row>
    <row r="544" spans="1:3" x14ac:dyDescent="0.35">
      <c r="A544" t="s">
        <v>197</v>
      </c>
      <c r="B544" t="s">
        <v>196</v>
      </c>
      <c r="C544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API_EN.CLC.MDAT.ZS_DS2_en_csv_v</vt:lpstr>
      <vt:lpstr>Clean</vt:lpstr>
      <vt:lpstr>function</vt:lpstr>
      <vt:lpstr>LinkingTableNameISO3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2019-11-22T21:28:40Z</dcterms:created>
  <dcterms:modified xsi:type="dcterms:W3CDTF">2019-11-23T10:16:06Z</dcterms:modified>
</cp:coreProperties>
</file>