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5AC65958-7039-47ED-A579-B7C0D7B40C6B}" xr6:coauthVersionLast="31" xr6:coauthVersionMax="31" xr10:uidLastSave="{00000000-0000-0000-0000-000000000000}"/>
  <bookViews>
    <workbookView xWindow="0" yWindow="0" windowWidth="20490" windowHeight="7760" activeTab="2" xr2:uid="{00000000-000D-0000-FFFF-FFFF00000000}"/>
  </bookViews>
  <sheets>
    <sheet name="CPI 2015" sheetId="1" r:id="rId1"/>
    <sheet name="function" sheetId="8" r:id="rId2"/>
    <sheet name="LinkingTableNameISO3" sheetId="9" r:id="rId3"/>
  </sheets>
  <externalReferences>
    <externalReference r:id="rId4"/>
  </externalReferences>
  <definedNames>
    <definedName name="_xlnm.Database">#N/A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B7" i="8"/>
  <c r="C7" i="8" s="1"/>
  <c r="B6" i="8"/>
  <c r="C6" i="8" s="1"/>
  <c r="B5" i="8"/>
  <c r="C5" i="8" s="1"/>
  <c r="B4" i="8"/>
  <c r="C4" i="8" s="1"/>
  <c r="B2" i="8"/>
</calcChain>
</file>

<file path=xl/sharedStrings.xml><?xml version="1.0" encoding="utf-8"?>
<sst xmlns="http://schemas.openxmlformats.org/spreadsheetml/2006/main" count="1968" uniqueCount="805">
  <si>
    <t>Country/Territory</t>
  </si>
  <si>
    <t>Country Code</t>
  </si>
  <si>
    <t>Min</t>
  </si>
  <si>
    <t>Max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</si>
  <si>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</si>
  <si>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</si>
  <si>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</si>
  <si>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</si>
  <si>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</si>
  <si>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</si>
  <si>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</si>
  <si>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</si>
  <si>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</si>
  <si>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</si>
  <si>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</si>
  <si>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</si>
  <si>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</si>
  <si>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</si>
  <si>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</si>
  <si>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</si>
  <si>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</si>
  <si>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</si>
  <si>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</si>
  <si>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</si>
  <si>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</si>
  <si>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</si>
  <si>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</si>
  <si>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</si>
  <si>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</si>
  <si>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</si>
  <si>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</si>
  <si>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</si>
  <si>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</si>
  <si>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</si>
  <si>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</si>
  <si>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</si>
  <si>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</si>
  <si>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</si>
  <si>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</si>
  <si>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</si>
  <si>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</si>
  <si>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</si>
  <si>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</si>
  <si>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</si>
  <si>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</si>
  <si>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</si>
  <si>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</si>
  <si>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</si>
  <si>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</si>
  <si>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</si>
  <si>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</si>
  <si>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</si>
  <si>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</si>
  <si>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</si>
  <si>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</si>
  <si>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</si>
  <si>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</si>
  <si>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</si>
  <si>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</si>
  <si>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</si>
  <si>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</si>
  <si>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</si>
  <si>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</si>
  <si>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</si>
  <si>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</si>
  <si>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</si>
  <si>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</si>
  <si>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</si>
  <si>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</si>
  <si>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</si>
  <si>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</si>
  <si>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</si>
  <si>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</si>
  <si>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</si>
  <si>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</si>
  <si>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</si>
  <si>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</si>
  <si>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</si>
  <si>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</si>
  <si>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</si>
  <si>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</si>
  <si>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</si>
  <si>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</si>
  <si>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</si>
  <si>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</si>
  <si>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</si>
  <si>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</si>
  <si>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</si>
  <si>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</si>
  <si>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</si>
  <si>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</si>
  <si>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</si>
  <si>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</si>
  <si>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</si>
  <si>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</si>
  <si>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</si>
  <si>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</si>
  <si>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</si>
  <si>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</si>
  <si>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</si>
  <si>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</si>
  <si>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</si>
  <si>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</si>
  <si>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</si>
  <si>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</si>
  <si>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</si>
  <si>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</si>
  <si>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</si>
  <si>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</si>
  <si>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</si>
  <si>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</si>
  <si>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</si>
  <si>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</si>
  <si>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</si>
  <si>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</si>
  <si>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</si>
  <si>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</si>
  <si>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</si>
  <si>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</si>
  <si>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</si>
  <si>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</si>
  <si>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</si>
  <si>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</si>
  <si>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</si>
  <si>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</si>
  <si>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</si>
  <si>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</si>
  <si>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</si>
  <si>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</si>
  <si>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</si>
  <si>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</si>
  <si>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</si>
  <si>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</si>
  <si>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</si>
  <si>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</si>
  <si>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</si>
  <si>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</si>
  <si>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</si>
  <si>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</si>
  <si>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</si>
  <si>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</si>
  <si>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</si>
  <si>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</si>
  <si>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</si>
  <si>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</si>
  <si>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</si>
  <si>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</si>
  <si>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</si>
  <si>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</si>
  <si>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</si>
  <si>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</si>
  <si>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</si>
  <si>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</si>
  <si>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</si>
  <si>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</si>
  <si>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</si>
  <si>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</si>
  <si>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</si>
  <si>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</si>
  <si>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</si>
  <si>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</si>
  <si>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</si>
  <si>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</si>
  <si>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</si>
  <si>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</si>
  <si>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</si>
  <si>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</si>
  <si>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</si>
  <si>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</si>
  <si>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</si>
  <si>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</si>
  <si>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</si>
  <si>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</si>
  <si>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</si>
  <si>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</si>
  <si>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</si>
  <si>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</si>
  <si>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</si>
  <si>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</si>
  <si>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</si>
  <si>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</si>
  <si>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</si>
  <si>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</si>
  <si>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</si>
  <si>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</si>
  <si>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</si>
  <si>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</si>
  <si>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</si>
  <si>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</si>
  <si>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</si>
  <si>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</si>
  <si>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</si>
  <si>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</si>
  <si>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</si>
  <si>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</si>
  <si>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</si>
  <si>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</si>
  <si>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</si>
  <si>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</si>
  <si>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</si>
  <si>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</si>
  <si>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</si>
  <si>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</si>
  <si>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</si>
  <si>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</si>
  <si>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</si>
  <si>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</si>
  <si>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</si>
  <si>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</si>
  <si>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</si>
  <si>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</si>
  <si>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</si>
  <si>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</si>
  <si>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</si>
  <si>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</si>
  <si>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</si>
  <si>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</si>
  <si>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</si>
  <si>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</si>
  <si>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</si>
  <si>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</si>
  <si>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</si>
  <si>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</si>
  <si>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</si>
  <si>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</si>
  <si>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</si>
  <si>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</si>
  <si>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</si>
  <si>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</si>
  <si>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</si>
  <si>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</si>
  <si>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</si>
  <si>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</si>
  <si>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</si>
  <si>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</si>
  <si>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</si>
  <si>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</si>
  <si>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</si>
  <si>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</si>
  <si>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</si>
  <si>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</si>
  <si>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</si>
  <si>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</si>
  <si>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</si>
  <si>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</si>
  <si>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</si>
  <si>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</si>
  <si>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</si>
  <si>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</si>
  <si>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</si>
  <si>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</si>
  <si>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</si>
  <si>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</si>
  <si>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</si>
  <si>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</si>
  <si>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</si>
  <si>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</si>
  <si>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</si>
  <si>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</si>
  <si>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</si>
  <si>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</si>
  <si>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</si>
  <si>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</si>
  <si>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</si>
  <si>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</si>
  <si>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</si>
  <si>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</si>
  <si>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</si>
  <si>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</si>
  <si>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</si>
  <si>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</si>
  <si>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</si>
  <si>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</si>
  <si>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</si>
  <si>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</si>
  <si>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</si>
  <si>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</si>
  <si>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</si>
  <si>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</si>
  <si>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</si>
  <si>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</si>
  <si>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</si>
  <si>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</si>
  <si>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</si>
  <si>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</si>
  <si>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</si>
  <si>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</si>
  <si>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</si>
  <si>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</si>
  <si>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</si>
  <si>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</si>
  <si>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</si>
  <si>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</si>
  <si>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</si>
  <si>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</si>
  <si>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</si>
  <si>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</si>
  <si>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</si>
  <si>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</si>
  <si>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</si>
  <si>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</si>
  <si>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</si>
  <si>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</si>
  <si>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</si>
  <si>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</si>
  <si>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</si>
  <si>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</si>
  <si>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</si>
  <si>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</si>
  <si>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</si>
  <si>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</si>
  <si>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</si>
  <si>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</si>
  <si>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</si>
  <si>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</si>
  <si>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</si>
  <si>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</si>
  <si>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</si>
  <si>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</si>
  <si>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</si>
  <si>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</si>
  <si>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</si>
  <si>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</si>
  <si>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</si>
  <si>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</si>
  <si>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</si>
  <si>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</si>
  <si>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</si>
  <si>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</si>
  <si>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</si>
  <si>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</si>
  <si>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</si>
  <si>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</si>
  <si>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</si>
  <si>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</si>
  <si>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</si>
  <si>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</si>
  <si>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</si>
  <si>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</si>
  <si>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Country Rank</t>
  </si>
  <si>
    <t>CPI 2015 Score</t>
  </si>
  <si>
    <t>SSD</t>
  </si>
  <si>
    <t>Val</t>
  </si>
  <si>
    <t>FuzzyVal</t>
  </si>
  <si>
    <t>MaxAbs</t>
  </si>
  <si>
    <t>Avg</t>
  </si>
  <si>
    <t>StdDev</t>
  </si>
  <si>
    <t>Med</t>
  </si>
  <si>
    <t>Column1</t>
  </si>
  <si>
    <t>MAP_A3_US</t>
  </si>
  <si>
    <t>NAME_EN</t>
  </si>
  <si>
    <t>ADM0_A3_US</t>
  </si>
  <si>
    <t>ABW</t>
  </si>
  <si>
    <t>Aruba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</si>
  <si>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</si>
  <si>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</si>
  <si>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</si>
  <si>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</si>
  <si>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</si>
  <si>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</si>
  <si>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</si>
  <si>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AND</t>
  </si>
  <si>
    <t>Andorra</t>
  </si>
  <si>
    <t>Principality of Andorra</t>
  </si>
  <si>
    <t>Argentine Republic</t>
  </si>
  <si>
    <t>Republic of Armenia</t>
  </si>
  <si>
    <t>ASM</t>
  </si>
  <si>
    <t>American Samoa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</si>
  <si>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</si>
  <si>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</si>
  <si>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</si>
  <si>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</si>
  <si>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</si>
  <si>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</si>
  <si>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</si>
  <si>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</si>
  <si>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</si>
  <si>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</si>
  <si>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</si>
  <si>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ATG</t>
  </si>
  <si>
    <t>Antigua and Barb.</t>
  </si>
  <si>
    <t>Antigua and Barbuda</t>
  </si>
  <si>
    <t>Australian Indian Ocean Territories</t>
  </si>
  <si>
    <t>Commonwealth of Australia</t>
  </si>
  <si>
    <t>Republic of Austria</t>
  </si>
  <si>
    <t>Republic of Azerbaijan</t>
  </si>
  <si>
    <t>B13</t>
  </si>
  <si>
    <t>Maldives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</si>
  <si>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</si>
  <si>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</si>
  <si>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</si>
  <si>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</si>
  <si>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</si>
  <si>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</si>
  <si>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</si>
  <si>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BHS</t>
  </si>
  <si>
    <t>Bahamas</t>
  </si>
  <si>
    <t>Bahamas, The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</si>
  <si>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</si>
  <si>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</si>
  <si>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</si>
  <si>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</si>
  <si>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</si>
  <si>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</si>
  <si>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BLZ</t>
  </si>
  <si>
    <t>Belize</t>
  </si>
  <si>
    <t>BMU</t>
  </si>
  <si>
    <t>Bermuda</t>
  </si>
  <si>
    <t>The Bermudas or Somers Isles</t>
  </si>
  <si>
    <t>Plurinational State of Bolivia</t>
  </si>
  <si>
    <t>Federative Republic of Brazil</t>
  </si>
  <si>
    <t>BRB</t>
  </si>
  <si>
    <t>Barbados</t>
  </si>
  <si>
    <t>BRN</t>
  </si>
  <si>
    <t>Brunei</t>
  </si>
  <si>
    <t>Brunei Darussalam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</si>
  <si>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</si>
  <si>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</si>
  <si>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</si>
  <si>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</si>
  <si>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</si>
  <si>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</si>
  <si>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</si>
  <si>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</si>
  <si>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</si>
  <si>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</si>
  <si>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</si>
  <si>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Dem. Rep.</t>
  </si>
  <si>
    <t>Congo, Democratic Republic of the</t>
  </si>
  <si>
    <t>Dem. Rep. Congo</t>
  </si>
  <si>
    <t>Congo</t>
  </si>
  <si>
    <t>Congo, Rep.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</si>
  <si>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</si>
  <si>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</si>
  <si>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</si>
  <si>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</si>
  <si>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</si>
  <si>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</si>
  <si>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</si>
  <si>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Cabo Verde</t>
  </si>
  <si>
    <t>Republic of Cabo Verde</t>
  </si>
  <si>
    <t>Republic of Costa Rica</t>
  </si>
  <si>
    <t>Republic of Cuba</t>
  </si>
  <si>
    <t>CUW</t>
  </si>
  <si>
    <t>Curacao</t>
  </si>
  <si>
    <t>CYM</t>
  </si>
  <si>
    <t>Cayman Is.</t>
  </si>
  <si>
    <t>Cayman Islands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</si>
  <si>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</si>
  <si>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</si>
  <si>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</si>
  <si>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</si>
  <si>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</si>
  <si>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</si>
  <si>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</si>
  <si>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</si>
  <si>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DMA</t>
  </si>
  <si>
    <t>Commonwealth of Dominica</t>
  </si>
  <si>
    <t>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</si>
  <si>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</si>
  <si>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</si>
  <si>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</si>
  <si>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</si>
  <si>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</si>
  <si>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Egypt, Arab Rep.</t>
  </si>
  <si>
    <t>State of Eritrea</t>
  </si>
  <si>
    <t>Kingdom of Spain</t>
  </si>
  <si>
    <t>Republic of Estonia</t>
  </si>
  <si>
    <t>Federal Democratic Republic of Ethiopia</t>
  </si>
  <si>
    <t>Republic of Finland</t>
  </si>
  <si>
    <t>FJI</t>
  </si>
  <si>
    <t>Fiji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</si>
  <si>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</si>
  <si>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</si>
  <si>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</si>
  <si>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</si>
  <si>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</si>
  <si>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</si>
  <si>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</si>
  <si>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FRO</t>
  </si>
  <si>
    <t>Faeroe Is.</t>
  </si>
  <si>
    <t>Faeroe Islands</t>
  </si>
  <si>
    <t>Faroe Islands</t>
  </si>
  <si>
    <t>FSM</t>
  </si>
  <si>
    <t>Federated States of Micronesia</t>
  </si>
  <si>
    <t>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</si>
  <si>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</si>
  <si>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</si>
  <si>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</si>
  <si>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</si>
  <si>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</si>
  <si>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</si>
  <si>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</si>
  <si>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</si>
  <si>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Gambia, The</t>
  </si>
  <si>
    <t>Republic of the Gambia</t>
  </si>
  <si>
    <t>The Gambia</t>
  </si>
  <si>
    <t>Republic of Guinea-Bissau</t>
  </si>
  <si>
    <t>GNQ</t>
  </si>
  <si>
    <t>Eq. Guinea</t>
  </si>
  <si>
    <t>Equatorial Guinea</t>
  </si>
  <si>
    <t>Republic of Equatorial Guinea</t>
  </si>
  <si>
    <t>Hellenic Republic</t>
  </si>
  <si>
    <t>GRD</t>
  </si>
  <si>
    <t>Grenada</t>
  </si>
  <si>
    <t>GRL</t>
  </si>
  <si>
    <t>Greenland</t>
  </si>
  <si>
    <t>Republic of Guatemala</t>
  </si>
  <si>
    <t>GUM</t>
  </si>
  <si>
    <t>Guam</t>
  </si>
  <si>
    <t>Territory of Guam</t>
  </si>
  <si>
    <t>Co-operative Republic of Guyana</t>
  </si>
  <si>
    <t>Hong Kong S.A.R.</t>
  </si>
  <si>
    <t>Hong Kong SAR, China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</si>
  <si>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</si>
  <si>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</si>
  <si>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</si>
  <si>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</si>
  <si>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</si>
  <si>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</si>
  <si>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</si>
  <si>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</si>
  <si>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</si>
  <si>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</si>
  <si>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</si>
  <si>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IMN</t>
  </si>
  <si>
    <t>Isle of Man</t>
  </si>
  <si>
    <t>Republic of India</t>
  </si>
  <si>
    <t>IOT</t>
  </si>
  <si>
    <t>Br. Indian Ocean Ter.</t>
  </si>
  <si>
    <t>British Indian Ocean Territory</t>
  </si>
  <si>
    <t>Iran, Islamic Rep.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</si>
  <si>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</si>
  <si>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</si>
  <si>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</si>
  <si>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</si>
  <si>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</si>
  <si>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</si>
  <si>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</si>
  <si>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</si>
  <si>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</si>
  <si>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</si>
  <si>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</si>
  <si>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</si>
  <si>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</si>
  <si>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</si>
  <si>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 Republic</t>
  </si>
  <si>
    <t>Kingdom of Cambodia</t>
  </si>
  <si>
    <t>KIR</t>
  </si>
  <si>
    <t>Kiribati</t>
  </si>
  <si>
    <t>Republic of Kiribati</t>
  </si>
  <si>
    <t>KNA</t>
  </si>
  <si>
    <t>Federation of Saint Kitts and Nevis</t>
  </si>
  <si>
    <t>Saint Kitts and Nevis</t>
  </si>
  <si>
    <t>St. Kitts and Nevis</t>
  </si>
  <si>
    <t>Korea, Rep.</t>
  </si>
  <si>
    <t>Korea, South</t>
  </si>
  <si>
    <t>Republic of Korea</t>
  </si>
  <si>
    <t>South Korea</t>
  </si>
  <si>
    <t>KOS</t>
  </si>
  <si>
    <t>Republic of Kosovo</t>
  </si>
  <si>
    <t>State of Kuwait</t>
  </si>
  <si>
    <t>Lao PDR</t>
  </si>
  <si>
    <t>Lao People's Democratic Republic</t>
  </si>
  <si>
    <t>Lebanese Republic</t>
  </si>
  <si>
    <t>Republic of Liberia</t>
  </si>
  <si>
    <t>LCA</t>
  </si>
  <si>
    <t>Saint Lucia</t>
  </si>
  <si>
    <t>St. Lucia</t>
  </si>
  <si>
    <t>LIE</t>
  </si>
  <si>
    <t>Liechtenstein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</si>
  <si>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</si>
  <si>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</si>
  <si>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</si>
  <si>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</si>
  <si>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</si>
  <si>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</si>
  <si>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</t>
  </si>
  <si>
    <t>Macao</t>
  </si>
  <si>
    <t>Macao S.A.R</t>
  </si>
  <si>
    <t>Macao SAR, China</t>
  </si>
  <si>
    <t>Macao Special Administrative Region, PRC</t>
  </si>
  <si>
    <t>Macau</t>
  </si>
  <si>
    <t>MAF</t>
  </si>
  <si>
    <t>Saint Martin</t>
  </si>
  <si>
    <t>Saint-Martin</t>
  </si>
  <si>
    <t>Saint-Martin (French part)</t>
  </si>
  <si>
    <t>St. Martin (French part)</t>
  </si>
  <si>
    <t>St-Martin</t>
  </si>
  <si>
    <t>Kingdom of Morocco</t>
  </si>
  <si>
    <t>MCO</t>
  </si>
  <si>
    <t>Monaco</t>
  </si>
  <si>
    <t>Principality of Monaco</t>
  </si>
  <si>
    <t>Republic of Moldova</t>
  </si>
  <si>
    <t>Republic of Madagascar</t>
  </si>
  <si>
    <t>United Mexican States</t>
  </si>
  <si>
    <t>MHL</t>
  </si>
  <si>
    <t>Marshall Is.</t>
  </si>
  <si>
    <t>Marshall Islands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</si>
  <si>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</si>
  <si>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</si>
  <si>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</si>
  <si>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</si>
  <si>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</si>
  <si>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</si>
  <si>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</si>
  <si>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</si>
  <si>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</si>
  <si>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MNE</t>
  </si>
  <si>
    <t>MNP</t>
  </si>
  <si>
    <t>Commonwealth of the Northern Mariana Islands</t>
  </si>
  <si>
    <t>N. Mariana Is.</t>
  </si>
  <si>
    <t>Northern Mariana Islands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</si>
  <si>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</si>
  <si>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</si>
  <si>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</si>
  <si>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</si>
  <si>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</si>
  <si>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</si>
  <si>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</si>
  <si>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NCL</t>
  </si>
  <si>
    <t>New Caledonia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</si>
  <si>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</si>
  <si>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</si>
  <si>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</si>
  <si>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</si>
  <si>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</si>
  <si>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</si>
  <si>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</si>
  <si>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</si>
  <si>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</si>
  <si>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</si>
  <si>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NRU</t>
  </si>
  <si>
    <t>Nauru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</si>
  <si>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</si>
  <si>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</si>
  <si>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</si>
  <si>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</si>
  <si>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</si>
  <si>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</si>
  <si>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</si>
  <si>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</si>
  <si>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</si>
  <si>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</si>
  <si>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PLW</t>
  </si>
  <si>
    <t>Palau</t>
  </si>
  <si>
    <t>Republic of Palau</t>
  </si>
  <si>
    <t>Independent State of Papua New Guinea</t>
  </si>
  <si>
    <t>Republic of Poland</t>
  </si>
  <si>
    <t>PRI</t>
  </si>
  <si>
    <t>Commonwealth of Puerto Rico</t>
  </si>
  <si>
    <t>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</si>
  <si>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</si>
  <si>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</si>
  <si>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</si>
  <si>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</si>
  <si>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</si>
  <si>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</si>
  <si>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</si>
  <si>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</si>
  <si>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</si>
  <si>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</si>
  <si>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West Bank and Gaza</t>
  </si>
  <si>
    <t>PYF</t>
  </si>
  <si>
    <t>Fr. Polynesia</t>
  </si>
  <si>
    <t>French Polynesia</t>
  </si>
  <si>
    <t>State of Qatar</t>
  </si>
  <si>
    <t>ROU</t>
  </si>
  <si>
    <t>Russian Federation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</si>
  <si>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</si>
  <si>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</si>
  <si>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</si>
  <si>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</si>
  <si>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</si>
  <si>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</si>
  <si>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</si>
  <si>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</si>
  <si>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</si>
  <si>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</si>
  <si>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</si>
  <si>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</si>
  <si>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</si>
  <si>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</si>
  <si>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</si>
  <si>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</si>
  <si>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</si>
  <si>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</si>
  <si>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</si>
  <si>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</si>
  <si>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SLB</t>
  </si>
  <si>
    <t>Solomon Is.</t>
  </si>
  <si>
    <t>Solomon Islands</t>
  </si>
  <si>
    <t>Republic of Sierra Leone</t>
  </si>
  <si>
    <t>Republic of El Salvador</t>
  </si>
  <si>
    <t>SMR</t>
  </si>
  <si>
    <t>Republic of San Marino</t>
  </si>
  <si>
    <t>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</si>
  <si>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</si>
  <si>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</si>
  <si>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</si>
  <si>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</si>
  <si>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</si>
  <si>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</si>
  <si>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SRB</t>
  </si>
  <si>
    <t>Republic of Serbia</t>
  </si>
  <si>
    <t>Democratic Republic of Sao Tome and Principe</t>
  </si>
  <si>
    <t>Republic of Suriname</t>
  </si>
  <si>
    <t>Slovak Republic</t>
  </si>
  <si>
    <t>Republic of Slovenia</t>
  </si>
  <si>
    <t>Kingdom of Sweden</t>
  </si>
  <si>
    <t>SWZ</t>
  </si>
  <si>
    <t>eSwatini</t>
  </si>
  <si>
    <t>Kingdom of eSwatini</t>
  </si>
  <si>
    <t>SXM</t>
  </si>
  <si>
    <t>Sint Maarten</t>
  </si>
  <si>
    <t>Sint Maarten (Dutch part)</t>
  </si>
  <si>
    <t>St. Maarten (Dutch part)</t>
  </si>
  <si>
    <t>Republic of Seychelles</t>
  </si>
  <si>
    <t>Syrian Arab Republic</t>
  </si>
  <si>
    <t>TCA</t>
  </si>
  <si>
    <t>Turks and Caicos Is.</t>
  </si>
  <si>
    <t>Turks and Caicos Islands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</si>
  <si>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</si>
  <si>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</si>
  <si>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</si>
  <si>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</si>
  <si>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</si>
  <si>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</si>
  <si>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</si>
  <si>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TON</t>
  </si>
  <si>
    <t>Kingdom of Tonga</t>
  </si>
  <si>
    <t>Tonga</t>
  </si>
  <si>
    <t>Republic of Trinidad and Tobago</t>
  </si>
  <si>
    <t>Republic of Tunisia</t>
  </si>
  <si>
    <t>Republic of Turkey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</si>
  <si>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</si>
  <si>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</si>
  <si>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</si>
  <si>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</si>
  <si>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</si>
  <si>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</si>
  <si>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</si>
  <si>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</si>
  <si>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</si>
  <si>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</si>
  <si>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</si>
  <si>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</si>
  <si>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VCT</t>
  </si>
  <si>
    <t>Saint Vincent and the Grenadines</t>
  </si>
  <si>
    <t>St. Vin. and Gren.</t>
  </si>
  <si>
    <t>St. Vincent and the Grenadines</t>
  </si>
  <si>
    <t>Bolivarian Republic of Venezuela</t>
  </si>
  <si>
    <t>Venezuela, RB</t>
  </si>
  <si>
    <t>VGB</t>
  </si>
  <si>
    <t>British Virgin Is.</t>
  </si>
  <si>
    <t>British Virgin Islands</t>
  </si>
  <si>
    <t>VIR</t>
  </si>
  <si>
    <t>U.S. Virgin Is.</t>
  </si>
  <si>
    <t>United States Virgin Islands</t>
  </si>
  <si>
    <t>Virgin Islands</t>
  </si>
  <si>
    <t>Virgin Islands (U.S.)</t>
  </si>
  <si>
    <t>Virgin Islands of the United States</t>
  </si>
  <si>
    <t>Socialist Republic of Vietnam</t>
  </si>
  <si>
    <t>VUT</t>
  </si>
  <si>
    <t>Republic of Vanuatu</t>
  </si>
  <si>
    <t>Vanuatu</t>
  </si>
  <si>
    <t>WLF</t>
  </si>
  <si>
    <t>Wallis and Futuna</t>
  </si>
  <si>
    <t>Wallis and Futuna Is.</t>
  </si>
  <si>
    <t>Wallis and Futuna Islands</t>
  </si>
  <si>
    <t>WSM</t>
  </si>
  <si>
    <t>Independent State of Samoa</t>
  </si>
  <si>
    <t>Samoa</t>
  </si>
  <si>
    <t>Republic of Yemen</t>
  </si>
  <si>
    <t>Yemen, Rep.</t>
  </si>
  <si>
    <t>Republic of South Africa</t>
  </si>
  <si>
    <t>Republic of Zambia</t>
  </si>
  <si>
    <t>Republic of Zimbabwe</t>
  </si>
  <si>
    <t>Yemen  Rep.</t>
  </si>
  <si>
    <t>Venezuela  RB</t>
  </si>
  <si>
    <t>XXX</t>
  </si>
  <si>
    <t>Tuvalu</t>
  </si>
  <si>
    <t>TUV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</si>
  <si>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</si>
  <si>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</si>
  <si>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</si>
  <si>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</si>
  <si>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</si>
  <si>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</si>
  <si>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Gibraltar</t>
  </si>
  <si>
    <t>GIB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</si>
  <si>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</si>
  <si>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</si>
  <si>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</si>
  <si>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</si>
  <si>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</si>
  <si>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</si>
  <si>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</si>
  <si>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North Macedonia</t>
  </si>
  <si>
    <t>State of Palestine</t>
  </si>
  <si>
    <t>Tokelau</t>
  </si>
  <si>
    <t>TKO</t>
  </si>
  <si>
    <t>Venezuela (Bolivarian Republic of)</t>
  </si>
  <si>
    <t>Viet Nam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</si>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</sst>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2" fillId="3" borderId="3" xfId="0" applyFont="1" applyFill="1" applyBorder="1"/>
    <xf numFmtId="0" fontId="2" fillId="3" borderId="4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" fontId="0" fillId="0" borderId="0" xfId="0" applyNumberFormat="1"/>
    <xf numFmtId="0" fontId="3" fillId="0" borderId="0" xfId="1"/>
    <xf numFmtId="0" fontId="4" fillId="5" borderId="0" xfId="0" applyFont="1" applyFill="1" applyBorder="1" applyAlignment="1"/>
  </cellXfs>
  <cellStyles count="2">
    <cellStyle name="Normal" xfId="0" builtinId="0"/>
    <cellStyle name="Normal 6" xfId="1" xr:uid="{283296D5-591B-4335-A2F1-450D9AD3BB42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016024697972426"/>
                  <c:y val="-0.67731255021693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function!$B$2:$B$7</c:f>
              <c:numCache>
                <c:formatCode>General</c:formatCode>
                <c:ptCount val="6"/>
                <c:pt idx="0">
                  <c:v>8</c:v>
                </c:pt>
                <c:pt idx="1">
                  <c:v>100</c:v>
                </c:pt>
                <c:pt idx="2">
                  <c:v>91</c:v>
                </c:pt>
                <c:pt idx="3">
                  <c:v>42.595238095238095</c:v>
                </c:pt>
                <c:pt idx="4">
                  <c:v>20.135622926981831</c:v>
                </c:pt>
                <c:pt idx="5">
                  <c:v>37</c:v>
                </c:pt>
              </c:numCache>
            </c:numRef>
          </c:xVal>
          <c:yVal>
            <c:numRef>
              <c:f>function!$C$2:$C$7</c:f>
              <c:numCache>
                <c:formatCode>General</c:formatCode>
                <c:ptCount val="6"/>
                <c:pt idx="0">
                  <c:v>1</c:v>
                </c:pt>
                <c:pt idx="1">
                  <c:v>0.01</c:v>
                </c:pt>
                <c:pt idx="2">
                  <c:v>0.10330000000000006</c:v>
                </c:pt>
                <c:pt idx="3">
                  <c:v>0.62607142857142861</c:v>
                </c:pt>
                <c:pt idx="4">
                  <c:v>0.86863527238859628</c:v>
                </c:pt>
                <c:pt idx="5">
                  <c:v>0.68650000000000011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5-4704-907E-759859D6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B20A-4C2B-4727-B353-5E6A1293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_Prive/Notebooks/risk_triangle/DATA/Community_healthworkers_per1000/API_SH.MED.CMHW.P3_DS2_en_csv_v2_423862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API_SH.MED.CMHW.P3_DS2_en_csv_v"/>
      <sheetName val="clean"/>
      <sheetName val="function"/>
      <sheetName val="LinkingTableNameISO3"/>
    </sheetNames>
    <sheetDataSet>
      <sheetData sheetId="0"/>
      <sheetData sheetId="1"/>
      <sheetData sheetId="2">
        <row r="1">
          <cell r="F1" t="str">
            <v>FindMedian</v>
          </cell>
          <cell r="H1" t="str">
            <v>Score</v>
          </cell>
        </row>
        <row r="2">
          <cell r="G2">
            <v>4</v>
          </cell>
          <cell r="H2">
            <v>1.0000000000000009E-2</v>
          </cell>
        </row>
        <row r="3">
          <cell r="G3">
            <v>4</v>
          </cell>
          <cell r="H3">
            <v>1.0000000000000009E-2</v>
          </cell>
        </row>
        <row r="4">
          <cell r="G4">
            <v>4</v>
          </cell>
          <cell r="H4">
            <v>1.0000000000000009E-2</v>
          </cell>
        </row>
        <row r="5">
          <cell r="G5">
            <v>4</v>
          </cell>
          <cell r="H5">
            <v>1.0000000000000009E-2</v>
          </cell>
        </row>
        <row r="6">
          <cell r="G6">
            <v>4</v>
          </cell>
          <cell r="H6">
            <v>1.0000000000000009E-2</v>
          </cell>
        </row>
        <row r="7">
          <cell r="G7">
            <v>4</v>
          </cell>
          <cell r="H7">
            <v>1.0000000000000009E-2</v>
          </cell>
        </row>
        <row r="8">
          <cell r="G8">
            <v>4</v>
          </cell>
          <cell r="H8">
            <v>1.0000000000000009E-2</v>
          </cell>
        </row>
        <row r="9">
          <cell r="G9">
            <v>4</v>
          </cell>
          <cell r="H9">
            <v>1.0000000000000009E-2</v>
          </cell>
        </row>
        <row r="10">
          <cell r="G10">
            <v>4</v>
          </cell>
          <cell r="H10">
            <v>1.0000000000000009E-2</v>
          </cell>
        </row>
        <row r="11">
          <cell r="G11">
            <v>4</v>
          </cell>
          <cell r="H11">
            <v>1.0000000000000009E-2</v>
          </cell>
        </row>
        <row r="12">
          <cell r="G12">
            <v>4.9000000000000002E-2</v>
          </cell>
          <cell r="H12">
            <v>0.98787250000000004</v>
          </cell>
        </row>
        <row r="13">
          <cell r="G13">
            <v>4</v>
          </cell>
          <cell r="H13">
            <v>1.0000000000000009E-2</v>
          </cell>
        </row>
        <row r="14">
          <cell r="G14">
            <v>4</v>
          </cell>
          <cell r="H14">
            <v>1.0000000000000009E-2</v>
          </cell>
        </row>
        <row r="15">
          <cell r="G15">
            <v>7.1999999999999995E-2</v>
          </cell>
          <cell r="H15">
            <v>0.98218000000000005</v>
          </cell>
        </row>
        <row r="16">
          <cell r="G16">
            <v>4</v>
          </cell>
          <cell r="H16">
            <v>1.0000000000000009E-2</v>
          </cell>
        </row>
        <row r="17">
          <cell r="G17">
            <v>4</v>
          </cell>
          <cell r="H17">
            <v>1.0000000000000009E-2</v>
          </cell>
        </row>
        <row r="18">
          <cell r="G18">
            <v>0.127</v>
          </cell>
          <cell r="H18">
            <v>0.96856750000000003</v>
          </cell>
        </row>
        <row r="19">
          <cell r="G19">
            <v>0.47599999999999998</v>
          </cell>
          <cell r="H19">
            <v>0.88219000000000003</v>
          </cell>
        </row>
        <row r="20">
          <cell r="G20">
            <v>4</v>
          </cell>
          <cell r="H20">
            <v>1.0000000000000009E-2</v>
          </cell>
        </row>
        <row r="21">
          <cell r="G21">
            <v>4</v>
          </cell>
          <cell r="H21">
            <v>1.0000000000000009E-2</v>
          </cell>
        </row>
        <row r="22">
          <cell r="G22">
            <v>4</v>
          </cell>
          <cell r="H22">
            <v>1.0000000000000009E-2</v>
          </cell>
        </row>
        <row r="23">
          <cell r="G23">
            <v>4</v>
          </cell>
          <cell r="H23">
            <v>1.0000000000000009E-2</v>
          </cell>
        </row>
        <row r="24">
          <cell r="G24">
            <v>4</v>
          </cell>
          <cell r="H24">
            <v>1.0000000000000009E-2</v>
          </cell>
        </row>
        <row r="25">
          <cell r="G25">
            <v>0.503</v>
          </cell>
          <cell r="H25">
            <v>0.87550749999999999</v>
          </cell>
        </row>
        <row r="26">
          <cell r="G26">
            <v>4</v>
          </cell>
          <cell r="H26">
            <v>1.0000000000000009E-2</v>
          </cell>
        </row>
        <row r="27">
          <cell r="G27">
            <v>0.11799999999999999</v>
          </cell>
          <cell r="H27">
            <v>0.97079499999999996</v>
          </cell>
        </row>
        <row r="28">
          <cell r="G28">
            <v>4</v>
          </cell>
          <cell r="H28">
            <v>1.0000000000000009E-2</v>
          </cell>
        </row>
        <row r="29">
          <cell r="G29">
            <v>4</v>
          </cell>
          <cell r="H29">
            <v>1.0000000000000009E-2</v>
          </cell>
        </row>
        <row r="30">
          <cell r="G30">
            <v>4</v>
          </cell>
          <cell r="H30">
            <v>1.0000000000000009E-2</v>
          </cell>
        </row>
        <row r="31">
          <cell r="G31">
            <v>6.9000000000000006E-2</v>
          </cell>
          <cell r="H31">
            <v>0.98292250000000003</v>
          </cell>
        </row>
        <row r="32">
          <cell r="G32">
            <v>8.3000000000000004E-2</v>
          </cell>
          <cell r="H32">
            <v>0.97945749999999998</v>
          </cell>
        </row>
        <row r="33">
          <cell r="G33">
            <v>0.39300000000000002</v>
          </cell>
          <cell r="H33">
            <v>0.90273249999999994</v>
          </cell>
        </row>
        <row r="34">
          <cell r="G34">
            <v>4</v>
          </cell>
          <cell r="H34">
            <v>1.0000000000000009E-2</v>
          </cell>
        </row>
        <row r="35">
          <cell r="G35">
            <v>4</v>
          </cell>
          <cell r="H35">
            <v>1.0000000000000009E-2</v>
          </cell>
        </row>
        <row r="36">
          <cell r="G36">
            <v>2.1000000000000001E-2</v>
          </cell>
          <cell r="H36">
            <v>0.99480250000000003</v>
          </cell>
        </row>
        <row r="37">
          <cell r="G37">
            <v>0.83099999999999996</v>
          </cell>
          <cell r="H37">
            <v>0.79432750000000008</v>
          </cell>
        </row>
        <row r="38">
          <cell r="G38">
            <v>4</v>
          </cell>
          <cell r="H38">
            <v>1.0000000000000009E-2</v>
          </cell>
        </row>
        <row r="39">
          <cell r="G39">
            <v>4</v>
          </cell>
          <cell r="H39">
            <v>1.0000000000000009E-2</v>
          </cell>
        </row>
        <row r="40">
          <cell r="G40">
            <v>4</v>
          </cell>
          <cell r="H40">
            <v>1.0000000000000009E-2</v>
          </cell>
        </row>
        <row r="41">
          <cell r="G41">
            <v>4</v>
          </cell>
          <cell r="H41">
            <v>1.0000000000000009E-2</v>
          </cell>
        </row>
        <row r="42">
          <cell r="G42">
            <v>4</v>
          </cell>
          <cell r="H42">
            <v>1.0000000000000009E-2</v>
          </cell>
        </row>
        <row r="43">
          <cell r="G43">
            <v>4</v>
          </cell>
          <cell r="H43">
            <v>1.0000000000000009E-2</v>
          </cell>
        </row>
        <row r="44">
          <cell r="G44">
            <v>0.13900000000000001</v>
          </cell>
          <cell r="H44">
            <v>0.9655975</v>
          </cell>
        </row>
        <row r="45">
          <cell r="G45">
            <v>4</v>
          </cell>
          <cell r="H45">
            <v>1.0000000000000009E-2</v>
          </cell>
        </row>
        <row r="46">
          <cell r="G46">
            <v>4</v>
          </cell>
          <cell r="H46">
            <v>1.0000000000000009E-2</v>
          </cell>
        </row>
        <row r="47">
          <cell r="G47">
            <v>4</v>
          </cell>
          <cell r="H47">
            <v>1.0000000000000009E-2</v>
          </cell>
        </row>
        <row r="48">
          <cell r="G48">
            <v>4</v>
          </cell>
          <cell r="H48">
            <v>1.0000000000000009E-2</v>
          </cell>
        </row>
        <row r="49">
          <cell r="G49">
            <v>4</v>
          </cell>
          <cell r="H49">
            <v>1.0000000000000009E-2</v>
          </cell>
        </row>
        <row r="50">
          <cell r="G50">
            <v>4</v>
          </cell>
          <cell r="H50">
            <v>1.0000000000000009E-2</v>
          </cell>
        </row>
        <row r="51">
          <cell r="G51">
            <v>4</v>
          </cell>
          <cell r="H51">
            <v>1.0000000000000009E-2</v>
          </cell>
        </row>
        <row r="52">
          <cell r="G52">
            <v>4</v>
          </cell>
          <cell r="H52">
            <v>1.0000000000000009E-2</v>
          </cell>
        </row>
        <row r="53">
          <cell r="G53">
            <v>4</v>
          </cell>
          <cell r="H53">
            <v>1.0000000000000009E-2</v>
          </cell>
        </row>
        <row r="54">
          <cell r="G54">
            <v>4</v>
          </cell>
          <cell r="H54">
            <v>1.0000000000000009E-2</v>
          </cell>
        </row>
        <row r="55">
          <cell r="G55">
            <v>4</v>
          </cell>
          <cell r="H55">
            <v>1.0000000000000009E-2</v>
          </cell>
        </row>
        <row r="56">
          <cell r="G56">
            <v>4</v>
          </cell>
          <cell r="H56">
            <v>1.0000000000000009E-2</v>
          </cell>
        </row>
        <row r="57">
          <cell r="G57">
            <v>4</v>
          </cell>
          <cell r="H57">
            <v>1.0000000000000009E-2</v>
          </cell>
        </row>
        <row r="58">
          <cell r="G58">
            <v>4</v>
          </cell>
          <cell r="H58">
            <v>1.0000000000000009E-2</v>
          </cell>
        </row>
        <row r="59">
          <cell r="G59">
            <v>4</v>
          </cell>
          <cell r="H59">
            <v>1.0000000000000009E-2</v>
          </cell>
        </row>
        <row r="60">
          <cell r="G60">
            <v>4</v>
          </cell>
          <cell r="H60">
            <v>1.0000000000000009E-2</v>
          </cell>
        </row>
        <row r="61">
          <cell r="G61">
            <v>3.1E-2</v>
          </cell>
          <cell r="H61">
            <v>0.99232750000000003</v>
          </cell>
        </row>
        <row r="62">
          <cell r="G62">
            <v>0.36299999999999999</v>
          </cell>
          <cell r="H62">
            <v>0.91015749999999995</v>
          </cell>
        </row>
        <row r="63">
          <cell r="G63">
            <v>4</v>
          </cell>
          <cell r="H63">
            <v>1.0000000000000009E-2</v>
          </cell>
        </row>
        <row r="64">
          <cell r="G64">
            <v>4</v>
          </cell>
          <cell r="H64">
            <v>1.0000000000000009E-2</v>
          </cell>
        </row>
        <row r="65">
          <cell r="G65">
            <v>2.8000000000000001E-2</v>
          </cell>
          <cell r="H65">
            <v>0.99307000000000001</v>
          </cell>
        </row>
        <row r="66">
          <cell r="G66">
            <v>4</v>
          </cell>
          <cell r="H66">
            <v>1.0000000000000009E-2</v>
          </cell>
        </row>
        <row r="67">
          <cell r="G67">
            <v>4</v>
          </cell>
          <cell r="H67">
            <v>1.0000000000000009E-2</v>
          </cell>
        </row>
        <row r="68">
          <cell r="G68">
            <v>4</v>
          </cell>
          <cell r="H68">
            <v>1.0000000000000009E-2</v>
          </cell>
        </row>
        <row r="69">
          <cell r="G69">
            <v>4</v>
          </cell>
          <cell r="H69">
            <v>1.0000000000000009E-2</v>
          </cell>
        </row>
        <row r="70">
          <cell r="G70">
            <v>0.19500000000000001</v>
          </cell>
          <cell r="H70">
            <v>0.95173750000000001</v>
          </cell>
        </row>
        <row r="71">
          <cell r="G71">
            <v>4</v>
          </cell>
          <cell r="H71">
            <v>1.0000000000000009E-2</v>
          </cell>
        </row>
        <row r="72">
          <cell r="G72">
            <v>0.51700000000000002</v>
          </cell>
          <cell r="H72">
            <v>0.87204250000000005</v>
          </cell>
        </row>
        <row r="73">
          <cell r="G73">
            <v>0.72499999999999998</v>
          </cell>
          <cell r="H73">
            <v>0.82056249999999997</v>
          </cell>
        </row>
        <row r="74">
          <cell r="G74">
            <v>1.645</v>
          </cell>
          <cell r="H74">
            <v>0.59286250000000007</v>
          </cell>
        </row>
        <row r="75">
          <cell r="G75">
            <v>0.50800000000000001</v>
          </cell>
          <cell r="H75">
            <v>0.87426999999999999</v>
          </cell>
        </row>
        <row r="76">
          <cell r="G76">
            <v>4</v>
          </cell>
          <cell r="H76">
            <v>1.0000000000000009E-2</v>
          </cell>
        </row>
        <row r="77">
          <cell r="G77">
            <v>0.44</v>
          </cell>
          <cell r="H77">
            <v>0.8911</v>
          </cell>
        </row>
        <row r="78">
          <cell r="G78">
            <v>4</v>
          </cell>
          <cell r="H78">
            <v>1.0000000000000009E-2</v>
          </cell>
        </row>
        <row r="79">
          <cell r="G79">
            <v>4</v>
          </cell>
          <cell r="H79">
            <v>1.0000000000000009E-2</v>
          </cell>
        </row>
        <row r="80">
          <cell r="G80">
            <v>4</v>
          </cell>
          <cell r="H80">
            <v>1.0000000000000009E-2</v>
          </cell>
        </row>
        <row r="81">
          <cell r="G81">
            <v>0.32500000000000001</v>
          </cell>
          <cell r="H81">
            <v>0.91956250000000006</v>
          </cell>
        </row>
        <row r="82">
          <cell r="G82">
            <v>4</v>
          </cell>
          <cell r="H82">
            <v>1.0000000000000009E-2</v>
          </cell>
        </row>
        <row r="83">
          <cell r="G83">
            <v>4</v>
          </cell>
          <cell r="H83">
            <v>1.0000000000000009E-2</v>
          </cell>
        </row>
        <row r="84">
          <cell r="G84">
            <v>4</v>
          </cell>
          <cell r="H84">
            <v>1.0000000000000009E-2</v>
          </cell>
        </row>
        <row r="85">
          <cell r="G85">
            <v>4</v>
          </cell>
          <cell r="H85">
            <v>1.0000000000000009E-2</v>
          </cell>
        </row>
        <row r="86">
          <cell r="G86">
            <v>4</v>
          </cell>
          <cell r="H86">
            <v>1.0000000000000009E-2</v>
          </cell>
        </row>
        <row r="87">
          <cell r="G87">
            <v>0</v>
          </cell>
          <cell r="H87">
            <v>1</v>
          </cell>
        </row>
        <row r="88">
          <cell r="G88">
            <v>4</v>
          </cell>
          <cell r="H88">
            <v>1.0000000000000009E-2</v>
          </cell>
        </row>
        <row r="89">
          <cell r="G89">
            <v>0.58099999999999996</v>
          </cell>
          <cell r="H89">
            <v>0.85620249999999998</v>
          </cell>
        </row>
        <row r="90">
          <cell r="G90">
            <v>4</v>
          </cell>
          <cell r="H90">
            <v>1.0000000000000009E-2</v>
          </cell>
        </row>
        <row r="91">
          <cell r="G91">
            <v>0.36399999999999999</v>
          </cell>
          <cell r="H91">
            <v>0.90991</v>
          </cell>
        </row>
        <row r="92">
          <cell r="G92">
            <v>6.0000000000000001E-3</v>
          </cell>
          <cell r="H92">
            <v>0.99851500000000004</v>
          </cell>
        </row>
        <row r="93">
          <cell r="G93">
            <v>4</v>
          </cell>
          <cell r="H93">
            <v>1.0000000000000009E-2</v>
          </cell>
        </row>
        <row r="94">
          <cell r="G94">
            <v>4</v>
          </cell>
          <cell r="H94">
            <v>1.0000000000000009E-2</v>
          </cell>
        </row>
        <row r="95">
          <cell r="G95">
            <v>4</v>
          </cell>
          <cell r="H95">
            <v>1.0000000000000009E-2</v>
          </cell>
        </row>
        <row r="96">
          <cell r="G96">
            <v>0.31900000000000001</v>
          </cell>
          <cell r="H96">
            <v>0.92104750000000002</v>
          </cell>
        </row>
        <row r="97">
          <cell r="G97">
            <v>0.193</v>
          </cell>
          <cell r="H97">
            <v>0.95223250000000004</v>
          </cell>
        </row>
        <row r="98">
          <cell r="G98">
            <v>4</v>
          </cell>
          <cell r="H98">
            <v>1.0000000000000009E-2</v>
          </cell>
        </row>
        <row r="99">
          <cell r="G99">
            <v>4</v>
          </cell>
          <cell r="H99">
            <v>1.0000000000000009E-2</v>
          </cell>
        </row>
        <row r="100">
          <cell r="G100">
            <v>4</v>
          </cell>
          <cell r="H100">
            <v>1.0000000000000009E-2</v>
          </cell>
        </row>
        <row r="101">
          <cell r="G101">
            <v>4</v>
          </cell>
          <cell r="H101">
            <v>1.0000000000000009E-2</v>
          </cell>
        </row>
        <row r="102">
          <cell r="G102">
            <v>0.125</v>
          </cell>
          <cell r="H102">
            <v>0.96906250000000005</v>
          </cell>
        </row>
        <row r="103">
          <cell r="G103">
            <v>4</v>
          </cell>
          <cell r="H103">
            <v>1.0000000000000009E-2</v>
          </cell>
        </row>
        <row r="104">
          <cell r="G104">
            <v>1.0389999999999999</v>
          </cell>
          <cell r="H104">
            <v>0.74284749999999999</v>
          </cell>
        </row>
        <row r="105">
          <cell r="G105">
            <v>0.377</v>
          </cell>
          <cell r="H105">
            <v>0.90669250000000001</v>
          </cell>
        </row>
        <row r="106">
          <cell r="G106">
            <v>4</v>
          </cell>
          <cell r="H106">
            <v>1.0000000000000009E-2</v>
          </cell>
        </row>
        <row r="107">
          <cell r="G107">
            <v>4</v>
          </cell>
          <cell r="H107">
            <v>1.0000000000000009E-2</v>
          </cell>
        </row>
        <row r="108">
          <cell r="G108">
            <v>4</v>
          </cell>
          <cell r="H108">
            <v>1.0000000000000009E-2</v>
          </cell>
        </row>
        <row r="109">
          <cell r="G109">
            <v>6.0999999999999999E-2</v>
          </cell>
          <cell r="H109">
            <v>0.98490250000000001</v>
          </cell>
        </row>
        <row r="110">
          <cell r="G110">
            <v>4</v>
          </cell>
          <cell r="H110">
            <v>1.0000000000000009E-2</v>
          </cell>
        </row>
        <row r="111">
          <cell r="G111">
            <v>4</v>
          </cell>
          <cell r="H111">
            <v>1.0000000000000009E-2</v>
          </cell>
        </row>
        <row r="112">
          <cell r="G112">
            <v>4</v>
          </cell>
          <cell r="H112">
            <v>1.0000000000000009E-2</v>
          </cell>
        </row>
        <row r="113">
          <cell r="G113">
            <v>4</v>
          </cell>
          <cell r="H113">
            <v>1.0000000000000009E-2</v>
          </cell>
        </row>
        <row r="114">
          <cell r="G114">
            <v>4</v>
          </cell>
          <cell r="H114">
            <v>1.0000000000000009E-2</v>
          </cell>
        </row>
        <row r="115">
          <cell r="G115">
            <v>4</v>
          </cell>
          <cell r="H115">
            <v>1.0000000000000009E-2</v>
          </cell>
        </row>
        <row r="116">
          <cell r="G116">
            <v>4</v>
          </cell>
          <cell r="H116">
            <v>1.0000000000000009E-2</v>
          </cell>
        </row>
        <row r="117">
          <cell r="G117">
            <v>4</v>
          </cell>
          <cell r="H117">
            <v>1.0000000000000009E-2</v>
          </cell>
        </row>
        <row r="118">
          <cell r="G118">
            <v>4</v>
          </cell>
          <cell r="H118">
            <v>1.0000000000000009E-2</v>
          </cell>
        </row>
        <row r="119">
          <cell r="G119">
            <v>4</v>
          </cell>
          <cell r="H119">
            <v>1.0000000000000009E-2</v>
          </cell>
        </row>
        <row r="120">
          <cell r="G120">
            <v>4</v>
          </cell>
          <cell r="H120">
            <v>1.0000000000000009E-2</v>
          </cell>
        </row>
        <row r="121">
          <cell r="G121">
            <v>4</v>
          </cell>
          <cell r="H121">
            <v>1.0000000000000009E-2</v>
          </cell>
        </row>
        <row r="122">
          <cell r="G122">
            <v>4</v>
          </cell>
          <cell r="H122">
            <v>1.0000000000000009E-2</v>
          </cell>
        </row>
        <row r="123">
          <cell r="G123">
            <v>4</v>
          </cell>
          <cell r="H123">
            <v>1.0000000000000009E-2</v>
          </cell>
        </row>
        <row r="124">
          <cell r="G124">
            <v>1.4239999999999999</v>
          </cell>
          <cell r="H124">
            <v>0.64756000000000002</v>
          </cell>
        </row>
        <row r="125">
          <cell r="G125">
            <v>4</v>
          </cell>
          <cell r="H125">
            <v>1.0000000000000009E-2</v>
          </cell>
        </row>
        <row r="126">
          <cell r="G126">
            <v>4</v>
          </cell>
          <cell r="H126">
            <v>1.0000000000000009E-2</v>
          </cell>
        </row>
        <row r="127">
          <cell r="G127">
            <v>4</v>
          </cell>
          <cell r="H127">
            <v>1.0000000000000009E-2</v>
          </cell>
        </row>
        <row r="128">
          <cell r="G128">
            <v>7.0000000000000001E-3</v>
          </cell>
          <cell r="H128">
            <v>0.99826749999999997</v>
          </cell>
        </row>
        <row r="129">
          <cell r="G129">
            <v>4</v>
          </cell>
          <cell r="H129">
            <v>1.0000000000000009E-2</v>
          </cell>
        </row>
        <row r="130">
          <cell r="G130">
            <v>0.19500000000000001</v>
          </cell>
          <cell r="H130">
            <v>0.95173750000000001</v>
          </cell>
        </row>
        <row r="131">
          <cell r="G131">
            <v>4</v>
          </cell>
          <cell r="H131">
            <v>1.0000000000000009E-2</v>
          </cell>
        </row>
        <row r="132">
          <cell r="G132">
            <v>0.161</v>
          </cell>
          <cell r="H132">
            <v>0.96015249999999996</v>
          </cell>
        </row>
        <row r="133">
          <cell r="G133">
            <v>4</v>
          </cell>
          <cell r="H133">
            <v>1.0000000000000009E-2</v>
          </cell>
        </row>
        <row r="134">
          <cell r="G134">
            <v>4.4999999999999998E-2</v>
          </cell>
          <cell r="H134">
            <v>0.98886249999999998</v>
          </cell>
        </row>
        <row r="135">
          <cell r="G135">
            <v>0.3</v>
          </cell>
          <cell r="H135">
            <v>0.92574999999999996</v>
          </cell>
        </row>
        <row r="136">
          <cell r="G136">
            <v>0.19400000000000001</v>
          </cell>
          <cell r="H136">
            <v>0.95198499999999997</v>
          </cell>
        </row>
        <row r="137">
          <cell r="G137">
            <v>0.72299999999999998</v>
          </cell>
          <cell r="H137">
            <v>0.8210575</v>
          </cell>
        </row>
        <row r="138">
          <cell r="G138">
            <v>0.435</v>
          </cell>
          <cell r="H138">
            <v>0.89233750000000001</v>
          </cell>
        </row>
        <row r="139">
          <cell r="G139">
            <v>4</v>
          </cell>
          <cell r="H139">
            <v>1.0000000000000009E-2</v>
          </cell>
        </row>
        <row r="140">
          <cell r="G140">
            <v>4</v>
          </cell>
          <cell r="H140">
            <v>1.0000000000000009E-2</v>
          </cell>
        </row>
        <row r="141">
          <cell r="G141">
            <v>4</v>
          </cell>
          <cell r="H141">
            <v>1.0000000000000009E-2</v>
          </cell>
        </row>
        <row r="142">
          <cell r="G142">
            <v>0.128</v>
          </cell>
          <cell r="H142">
            <v>0.96831999999999996</v>
          </cell>
        </row>
        <row r="143">
          <cell r="G143">
            <v>4</v>
          </cell>
          <cell r="H143">
            <v>1.0000000000000009E-2</v>
          </cell>
        </row>
        <row r="144">
          <cell r="G144">
            <v>4</v>
          </cell>
          <cell r="H144">
            <v>1.0000000000000009E-2</v>
          </cell>
        </row>
        <row r="145">
          <cell r="G145">
            <v>4</v>
          </cell>
          <cell r="H145">
            <v>1.0000000000000009E-2</v>
          </cell>
        </row>
        <row r="146">
          <cell r="G146">
            <v>0.68400000000000005</v>
          </cell>
          <cell r="H146">
            <v>0.83070999999999995</v>
          </cell>
        </row>
        <row r="147">
          <cell r="G147">
            <v>1.6930000000000001</v>
          </cell>
          <cell r="H147">
            <v>0.58098249999999996</v>
          </cell>
        </row>
        <row r="148">
          <cell r="G148">
            <v>4</v>
          </cell>
          <cell r="H148">
            <v>1.0000000000000009E-2</v>
          </cell>
        </row>
        <row r="149">
          <cell r="G149">
            <v>4</v>
          </cell>
          <cell r="H149">
            <v>1.0000000000000009E-2</v>
          </cell>
        </row>
        <row r="150">
          <cell r="G150">
            <v>8.6999999999999994E-2</v>
          </cell>
          <cell r="H150">
            <v>0.97846750000000005</v>
          </cell>
        </row>
        <row r="151">
          <cell r="G151">
            <v>0.46</v>
          </cell>
          <cell r="H151">
            <v>0.88614999999999999</v>
          </cell>
        </row>
        <row r="152">
          <cell r="G152">
            <v>4</v>
          </cell>
          <cell r="H152">
            <v>1.0000000000000009E-2</v>
          </cell>
        </row>
        <row r="153">
          <cell r="G153">
            <v>4</v>
          </cell>
          <cell r="H153">
            <v>1.0000000000000009E-2</v>
          </cell>
        </row>
        <row r="154">
          <cell r="G154">
            <v>4</v>
          </cell>
          <cell r="H154">
            <v>1.0000000000000009E-2</v>
          </cell>
        </row>
        <row r="155">
          <cell r="G155">
            <v>0.59399999999999997</v>
          </cell>
          <cell r="H155">
            <v>0.85298499999999999</v>
          </cell>
        </row>
        <row r="156">
          <cell r="G156">
            <v>4</v>
          </cell>
          <cell r="H156">
            <v>1.0000000000000009E-2</v>
          </cell>
        </row>
        <row r="157">
          <cell r="G157">
            <v>4</v>
          </cell>
          <cell r="H157">
            <v>1.0000000000000009E-2</v>
          </cell>
        </row>
        <row r="158">
          <cell r="G158">
            <v>4</v>
          </cell>
          <cell r="H158">
            <v>1.0000000000000009E-2</v>
          </cell>
        </row>
        <row r="159">
          <cell r="G159">
            <v>4</v>
          </cell>
          <cell r="H159">
            <v>1.0000000000000009E-2</v>
          </cell>
        </row>
        <row r="160">
          <cell r="G160">
            <v>4</v>
          </cell>
          <cell r="H160">
            <v>1.0000000000000009E-2</v>
          </cell>
        </row>
        <row r="161">
          <cell r="G161">
            <v>4</v>
          </cell>
          <cell r="H161">
            <v>1.0000000000000009E-2</v>
          </cell>
        </row>
        <row r="162">
          <cell r="G162">
            <v>4</v>
          </cell>
          <cell r="H162">
            <v>1.0000000000000009E-2</v>
          </cell>
        </row>
        <row r="163">
          <cell r="G163">
            <v>4</v>
          </cell>
          <cell r="H163">
            <v>1.0000000000000009E-2</v>
          </cell>
        </row>
        <row r="164">
          <cell r="G164">
            <v>4</v>
          </cell>
          <cell r="H164">
            <v>1.0000000000000009E-2</v>
          </cell>
        </row>
        <row r="165">
          <cell r="G165">
            <v>4</v>
          </cell>
          <cell r="H165">
            <v>1.0000000000000009E-2</v>
          </cell>
        </row>
        <row r="166">
          <cell r="G166">
            <v>1.359</v>
          </cell>
          <cell r="H166">
            <v>0.66364749999999995</v>
          </cell>
        </row>
        <row r="167">
          <cell r="G167">
            <v>4</v>
          </cell>
          <cell r="H167">
            <v>1.0000000000000009E-2</v>
          </cell>
        </row>
        <row r="168">
          <cell r="G168">
            <v>0.151</v>
          </cell>
          <cell r="H168">
            <v>0.96262749999999997</v>
          </cell>
        </row>
        <row r="169">
          <cell r="G169">
            <v>0</v>
          </cell>
          <cell r="H169">
            <v>1</v>
          </cell>
        </row>
        <row r="170">
          <cell r="G170">
            <v>0.503</v>
          </cell>
          <cell r="H170">
            <v>0.87550749999999999</v>
          </cell>
        </row>
        <row r="171">
          <cell r="G171">
            <v>4</v>
          </cell>
          <cell r="H171">
            <v>1.0000000000000009E-2</v>
          </cell>
        </row>
        <row r="172">
          <cell r="G172">
            <v>2.3E-2</v>
          </cell>
          <cell r="H172">
            <v>0.99430750000000001</v>
          </cell>
        </row>
        <row r="173">
          <cell r="G173">
            <v>4</v>
          </cell>
          <cell r="H173">
            <v>1.0000000000000009E-2</v>
          </cell>
        </row>
        <row r="174">
          <cell r="G174">
            <v>4</v>
          </cell>
          <cell r="H174">
            <v>1.0000000000000009E-2</v>
          </cell>
        </row>
        <row r="175">
          <cell r="G175">
            <v>4</v>
          </cell>
          <cell r="H175">
            <v>1.0000000000000009E-2</v>
          </cell>
        </row>
        <row r="176">
          <cell r="G176">
            <v>4</v>
          </cell>
          <cell r="H176">
            <v>1.0000000000000009E-2</v>
          </cell>
        </row>
        <row r="177">
          <cell r="G177">
            <v>4</v>
          </cell>
          <cell r="H177">
            <v>1.0000000000000009E-2</v>
          </cell>
        </row>
        <row r="178">
          <cell r="G178">
            <v>1.002</v>
          </cell>
          <cell r="H178">
            <v>0.75200500000000003</v>
          </cell>
        </row>
        <row r="179">
          <cell r="G179">
            <v>4</v>
          </cell>
          <cell r="H179">
            <v>1.0000000000000009E-2</v>
          </cell>
        </row>
        <row r="180">
          <cell r="G180">
            <v>1.7999999999999999E-2</v>
          </cell>
          <cell r="H180">
            <v>0.99554500000000001</v>
          </cell>
        </row>
        <row r="181">
          <cell r="G181">
            <v>4</v>
          </cell>
          <cell r="H181">
            <v>1.0000000000000009E-2</v>
          </cell>
        </row>
        <row r="182">
          <cell r="G182">
            <v>4</v>
          </cell>
          <cell r="H182">
            <v>1.0000000000000009E-2</v>
          </cell>
        </row>
        <row r="183">
          <cell r="G183">
            <v>3.6539999999999999</v>
          </cell>
          <cell r="H183">
            <v>9.5635000000000026E-2</v>
          </cell>
        </row>
        <row r="184">
          <cell r="G184">
            <v>4</v>
          </cell>
          <cell r="H184">
            <v>1.0000000000000009E-2</v>
          </cell>
        </row>
        <row r="185">
          <cell r="G185">
            <v>4</v>
          </cell>
          <cell r="H185">
            <v>1.0000000000000009E-2</v>
          </cell>
        </row>
        <row r="186">
          <cell r="G186">
            <v>4</v>
          </cell>
          <cell r="H186">
            <v>1.0000000000000009E-2</v>
          </cell>
        </row>
        <row r="187">
          <cell r="G187">
            <v>4</v>
          </cell>
          <cell r="H187">
            <v>1.0000000000000009E-2</v>
          </cell>
        </row>
        <row r="188">
          <cell r="G188">
            <v>1.6E-2</v>
          </cell>
          <cell r="H188">
            <v>0.99604000000000004</v>
          </cell>
        </row>
        <row r="189">
          <cell r="G189">
            <v>4</v>
          </cell>
          <cell r="H189">
            <v>1.0000000000000009E-2</v>
          </cell>
        </row>
        <row r="190">
          <cell r="G190">
            <v>5.8999999999999997E-2</v>
          </cell>
          <cell r="H190">
            <v>0.98539750000000004</v>
          </cell>
        </row>
        <row r="191">
          <cell r="G191">
            <v>4</v>
          </cell>
          <cell r="H191">
            <v>1.0000000000000009E-2</v>
          </cell>
        </row>
        <row r="192">
          <cell r="G192">
            <v>4</v>
          </cell>
          <cell r="H192">
            <v>1.0000000000000009E-2</v>
          </cell>
        </row>
        <row r="193">
          <cell r="G193">
            <v>0.01</v>
          </cell>
          <cell r="H193">
            <v>0.997525</v>
          </cell>
        </row>
        <row r="194">
          <cell r="G194">
            <v>4</v>
          </cell>
          <cell r="H194">
            <v>1.0000000000000009E-2</v>
          </cell>
        </row>
        <row r="195">
          <cell r="G195">
            <v>4</v>
          </cell>
          <cell r="H195">
            <v>1.0000000000000009E-2</v>
          </cell>
        </row>
        <row r="196">
          <cell r="G196">
            <v>4</v>
          </cell>
          <cell r="H196">
            <v>1.0000000000000009E-2</v>
          </cell>
        </row>
        <row r="197">
          <cell r="G197">
            <v>4</v>
          </cell>
          <cell r="H197">
            <v>1.0000000000000009E-2</v>
          </cell>
        </row>
        <row r="198">
          <cell r="G198">
            <v>4</v>
          </cell>
          <cell r="H198">
            <v>1.0000000000000009E-2</v>
          </cell>
        </row>
        <row r="199">
          <cell r="G199">
            <v>4</v>
          </cell>
          <cell r="H199">
            <v>1.0000000000000009E-2</v>
          </cell>
        </row>
        <row r="200">
          <cell r="G200">
            <v>0.19400000000000001</v>
          </cell>
          <cell r="H200">
            <v>0.95198499999999997</v>
          </cell>
        </row>
        <row r="201">
          <cell r="G201">
            <v>4</v>
          </cell>
          <cell r="H201">
            <v>1.0000000000000009E-2</v>
          </cell>
        </row>
        <row r="202">
          <cell r="G202">
            <v>4</v>
          </cell>
          <cell r="H202">
            <v>1.0000000000000009E-2</v>
          </cell>
        </row>
        <row r="203">
          <cell r="G203">
            <v>4</v>
          </cell>
          <cell r="H203">
            <v>1.0000000000000009E-2</v>
          </cell>
        </row>
        <row r="204">
          <cell r="G204">
            <v>4</v>
          </cell>
          <cell r="H204">
            <v>1.0000000000000009E-2</v>
          </cell>
        </row>
        <row r="205">
          <cell r="G205">
            <v>0.41699999999999998</v>
          </cell>
          <cell r="H205">
            <v>0.89679249999999999</v>
          </cell>
        </row>
        <row r="206">
          <cell r="G206">
            <v>4</v>
          </cell>
          <cell r="H206">
            <v>1.0000000000000009E-2</v>
          </cell>
        </row>
        <row r="207">
          <cell r="G207">
            <v>4</v>
          </cell>
          <cell r="H207">
            <v>1.0000000000000009E-2</v>
          </cell>
        </row>
        <row r="208">
          <cell r="G208">
            <v>4</v>
          </cell>
          <cell r="H208">
            <v>1.0000000000000009E-2</v>
          </cell>
        </row>
        <row r="209">
          <cell r="G209">
            <v>4</v>
          </cell>
          <cell r="H209">
            <v>1.0000000000000009E-2</v>
          </cell>
        </row>
        <row r="210">
          <cell r="G210">
            <v>0.94099999999999995</v>
          </cell>
          <cell r="H210">
            <v>0.76710250000000002</v>
          </cell>
        </row>
        <row r="211">
          <cell r="G211">
            <v>4</v>
          </cell>
          <cell r="H211">
            <v>1.0000000000000009E-2</v>
          </cell>
        </row>
        <row r="212">
          <cell r="G212">
            <v>4</v>
          </cell>
          <cell r="H212">
            <v>1.0000000000000009E-2</v>
          </cell>
        </row>
        <row r="213">
          <cell r="G213">
            <v>1E-3</v>
          </cell>
          <cell r="H213">
            <v>0.99975250000000004</v>
          </cell>
        </row>
        <row r="214">
          <cell r="G214">
            <v>0.192</v>
          </cell>
          <cell r="H214">
            <v>0.95247999999999999</v>
          </cell>
        </row>
        <row r="215">
          <cell r="G215">
            <v>0.28699999999999998</v>
          </cell>
          <cell r="H215">
            <v>0.92896749999999995</v>
          </cell>
        </row>
        <row r="216">
          <cell r="G216">
            <v>4</v>
          </cell>
          <cell r="H216">
            <v>1.0000000000000009E-2</v>
          </cell>
        </row>
      </sheetData>
      <sheetData sheetId="3">
        <row r="1">
          <cell r="C1" t="str">
            <v>FuzzyVal</v>
          </cell>
        </row>
        <row r="2">
          <cell r="B2">
            <v>0</v>
          </cell>
          <cell r="C2">
            <v>1</v>
          </cell>
        </row>
        <row r="3">
          <cell r="B3">
            <v>4</v>
          </cell>
          <cell r="C3">
            <v>0.01</v>
          </cell>
        </row>
        <row r="4">
          <cell r="B4">
            <v>3.6539999999999999</v>
          </cell>
          <cell r="C4">
            <v>9.5635000000000026E-2</v>
          </cell>
        </row>
        <row r="5">
          <cell r="B5">
            <v>0.41687500000000005</v>
          </cell>
          <cell r="C5">
            <v>0.89682343749999993</v>
          </cell>
        </row>
        <row r="6">
          <cell r="B6">
            <v>0.57151808534376236</v>
          </cell>
          <cell r="C6">
            <v>0.85854927387741875</v>
          </cell>
        </row>
        <row r="7">
          <cell r="B7">
            <v>0.19500000000000001</v>
          </cell>
          <cell r="C7">
            <v>0.95173750000000001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69" totalsRowShown="0" headerRowDxfId="11" dataDxfId="9" headerRowBorderDxfId="10" totalsRowBorderDxfId="8">
  <autoFilter ref="A1:H169" xr:uid="{00000000-0009-0000-0100-000002000000}">
    <filterColumn colId="2">
      <filters>
        <filter val="#N/A"/>
      </filters>
    </filterColumn>
  </autoFilter>
  <tableColumns count="8">
    <tableColumn id="1" xr3:uid="{00000000-0010-0000-0000-000001000000}" name="Country Rank" dataDxfId="7"/>
    <tableColumn id="2" xr3:uid="{00000000-0010-0000-0000-000002000000}" name="Country/Territory" dataDxfId="6"/>
    <tableColumn id="6" xr3:uid="{DD3C3A6C-7CFC-4F34-AFF6-56D878F6E6A2}" name="Column2" dataDxfId="0">
      <calculatedColumnFormula>VLOOKUP(Table2[[#This Row],[Country/Territory]],LinkingTableNameISO3!B:C,2,FALSE)</calculatedColumnFormula>
    </tableColumn>
    <tableColumn id="3" xr3:uid="{00000000-0010-0000-0000-000003000000}" name="Country Code" dataDxfId="5"/>
    <tableColumn id="5" xr3:uid="{00000000-0010-0000-0000-000005000000}" name="CPI 2015 Score" dataDxfId="4"/>
    <tableColumn id="8" xr3:uid="{00000000-0010-0000-0000-000008000000}" name="Min" dataDxfId="3"/>
    <tableColumn id="9" xr3:uid="{00000000-0010-0000-0000-000009000000}" name="Max" dataDxfId="2"/>
    <tableColumn id="4" xr3:uid="{86E418DB-630F-4C59-9510-3FD19682F17D}" name="Column1" dataDxfId="1">
      <calculatedColumnFormula>-0.0108*Table2[[#This Row],[CPI 2015 Score]] + 1.0855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workbookViewId="0">
      <selection activeCell="B44" sqref="B44:C168"/>
    </sheetView>
  </sheetViews>
  <sheetFormatPr defaultRowHeight="14.5" x14ac:dyDescent="0.35"/>
  <cols>
    <col min="1" max="1" width="7.81640625" bestFit="1" customWidth="1"/>
    <col min="2" max="2" width="29.81640625" bestFit="1" customWidth="1"/>
    <col min="3" max="3" width="29.81640625" customWidth="1"/>
    <col min="4" max="4" width="15.453125" customWidth="1"/>
    <col min="5" max="5" width="10.54296875" customWidth="1"/>
  </cols>
  <sheetData>
    <row r="1" spans="1:8" ht="100" customHeight="1" thickBot="1" x14ac:dyDescent="0.4">
      <c r="A1" s="1" t="s">
        <v>339</v>
      </c>
      <c r="B1" s="2" t="s">
        <v>0</v>
      </c>
      <c r="C1" s="2" t="s">
        <v>804</v>
      </c>
      <c r="D1" s="2" t="s">
        <v>1</v>
      </c>
      <c r="E1" s="2" t="s">
        <v>340</v>
      </c>
      <c r="F1" s="2" t="s">
        <v>2</v>
      </c>
      <c r="G1" s="2" t="s">
        <v>3</v>
      </c>
      <c r="H1" s="2" t="s">
        <v>348</v>
      </c>
    </row>
    <row r="2" spans="1:8" ht="15" hidden="1" thickTop="1" x14ac:dyDescent="0.35">
      <c r="A2" s="3">
        <v>1</v>
      </c>
      <c r="B2" s="4" t="s">
        <v>4</v>
      </c>
      <c r="C2" s="4" t="str">
        <f>VLOOKUP(Table2[[#This Row],[Country/Territory]],LinkingTableNameISO3!B:C,2,FALSE)</f>
        <v>DNK</v>
      </c>
      <c r="D2" s="4" t="s">
        <v>5</v>
      </c>
      <c r="E2" s="4">
        <v>91</v>
      </c>
      <c r="F2" s="4">
        <v>83</v>
      </c>
      <c r="G2" s="4">
        <v>98</v>
      </c>
      <c r="H2" s="9">
        <f>-0.0108*Table2[[#This Row],[CPI 2015 Score]] + 1.0855</f>
        <v>0.1026999999999999</v>
      </c>
    </row>
    <row r="3" spans="1:8" ht="15" hidden="1" thickTop="1" x14ac:dyDescent="0.35">
      <c r="A3" s="5">
        <v>1</v>
      </c>
      <c r="B3" s="6" t="s">
        <v>6</v>
      </c>
      <c r="C3" s="6" t="str">
        <f>VLOOKUP(Table2[[#This Row],[Country/Territory]],LinkingTableNameISO3!B:C,2,FALSE)</f>
        <v>COK</v>
      </c>
      <c r="D3" s="6" t="s">
        <v>7</v>
      </c>
      <c r="E3" s="6">
        <v>91</v>
      </c>
      <c r="F3" s="6">
        <v>83</v>
      </c>
      <c r="G3" s="6">
        <v>98</v>
      </c>
      <c r="H3" s="6">
        <f>-0.0108*Table2[[#This Row],[CPI 2015 Score]] + 1.0855</f>
        <v>0.1026999999999999</v>
      </c>
    </row>
    <row r="4" spans="1:8" ht="15" hidden="1" thickTop="1" x14ac:dyDescent="0.35">
      <c r="A4" s="3">
        <v>3</v>
      </c>
      <c r="B4" s="4" t="s">
        <v>8</v>
      </c>
      <c r="C4" s="4" t="str">
        <f>VLOOKUP(Table2[[#This Row],[Country/Territory]],LinkingTableNameISO3!B:C,2,FALSE)</f>
        <v>FIN</v>
      </c>
      <c r="D4" s="4" t="s">
        <v>9</v>
      </c>
      <c r="E4" s="4">
        <v>90</v>
      </c>
      <c r="F4" s="4">
        <v>83</v>
      </c>
      <c r="G4" s="4">
        <v>98</v>
      </c>
      <c r="H4" s="6">
        <f>-0.0108*Table2[[#This Row],[CPI 2015 Score]] + 1.0855</f>
        <v>0.11349999999999982</v>
      </c>
    </row>
    <row r="5" spans="1:8" ht="15" hidden="1" thickTop="1" x14ac:dyDescent="0.35">
      <c r="A5" s="5">
        <v>4</v>
      </c>
      <c r="B5" s="6" t="s">
        <v>10</v>
      </c>
      <c r="C5" s="6" t="str">
        <f>VLOOKUP(Table2[[#This Row],[Country/Territory]],LinkingTableNameISO3!B:C,2,FALSE)</f>
        <v>SWE</v>
      </c>
      <c r="D5" s="6" t="s">
        <v>11</v>
      </c>
      <c r="E5" s="6">
        <v>89</v>
      </c>
      <c r="F5" s="6">
        <v>83</v>
      </c>
      <c r="G5" s="6">
        <v>98</v>
      </c>
      <c r="H5" s="6">
        <f>-0.0108*Table2[[#This Row],[CPI 2015 Score]] + 1.0855</f>
        <v>0.12429999999999986</v>
      </c>
    </row>
    <row r="6" spans="1:8" ht="15" hidden="1" thickTop="1" x14ac:dyDescent="0.35">
      <c r="A6" s="3">
        <v>5</v>
      </c>
      <c r="B6" s="4" t="s">
        <v>12</v>
      </c>
      <c r="C6" s="4" t="str">
        <f>VLOOKUP(Table2[[#This Row],[Country/Territory]],LinkingTableNameISO3!B:C,2,FALSE)</f>
        <v>NOR</v>
      </c>
      <c r="D6" s="4" t="s">
        <v>13</v>
      </c>
      <c r="E6" s="4">
        <v>88</v>
      </c>
      <c r="F6" s="4">
        <v>81</v>
      </c>
      <c r="G6" s="4">
        <v>98</v>
      </c>
      <c r="H6" s="6">
        <f>-0.0108*Table2[[#This Row],[CPI 2015 Score]] + 1.0855</f>
        <v>0.13509999999999989</v>
      </c>
    </row>
    <row r="7" spans="1:8" ht="15" hidden="1" thickTop="1" x14ac:dyDescent="0.35">
      <c r="A7" s="5">
        <v>6</v>
      </c>
      <c r="B7" s="6" t="s">
        <v>14</v>
      </c>
      <c r="C7" s="6" t="str">
        <f>VLOOKUP(Table2[[#This Row],[Country/Territory]],LinkingTableNameISO3!B:C,2,FALSE)</f>
        <v>CHE</v>
      </c>
      <c r="D7" s="6" t="s">
        <v>15</v>
      </c>
      <c r="E7" s="6">
        <v>86</v>
      </c>
      <c r="F7" s="6">
        <v>73</v>
      </c>
      <c r="G7" s="6">
        <v>89</v>
      </c>
      <c r="H7" s="6">
        <f>-0.0108*Table2[[#This Row],[CPI 2015 Score]] + 1.0855</f>
        <v>0.15669999999999984</v>
      </c>
    </row>
    <row r="8" spans="1:8" ht="15" hidden="1" thickTop="1" x14ac:dyDescent="0.35">
      <c r="A8" s="3">
        <v>7</v>
      </c>
      <c r="B8" s="4" t="s">
        <v>16</v>
      </c>
      <c r="C8" s="4" t="str">
        <f>VLOOKUP(Table2[[#This Row],[Country/Territory]],LinkingTableNameISO3!B:C,2,FALSE)</f>
        <v>LUX</v>
      </c>
      <c r="D8" s="4" t="s">
        <v>17</v>
      </c>
      <c r="E8" s="4">
        <v>85</v>
      </c>
      <c r="F8" s="4">
        <v>81</v>
      </c>
      <c r="G8" s="4">
        <v>89</v>
      </c>
      <c r="H8" s="6">
        <f>-0.0108*Table2[[#This Row],[CPI 2015 Score]] + 1.0855</f>
        <v>0.16749999999999987</v>
      </c>
    </row>
    <row r="9" spans="1:8" ht="15" hidden="1" thickTop="1" x14ac:dyDescent="0.35">
      <c r="A9" s="5">
        <v>7</v>
      </c>
      <c r="B9" s="6" t="s">
        <v>18</v>
      </c>
      <c r="C9" s="6" t="str">
        <f>VLOOKUP(Table2[[#This Row],[Country/Territory]],LinkingTableNameISO3!B:C,2,FALSE)</f>
        <v>SGP</v>
      </c>
      <c r="D9" s="6" t="s">
        <v>19</v>
      </c>
      <c r="E9" s="6">
        <v>85</v>
      </c>
      <c r="F9" s="6">
        <v>75</v>
      </c>
      <c r="G9" s="6">
        <v>92</v>
      </c>
      <c r="H9" s="6">
        <f>-0.0108*Table2[[#This Row],[CPI 2015 Score]] + 1.0855</f>
        <v>0.16749999999999987</v>
      </c>
    </row>
    <row r="10" spans="1:8" ht="15" hidden="1" thickTop="1" x14ac:dyDescent="0.35">
      <c r="A10" s="3">
        <v>9</v>
      </c>
      <c r="B10" s="4" t="s">
        <v>20</v>
      </c>
      <c r="C10" s="4" t="str">
        <f>VLOOKUP(Table2[[#This Row],[Country/Territory]],LinkingTableNameISO3!B:C,2,FALSE)</f>
        <v>NLD</v>
      </c>
      <c r="D10" s="4" t="s">
        <v>21</v>
      </c>
      <c r="E10" s="4">
        <v>84</v>
      </c>
      <c r="F10" s="4">
        <v>73</v>
      </c>
      <c r="G10" s="4">
        <v>89</v>
      </c>
      <c r="H10" s="6">
        <f>-0.0108*Table2[[#This Row],[CPI 2015 Score]] + 1.0855</f>
        <v>0.1782999999999999</v>
      </c>
    </row>
    <row r="11" spans="1:8" ht="15" hidden="1" thickTop="1" x14ac:dyDescent="0.35">
      <c r="A11" s="5">
        <v>10</v>
      </c>
      <c r="B11" s="6" t="s">
        <v>22</v>
      </c>
      <c r="C11" s="6" t="str">
        <f>VLOOKUP(Table2[[#This Row],[Country/Territory]],LinkingTableNameISO3!B:C,2,FALSE)</f>
        <v>CAN</v>
      </c>
      <c r="D11" s="6" t="s">
        <v>23</v>
      </c>
      <c r="E11" s="6">
        <v>83</v>
      </c>
      <c r="F11" s="6">
        <v>79</v>
      </c>
      <c r="G11" s="6">
        <v>89</v>
      </c>
      <c r="H11" s="6">
        <f>-0.0108*Table2[[#This Row],[CPI 2015 Score]] + 1.0855</f>
        <v>0.18909999999999982</v>
      </c>
    </row>
    <row r="12" spans="1:8" ht="15" hidden="1" thickTop="1" x14ac:dyDescent="0.35">
      <c r="A12" s="3">
        <v>11</v>
      </c>
      <c r="B12" s="4" t="s">
        <v>24</v>
      </c>
      <c r="C12" s="4" t="str">
        <f>VLOOKUP(Table2[[#This Row],[Country/Territory]],LinkingTableNameISO3!B:C,2,FALSE)</f>
        <v>DEU</v>
      </c>
      <c r="D12" s="4" t="s">
        <v>25</v>
      </c>
      <c r="E12" s="4">
        <v>81</v>
      </c>
      <c r="F12" s="4">
        <v>72</v>
      </c>
      <c r="G12" s="4">
        <v>89</v>
      </c>
      <c r="H12" s="6">
        <f>-0.0108*Table2[[#This Row],[CPI 2015 Score]] + 1.0855</f>
        <v>0.21069999999999989</v>
      </c>
    </row>
    <row r="13" spans="1:8" ht="15" hidden="1" thickTop="1" x14ac:dyDescent="0.35">
      <c r="A13" s="5">
        <v>11</v>
      </c>
      <c r="B13" s="6" t="s">
        <v>26</v>
      </c>
      <c r="C13" s="6" t="str">
        <f>VLOOKUP(Table2[[#This Row],[Country/Territory]],LinkingTableNameISO3!B:C,2,FALSE)</f>
        <v>GBR</v>
      </c>
      <c r="D13" s="6" t="s">
        <v>27</v>
      </c>
      <c r="E13" s="6">
        <v>81</v>
      </c>
      <c r="F13" s="6">
        <v>73</v>
      </c>
      <c r="G13" s="6">
        <v>89</v>
      </c>
      <c r="H13" s="6">
        <f>-0.0108*Table2[[#This Row],[CPI 2015 Score]] + 1.0855</f>
        <v>0.21069999999999989</v>
      </c>
    </row>
    <row r="14" spans="1:8" ht="15" hidden="1" thickTop="1" x14ac:dyDescent="0.35">
      <c r="A14" s="3">
        <v>13</v>
      </c>
      <c r="B14" s="4" t="s">
        <v>28</v>
      </c>
      <c r="C14" s="4" t="str">
        <f>VLOOKUP(Table2[[#This Row],[Country/Territory]],LinkingTableNameISO3!B:C,2,FALSE)</f>
        <v>AUS</v>
      </c>
      <c r="D14" s="4" t="s">
        <v>29</v>
      </c>
      <c r="E14" s="4">
        <v>79</v>
      </c>
      <c r="F14" s="4">
        <v>71</v>
      </c>
      <c r="G14" s="4">
        <v>83</v>
      </c>
      <c r="H14" s="6">
        <f>-0.0108*Table2[[#This Row],[CPI 2015 Score]] + 1.0855</f>
        <v>0.23229999999999984</v>
      </c>
    </row>
    <row r="15" spans="1:8" ht="15" hidden="1" thickTop="1" x14ac:dyDescent="0.35">
      <c r="A15" s="5">
        <v>13</v>
      </c>
      <c r="B15" s="6" t="s">
        <v>30</v>
      </c>
      <c r="C15" s="6" t="str">
        <f>VLOOKUP(Table2[[#This Row],[Country/Territory]],LinkingTableNameISO3!B:C,2,FALSE)</f>
        <v>ISL</v>
      </c>
      <c r="D15" s="6" t="s">
        <v>31</v>
      </c>
      <c r="E15" s="6">
        <v>79</v>
      </c>
      <c r="F15" s="6">
        <v>65</v>
      </c>
      <c r="G15" s="6">
        <v>89</v>
      </c>
      <c r="H15" s="6">
        <f>-0.0108*Table2[[#This Row],[CPI 2015 Score]] + 1.0855</f>
        <v>0.23229999999999984</v>
      </c>
    </row>
    <row r="16" spans="1:8" ht="15" hidden="1" thickTop="1" x14ac:dyDescent="0.35">
      <c r="A16" s="3">
        <v>15</v>
      </c>
      <c r="B16" s="4" t="s">
        <v>32</v>
      </c>
      <c r="C16" s="4" t="str">
        <f>VLOOKUP(Table2[[#This Row],[Country/Territory]],LinkingTableNameISO3!B:C,2,FALSE)</f>
        <v>BEL</v>
      </c>
      <c r="D16" s="4" t="s">
        <v>33</v>
      </c>
      <c r="E16" s="4">
        <v>77</v>
      </c>
      <c r="F16" s="4">
        <v>71</v>
      </c>
      <c r="G16" s="4">
        <v>81</v>
      </c>
      <c r="H16" s="6">
        <f>-0.0108*Table2[[#This Row],[CPI 2015 Score]] + 1.0855</f>
        <v>0.2538999999999999</v>
      </c>
    </row>
    <row r="17" spans="1:8" ht="15" hidden="1" thickTop="1" x14ac:dyDescent="0.35">
      <c r="A17" s="5">
        <v>16</v>
      </c>
      <c r="B17" s="6" t="s">
        <v>34</v>
      </c>
      <c r="C17" s="6" t="str">
        <f>VLOOKUP(Table2[[#This Row],[Country/Territory]],LinkingTableNameISO3!B:C,2,FALSE)</f>
        <v>AUT</v>
      </c>
      <c r="D17" s="6" t="s">
        <v>35</v>
      </c>
      <c r="E17" s="6">
        <v>76</v>
      </c>
      <c r="F17" s="6">
        <v>70</v>
      </c>
      <c r="G17" s="6">
        <v>81</v>
      </c>
      <c r="H17" s="6">
        <f>-0.0108*Table2[[#This Row],[CPI 2015 Score]] + 1.0855</f>
        <v>0.26469999999999982</v>
      </c>
    </row>
    <row r="18" spans="1:8" ht="15" hidden="1" thickTop="1" x14ac:dyDescent="0.35">
      <c r="A18" s="3">
        <v>16</v>
      </c>
      <c r="B18" s="4" t="s">
        <v>36</v>
      </c>
      <c r="C18" s="4" t="str">
        <f>VLOOKUP(Table2[[#This Row],[Country/Territory]],LinkingTableNameISO3!B:C,2,FALSE)</f>
        <v>USA</v>
      </c>
      <c r="D18" s="4" t="s">
        <v>37</v>
      </c>
      <c r="E18" s="4">
        <v>76</v>
      </c>
      <c r="F18" s="4">
        <v>59</v>
      </c>
      <c r="G18" s="4">
        <v>89</v>
      </c>
      <c r="H18" s="6">
        <f>-0.0108*Table2[[#This Row],[CPI 2015 Score]] + 1.0855</f>
        <v>0.26469999999999982</v>
      </c>
    </row>
    <row r="19" spans="1:8" ht="15" hidden="1" thickTop="1" x14ac:dyDescent="0.35">
      <c r="A19" s="5">
        <v>18</v>
      </c>
      <c r="B19" s="6" t="s">
        <v>38</v>
      </c>
      <c r="C19" s="6" t="str">
        <f>VLOOKUP(Table2[[#This Row],[Country/Territory]],LinkingTableNameISO3!B:C,2,FALSE)</f>
        <v>HKG</v>
      </c>
      <c r="D19" s="6" t="s">
        <v>39</v>
      </c>
      <c r="E19" s="6">
        <v>75</v>
      </c>
      <c r="F19" s="6">
        <v>69</v>
      </c>
      <c r="G19" s="6">
        <v>87</v>
      </c>
      <c r="H19" s="6">
        <f>-0.0108*Table2[[#This Row],[CPI 2015 Score]] + 1.0855</f>
        <v>0.27549999999999986</v>
      </c>
    </row>
    <row r="20" spans="1:8" ht="15" hidden="1" thickTop="1" x14ac:dyDescent="0.35">
      <c r="A20" s="3">
        <v>18</v>
      </c>
      <c r="B20" s="4" t="s">
        <v>40</v>
      </c>
      <c r="C20" s="4" t="str">
        <f>VLOOKUP(Table2[[#This Row],[Country/Territory]],LinkingTableNameISO3!B:C,2,FALSE)</f>
        <v>IRL</v>
      </c>
      <c r="D20" s="4" t="s">
        <v>41</v>
      </c>
      <c r="E20" s="4">
        <v>75</v>
      </c>
      <c r="F20" s="4">
        <v>54</v>
      </c>
      <c r="G20" s="4">
        <v>89</v>
      </c>
      <c r="H20" s="6">
        <f>-0.0108*Table2[[#This Row],[CPI 2015 Score]] + 1.0855</f>
        <v>0.27549999999999986</v>
      </c>
    </row>
    <row r="21" spans="1:8" ht="15" hidden="1" thickTop="1" x14ac:dyDescent="0.35">
      <c r="A21" s="5">
        <v>18</v>
      </c>
      <c r="B21" s="6" t="s">
        <v>42</v>
      </c>
      <c r="C21" s="6" t="str">
        <f>VLOOKUP(Table2[[#This Row],[Country/Territory]],LinkingTableNameISO3!B:C,2,FALSE)</f>
        <v>JPN</v>
      </c>
      <c r="D21" s="6" t="s">
        <v>43</v>
      </c>
      <c r="E21" s="6">
        <v>75</v>
      </c>
      <c r="F21" s="6">
        <v>57</v>
      </c>
      <c r="G21" s="6">
        <v>84</v>
      </c>
      <c r="H21" s="6">
        <f>-0.0108*Table2[[#This Row],[CPI 2015 Score]] + 1.0855</f>
        <v>0.27549999999999986</v>
      </c>
    </row>
    <row r="22" spans="1:8" ht="15" hidden="1" thickTop="1" x14ac:dyDescent="0.35">
      <c r="A22" s="3">
        <v>21</v>
      </c>
      <c r="B22" s="4" t="s">
        <v>44</v>
      </c>
      <c r="C22" s="4" t="str">
        <f>VLOOKUP(Table2[[#This Row],[Country/Territory]],LinkingTableNameISO3!B:C,2,FALSE)</f>
        <v>URY</v>
      </c>
      <c r="D22" s="4" t="s">
        <v>45</v>
      </c>
      <c r="E22" s="4">
        <v>74</v>
      </c>
      <c r="F22" s="4">
        <v>70</v>
      </c>
      <c r="G22" s="4">
        <v>79</v>
      </c>
      <c r="H22" s="6">
        <f>-0.0108*Table2[[#This Row],[CPI 2015 Score]] + 1.0855</f>
        <v>0.28629999999999989</v>
      </c>
    </row>
    <row r="23" spans="1:8" ht="15" hidden="1" thickTop="1" x14ac:dyDescent="0.35">
      <c r="A23" s="5">
        <v>22</v>
      </c>
      <c r="B23" s="6" t="s">
        <v>46</v>
      </c>
      <c r="C23" s="6" t="str">
        <f>VLOOKUP(Table2[[#This Row],[Country/Territory]],LinkingTableNameISO3!B:C,2,FALSE)</f>
        <v>QAT</v>
      </c>
      <c r="D23" s="6" t="s">
        <v>47</v>
      </c>
      <c r="E23" s="6">
        <v>71</v>
      </c>
      <c r="F23" s="6">
        <v>40</v>
      </c>
      <c r="G23" s="6">
        <v>83</v>
      </c>
      <c r="H23" s="6">
        <f>-0.0108*Table2[[#This Row],[CPI 2015 Score]] + 1.0855</f>
        <v>0.31869999999999987</v>
      </c>
    </row>
    <row r="24" spans="1:8" ht="15" hidden="1" thickTop="1" x14ac:dyDescent="0.35">
      <c r="A24" s="3">
        <v>23</v>
      </c>
      <c r="B24" s="4" t="s">
        <v>48</v>
      </c>
      <c r="C24" s="4" t="str">
        <f>VLOOKUP(Table2[[#This Row],[Country/Territory]],LinkingTableNameISO3!B:C,2,FALSE)</f>
        <v>CHL</v>
      </c>
      <c r="D24" s="4" t="s">
        <v>49</v>
      </c>
      <c r="E24" s="4">
        <v>70</v>
      </c>
      <c r="F24" s="4">
        <v>60</v>
      </c>
      <c r="G24" s="4">
        <v>79</v>
      </c>
      <c r="H24" s="6">
        <f>-0.0108*Table2[[#This Row],[CPI 2015 Score]] + 1.0855</f>
        <v>0.3294999999999999</v>
      </c>
    </row>
    <row r="25" spans="1:8" ht="15" hidden="1" thickTop="1" x14ac:dyDescent="0.35">
      <c r="A25" s="5">
        <v>23</v>
      </c>
      <c r="B25" s="6" t="s">
        <v>50</v>
      </c>
      <c r="C25" s="6" t="str">
        <f>VLOOKUP(Table2[[#This Row],[Country/Territory]],LinkingTableNameISO3!B:C,2,FALSE)</f>
        <v>EST</v>
      </c>
      <c r="D25" s="6" t="s">
        <v>51</v>
      </c>
      <c r="E25" s="6">
        <v>70</v>
      </c>
      <c r="F25" s="6">
        <v>54</v>
      </c>
      <c r="G25" s="6">
        <v>81</v>
      </c>
      <c r="H25" s="6">
        <f>-0.0108*Table2[[#This Row],[CPI 2015 Score]] + 1.0855</f>
        <v>0.3294999999999999</v>
      </c>
    </row>
    <row r="26" spans="1:8" ht="15" hidden="1" thickTop="1" x14ac:dyDescent="0.35">
      <c r="A26" s="3">
        <v>23</v>
      </c>
      <c r="B26" s="4" t="s">
        <v>52</v>
      </c>
      <c r="C26" s="4" t="str">
        <f>VLOOKUP(Table2[[#This Row],[Country/Territory]],LinkingTableNameISO3!B:C,2,FALSE)</f>
        <v>FRA</v>
      </c>
      <c r="D26" s="4" t="s">
        <v>53</v>
      </c>
      <c r="E26" s="4">
        <v>70</v>
      </c>
      <c r="F26" s="4">
        <v>57</v>
      </c>
      <c r="G26" s="4">
        <v>79</v>
      </c>
      <c r="H26" s="6">
        <f>-0.0108*Table2[[#This Row],[CPI 2015 Score]] + 1.0855</f>
        <v>0.3294999999999999</v>
      </c>
    </row>
    <row r="27" spans="1:8" ht="15" hidden="1" thickTop="1" x14ac:dyDescent="0.35">
      <c r="A27" s="5">
        <v>23</v>
      </c>
      <c r="B27" s="6" t="s">
        <v>54</v>
      </c>
      <c r="C27" s="6" t="str">
        <f>VLOOKUP(Table2[[#This Row],[Country/Territory]],LinkingTableNameISO3!B:C,2,FALSE)</f>
        <v>ARE</v>
      </c>
      <c r="D27" s="6" t="s">
        <v>55</v>
      </c>
      <c r="E27" s="6">
        <v>70</v>
      </c>
      <c r="F27" s="6">
        <v>53</v>
      </c>
      <c r="G27" s="6">
        <v>91</v>
      </c>
      <c r="H27" s="6">
        <f>-0.0108*Table2[[#This Row],[CPI 2015 Score]] + 1.0855</f>
        <v>0.3294999999999999</v>
      </c>
    </row>
    <row r="28" spans="1:8" ht="15" hidden="1" thickTop="1" x14ac:dyDescent="0.35">
      <c r="A28" s="3">
        <v>27</v>
      </c>
      <c r="B28" s="4" t="s">
        <v>56</v>
      </c>
      <c r="C28" s="4" t="str">
        <f>VLOOKUP(Table2[[#This Row],[Country/Territory]],LinkingTableNameISO3!B:C,2,FALSE)</f>
        <v>BTN</v>
      </c>
      <c r="D28" s="4" t="s">
        <v>57</v>
      </c>
      <c r="E28" s="4">
        <v>65</v>
      </c>
      <c r="F28" s="4">
        <v>60</v>
      </c>
      <c r="G28" s="4">
        <v>70</v>
      </c>
      <c r="H28" s="6">
        <f>-0.0108*Table2[[#This Row],[CPI 2015 Score]] + 1.0855</f>
        <v>0.38349999999999984</v>
      </c>
    </row>
    <row r="29" spans="1:8" ht="15" hidden="1" thickTop="1" x14ac:dyDescent="0.35">
      <c r="A29" s="5">
        <v>28</v>
      </c>
      <c r="B29" s="6" t="s">
        <v>58</v>
      </c>
      <c r="C29" s="6" t="str">
        <f>VLOOKUP(Table2[[#This Row],[Country/Territory]],LinkingTableNameISO3!B:C,2,FALSE)</f>
        <v>PRT</v>
      </c>
      <c r="D29" s="6" t="s">
        <v>59</v>
      </c>
      <c r="E29" s="6">
        <v>64</v>
      </c>
      <c r="F29" s="6">
        <v>54</v>
      </c>
      <c r="G29" s="6">
        <v>73</v>
      </c>
      <c r="H29" s="6">
        <f>-0.0108*Table2[[#This Row],[CPI 2015 Score]] + 1.0855</f>
        <v>0.39429999999999987</v>
      </c>
    </row>
    <row r="30" spans="1:8" ht="15" hidden="1" thickTop="1" x14ac:dyDescent="0.35">
      <c r="A30" s="3">
        <v>29</v>
      </c>
      <c r="B30" s="4" t="s">
        <v>60</v>
      </c>
      <c r="C30" s="4" t="str">
        <f>VLOOKUP(Table2[[#This Row],[Country/Territory]],LinkingTableNameISO3!B:C,2,FALSE)</f>
        <v>BWA</v>
      </c>
      <c r="D30" s="4" t="s">
        <v>61</v>
      </c>
      <c r="E30" s="4">
        <v>63</v>
      </c>
      <c r="F30" s="4">
        <v>58</v>
      </c>
      <c r="G30" s="4">
        <v>71</v>
      </c>
      <c r="H30" s="6">
        <f>-0.0108*Table2[[#This Row],[CPI 2015 Score]] + 1.0855</f>
        <v>0.4050999999999999</v>
      </c>
    </row>
    <row r="31" spans="1:8" ht="15" hidden="1" thickTop="1" x14ac:dyDescent="0.35">
      <c r="A31" s="5">
        <v>29</v>
      </c>
      <c r="B31" s="6" t="s">
        <v>62</v>
      </c>
      <c r="C31" s="6" t="str">
        <f>VLOOKUP(Table2[[#This Row],[Country/Territory]],LinkingTableNameISO3!B:C,2,FALSE)</f>
        <v>POL</v>
      </c>
      <c r="D31" s="6" t="s">
        <v>63</v>
      </c>
      <c r="E31" s="6">
        <v>63</v>
      </c>
      <c r="F31" s="6">
        <v>54</v>
      </c>
      <c r="G31" s="6">
        <v>73</v>
      </c>
      <c r="H31" s="6">
        <f>-0.0108*Table2[[#This Row],[CPI 2015 Score]] + 1.0855</f>
        <v>0.4050999999999999</v>
      </c>
    </row>
    <row r="32" spans="1:8" ht="15" hidden="1" thickTop="1" x14ac:dyDescent="0.35">
      <c r="A32" s="3">
        <v>31</v>
      </c>
      <c r="B32" s="4" t="s">
        <v>64</v>
      </c>
      <c r="C32" s="4" t="str">
        <f>VLOOKUP(Table2[[#This Row],[Country/Territory]],LinkingTableNameISO3!B:C,2,FALSE)</f>
        <v>TWN</v>
      </c>
      <c r="D32" s="4" t="s">
        <v>65</v>
      </c>
      <c r="E32" s="4">
        <v>62</v>
      </c>
      <c r="F32" s="4">
        <v>50</v>
      </c>
      <c r="G32" s="4">
        <v>79</v>
      </c>
      <c r="H32" s="6">
        <f>-0.0108*Table2[[#This Row],[CPI 2015 Score]] + 1.0855</f>
        <v>0.41589999999999983</v>
      </c>
    </row>
    <row r="33" spans="1:8" ht="15" hidden="1" thickTop="1" x14ac:dyDescent="0.35">
      <c r="A33" s="5">
        <v>32</v>
      </c>
      <c r="B33" s="6" t="s">
        <v>66</v>
      </c>
      <c r="C33" s="6" t="str">
        <f>VLOOKUP(Table2[[#This Row],[Country/Territory]],LinkingTableNameISO3!B:C,2,FALSE)</f>
        <v>CYP</v>
      </c>
      <c r="D33" s="6" t="s">
        <v>67</v>
      </c>
      <c r="E33" s="6">
        <v>61</v>
      </c>
      <c r="F33" s="6">
        <v>49</v>
      </c>
      <c r="G33" s="6">
        <v>71</v>
      </c>
      <c r="H33" s="6">
        <f>-0.0108*Table2[[#This Row],[CPI 2015 Score]] + 1.0855</f>
        <v>0.42669999999999986</v>
      </c>
    </row>
    <row r="34" spans="1:8" ht="15" hidden="1" thickTop="1" x14ac:dyDescent="0.35">
      <c r="A34" s="3">
        <v>32</v>
      </c>
      <c r="B34" s="4" t="s">
        <v>68</v>
      </c>
      <c r="C34" s="4" t="str">
        <f>VLOOKUP(Table2[[#This Row],[Country/Territory]],LinkingTableNameISO3!B:C,2,FALSE)</f>
        <v>ISR</v>
      </c>
      <c r="D34" s="4" t="s">
        <v>69</v>
      </c>
      <c r="E34" s="4">
        <v>61</v>
      </c>
      <c r="F34" s="4">
        <v>52</v>
      </c>
      <c r="G34" s="4">
        <v>71</v>
      </c>
      <c r="H34" s="6">
        <f>-0.0108*Table2[[#This Row],[CPI 2015 Score]] + 1.0855</f>
        <v>0.42669999999999986</v>
      </c>
    </row>
    <row r="35" spans="1:8" ht="15" hidden="1" thickTop="1" x14ac:dyDescent="0.35">
      <c r="A35" s="5">
        <v>34</v>
      </c>
      <c r="B35" s="6" t="s">
        <v>70</v>
      </c>
      <c r="C35" s="6" t="str">
        <f>VLOOKUP(Table2[[#This Row],[Country/Territory]],LinkingTableNameISO3!B:C,2,FALSE)</f>
        <v>MLT</v>
      </c>
      <c r="D35" s="6" t="s">
        <v>71</v>
      </c>
      <c r="E35" s="6">
        <v>60</v>
      </c>
      <c r="F35" s="6">
        <v>57</v>
      </c>
      <c r="G35" s="6">
        <v>63</v>
      </c>
      <c r="H35" s="6">
        <f>-0.0108*Table2[[#This Row],[CPI 2015 Score]] + 1.0855</f>
        <v>0.43749999999999989</v>
      </c>
    </row>
    <row r="36" spans="1:8" ht="15" hidden="1" thickTop="1" x14ac:dyDescent="0.35">
      <c r="A36" s="3">
        <v>34</v>
      </c>
      <c r="B36" s="4" t="s">
        <v>72</v>
      </c>
      <c r="C36" s="4" t="str">
        <f>VLOOKUP(Table2[[#This Row],[Country/Territory]],LinkingTableNameISO3!B:C,2,FALSE)</f>
        <v>SVN</v>
      </c>
      <c r="D36" s="4" t="s">
        <v>73</v>
      </c>
      <c r="E36" s="4">
        <v>60</v>
      </c>
      <c r="F36" s="4">
        <v>42</v>
      </c>
      <c r="G36" s="4">
        <v>73</v>
      </c>
      <c r="H36" s="6">
        <f>-0.0108*Table2[[#This Row],[CPI 2015 Score]] + 1.0855</f>
        <v>0.43749999999999989</v>
      </c>
    </row>
    <row r="37" spans="1:8" ht="15" hidden="1" thickTop="1" x14ac:dyDescent="0.35">
      <c r="A37" s="5">
        <v>36</v>
      </c>
      <c r="B37" s="6" t="s">
        <v>74</v>
      </c>
      <c r="C37" s="6" t="str">
        <f>VLOOKUP(Table2[[#This Row],[Country/Territory]],LinkingTableNameISO3!B:C,2,FALSE)</f>
        <v>LTU</v>
      </c>
      <c r="D37" s="6" t="s">
        <v>75</v>
      </c>
      <c r="E37" s="6">
        <v>59</v>
      </c>
      <c r="F37" s="6">
        <v>51</v>
      </c>
      <c r="G37" s="6">
        <v>66</v>
      </c>
      <c r="H37" s="6">
        <f>-0.0108*Table2[[#This Row],[CPI 2015 Score]] + 1.0855</f>
        <v>0.44829999999999992</v>
      </c>
    </row>
    <row r="38" spans="1:8" ht="15" hidden="1" thickTop="1" x14ac:dyDescent="0.35">
      <c r="A38" s="3">
        <v>37</v>
      </c>
      <c r="B38" s="4" t="s">
        <v>76</v>
      </c>
      <c r="C38" s="4" t="str">
        <f>VLOOKUP(Table2[[#This Row],[Country/Territory]],LinkingTableNameISO3!B:C,2,FALSE)</f>
        <v>ESP</v>
      </c>
      <c r="D38" s="4" t="s">
        <v>77</v>
      </c>
      <c r="E38" s="4">
        <v>58</v>
      </c>
      <c r="F38" s="4">
        <v>37</v>
      </c>
      <c r="G38" s="4">
        <v>71</v>
      </c>
      <c r="H38" s="6">
        <f>-0.0108*Table2[[#This Row],[CPI 2015 Score]] + 1.0855</f>
        <v>0.45909999999999984</v>
      </c>
    </row>
    <row r="39" spans="1:8" ht="15" hidden="1" thickTop="1" x14ac:dyDescent="0.35">
      <c r="A39" s="5">
        <v>38</v>
      </c>
      <c r="B39" s="6" t="s">
        <v>78</v>
      </c>
      <c r="C39" s="6" t="str">
        <f>VLOOKUP(Table2[[#This Row],[Country/Territory]],LinkingTableNameISO3!B:C,2,FALSE)</f>
        <v>CZE</v>
      </c>
      <c r="D39" s="6" t="s">
        <v>79</v>
      </c>
      <c r="E39" s="6">
        <v>56</v>
      </c>
      <c r="F39" s="6">
        <v>44</v>
      </c>
      <c r="G39" s="6">
        <v>66</v>
      </c>
      <c r="H39" s="6">
        <f>-0.0108*Table2[[#This Row],[CPI 2015 Score]] + 1.0855</f>
        <v>0.48069999999999991</v>
      </c>
    </row>
    <row r="40" spans="1:8" ht="15" hidden="1" thickTop="1" x14ac:dyDescent="0.35">
      <c r="A40" s="3">
        <v>38</v>
      </c>
      <c r="B40" s="4" t="s">
        <v>80</v>
      </c>
      <c r="C40" s="4" t="str">
        <f>VLOOKUP(Table2[[#This Row],[Country/Territory]],LinkingTableNameISO3!B:C,2,FALSE)</f>
        <v>LVA</v>
      </c>
      <c r="D40" s="4" t="s">
        <v>81</v>
      </c>
      <c r="E40" s="4">
        <v>56</v>
      </c>
      <c r="F40" s="4">
        <v>48</v>
      </c>
      <c r="G40" s="4">
        <v>73</v>
      </c>
      <c r="H40" s="6">
        <f>-0.0108*Table2[[#This Row],[CPI 2015 Score]] + 1.0855</f>
        <v>0.48069999999999991</v>
      </c>
    </row>
    <row r="41" spans="1:8" ht="15" hidden="1" thickTop="1" x14ac:dyDescent="0.35">
      <c r="A41" s="5">
        <v>40</v>
      </c>
      <c r="B41" s="6" t="s">
        <v>82</v>
      </c>
      <c r="C41" s="6" t="str">
        <f>VLOOKUP(Table2[[#This Row],[Country/Territory]],LinkingTableNameISO3!B:C,2,FALSE)</f>
        <v>CPV</v>
      </c>
      <c r="D41" s="6" t="s">
        <v>83</v>
      </c>
      <c r="E41" s="6">
        <v>55</v>
      </c>
      <c r="F41" s="6">
        <v>42</v>
      </c>
      <c r="G41" s="6">
        <v>70</v>
      </c>
      <c r="H41" s="6">
        <f>-0.0108*Table2[[#This Row],[CPI 2015 Score]] + 1.0855</f>
        <v>0.49149999999999983</v>
      </c>
    </row>
    <row r="42" spans="1:8" ht="15" hidden="1" thickTop="1" x14ac:dyDescent="0.35">
      <c r="A42" s="3">
        <v>40</v>
      </c>
      <c r="B42" s="4" t="s">
        <v>84</v>
      </c>
      <c r="C42" s="4" t="str">
        <f>VLOOKUP(Table2[[#This Row],[Country/Territory]],LinkingTableNameISO3!B:C,2,FALSE)</f>
        <v>CRI</v>
      </c>
      <c r="D42" s="4" t="s">
        <v>85</v>
      </c>
      <c r="E42" s="4">
        <v>55</v>
      </c>
      <c r="F42" s="4">
        <v>48</v>
      </c>
      <c r="G42" s="4">
        <v>66</v>
      </c>
      <c r="H42" s="6">
        <f>-0.0108*Table2[[#This Row],[CPI 2015 Score]] + 1.0855</f>
        <v>0.49149999999999983</v>
      </c>
    </row>
    <row r="43" spans="1:8" ht="15" hidden="1" thickTop="1" x14ac:dyDescent="0.35">
      <c r="A43" s="5">
        <v>40</v>
      </c>
      <c r="B43" s="6" t="s">
        <v>86</v>
      </c>
      <c r="C43" s="6" t="str">
        <f>VLOOKUP(Table2[[#This Row],[Country/Territory]],LinkingTableNameISO3!B:C,2,FALSE)</f>
        <v>SYC</v>
      </c>
      <c r="D43" s="6" t="s">
        <v>87</v>
      </c>
      <c r="E43" s="6">
        <v>55</v>
      </c>
      <c r="F43" s="6">
        <v>42</v>
      </c>
      <c r="G43" s="6">
        <v>71</v>
      </c>
      <c r="H43" s="6">
        <f>-0.0108*Table2[[#This Row],[CPI 2015 Score]] + 1.0855</f>
        <v>0.49149999999999983</v>
      </c>
    </row>
    <row r="44" spans="1:8" ht="15" thickTop="1" x14ac:dyDescent="0.35">
      <c r="A44" s="3">
        <v>43</v>
      </c>
      <c r="B44" s="4" t="s">
        <v>88</v>
      </c>
      <c r="C44" s="4" t="e">
        <f>VLOOKUP(Table2[[#This Row],[Country/Territory]],LinkingTableNameISO3!B:C,2,FALSE)</f>
        <v>#N/A</v>
      </c>
      <c r="D44" s="4" t="s">
        <v>89</v>
      </c>
      <c r="E44" s="4">
        <v>54</v>
      </c>
      <c r="F44" s="4">
        <v>46</v>
      </c>
      <c r="G44" s="4">
        <v>70</v>
      </c>
      <c r="H44" s="6">
        <f>-0.0108*Table2[[#This Row],[CPI 2015 Score]] + 1.0855</f>
        <v>0.50229999999999986</v>
      </c>
    </row>
    <row r="45" spans="1:8" hidden="1" x14ac:dyDescent="0.35">
      <c r="A45" s="5">
        <v>43</v>
      </c>
      <c r="B45" s="6" t="s">
        <v>90</v>
      </c>
      <c r="C45" s="6" t="str">
        <f>VLOOKUP(Table2[[#This Row],[Country/Territory]],LinkingTableNameISO3!B:C,2,FALSE)</f>
        <v>RWA</v>
      </c>
      <c r="D45" s="6" t="s">
        <v>91</v>
      </c>
      <c r="E45" s="6">
        <v>54</v>
      </c>
      <c r="F45" s="6">
        <v>40</v>
      </c>
      <c r="G45" s="6">
        <v>78</v>
      </c>
      <c r="H45" s="6">
        <f>-0.0108*Table2[[#This Row],[CPI 2015 Score]] + 1.0855</f>
        <v>0.50229999999999986</v>
      </c>
    </row>
    <row r="46" spans="1:8" hidden="1" x14ac:dyDescent="0.35">
      <c r="A46" s="3">
        <v>45</v>
      </c>
      <c r="B46" s="4" t="s">
        <v>92</v>
      </c>
      <c r="C46" s="4" t="str">
        <f>VLOOKUP(Table2[[#This Row],[Country/Territory]],LinkingTableNameISO3!B:C,2,FALSE)</f>
        <v>JOR</v>
      </c>
      <c r="D46" s="4" t="s">
        <v>93</v>
      </c>
      <c r="E46" s="4">
        <v>53</v>
      </c>
      <c r="F46" s="4">
        <v>40</v>
      </c>
      <c r="G46" s="4">
        <v>65</v>
      </c>
      <c r="H46" s="6">
        <f>-0.0108*Table2[[#This Row],[CPI 2015 Score]] + 1.0855</f>
        <v>0.51309999999999989</v>
      </c>
    </row>
    <row r="47" spans="1:8" hidden="1" x14ac:dyDescent="0.35">
      <c r="A47" s="5">
        <v>45</v>
      </c>
      <c r="B47" s="6" t="s">
        <v>94</v>
      </c>
      <c r="C47" s="6" t="str">
        <f>VLOOKUP(Table2[[#This Row],[Country/Territory]],LinkingTableNameISO3!B:C,2,FALSE)</f>
        <v>MUS</v>
      </c>
      <c r="D47" s="6" t="s">
        <v>95</v>
      </c>
      <c r="E47" s="6">
        <v>53</v>
      </c>
      <c r="F47" s="6">
        <v>49</v>
      </c>
      <c r="G47" s="6">
        <v>56</v>
      </c>
      <c r="H47" s="6">
        <f>-0.0108*Table2[[#This Row],[CPI 2015 Score]] + 1.0855</f>
        <v>0.51309999999999989</v>
      </c>
    </row>
    <row r="48" spans="1:8" hidden="1" x14ac:dyDescent="0.35">
      <c r="A48" s="3">
        <v>45</v>
      </c>
      <c r="B48" s="4" t="s">
        <v>96</v>
      </c>
      <c r="C48" s="4" t="str">
        <f>VLOOKUP(Table2[[#This Row],[Country/Territory]],LinkingTableNameISO3!B:C,2,FALSE)</f>
        <v>NAM</v>
      </c>
      <c r="D48" s="4" t="s">
        <v>97</v>
      </c>
      <c r="E48" s="4">
        <v>53</v>
      </c>
      <c r="F48" s="4">
        <v>48</v>
      </c>
      <c r="G48" s="4">
        <v>63</v>
      </c>
      <c r="H48" s="6">
        <f>-0.0108*Table2[[#This Row],[CPI 2015 Score]] + 1.0855</f>
        <v>0.51309999999999989</v>
      </c>
    </row>
    <row r="49" spans="1:8" hidden="1" x14ac:dyDescent="0.35">
      <c r="A49" s="5">
        <v>48</v>
      </c>
      <c r="B49" s="6" t="s">
        <v>98</v>
      </c>
      <c r="C49" s="6" t="str">
        <f>VLOOKUP(Table2[[#This Row],[Country/Territory]],LinkingTableNameISO3!B:C,2,FALSE)</f>
        <v>GEO</v>
      </c>
      <c r="D49" s="6" t="s">
        <v>99</v>
      </c>
      <c r="E49" s="6">
        <v>52</v>
      </c>
      <c r="F49" s="6">
        <v>32</v>
      </c>
      <c r="G49" s="6">
        <v>69</v>
      </c>
      <c r="H49" s="6">
        <f>-0.0108*Table2[[#This Row],[CPI 2015 Score]] + 1.0855</f>
        <v>0.52389999999999992</v>
      </c>
    </row>
    <row r="50" spans="1:8" hidden="1" x14ac:dyDescent="0.35">
      <c r="A50" s="3">
        <v>48</v>
      </c>
      <c r="B50" s="4" t="s">
        <v>100</v>
      </c>
      <c r="C50" s="4" t="str">
        <f>VLOOKUP(Table2[[#This Row],[Country/Territory]],LinkingTableNameISO3!B:C,2,FALSE)</f>
        <v>SAU</v>
      </c>
      <c r="D50" s="4" t="s">
        <v>101</v>
      </c>
      <c r="E50" s="4">
        <v>52</v>
      </c>
      <c r="F50" s="4">
        <v>36</v>
      </c>
      <c r="G50" s="4">
        <v>77</v>
      </c>
      <c r="H50" s="6">
        <f>-0.0108*Table2[[#This Row],[CPI 2015 Score]] + 1.0855</f>
        <v>0.52389999999999992</v>
      </c>
    </row>
    <row r="51" spans="1:8" hidden="1" x14ac:dyDescent="0.35">
      <c r="A51" s="5">
        <v>50</v>
      </c>
      <c r="B51" s="6" t="s">
        <v>102</v>
      </c>
      <c r="C51" s="6" t="str">
        <f>VLOOKUP(Table2[[#This Row],[Country/Territory]],LinkingTableNameISO3!B:C,2,FALSE)</f>
        <v>BHR</v>
      </c>
      <c r="D51" s="6" t="s">
        <v>103</v>
      </c>
      <c r="E51" s="6">
        <v>51</v>
      </c>
      <c r="F51" s="6">
        <v>36</v>
      </c>
      <c r="G51" s="6">
        <v>80</v>
      </c>
      <c r="H51" s="6">
        <f>-0.0108*Table2[[#This Row],[CPI 2015 Score]] + 1.0855</f>
        <v>0.53469999999999984</v>
      </c>
    </row>
    <row r="52" spans="1:8" hidden="1" x14ac:dyDescent="0.35">
      <c r="A52" s="3">
        <v>50</v>
      </c>
      <c r="B52" s="4" t="s">
        <v>104</v>
      </c>
      <c r="C52" s="4" t="str">
        <f>VLOOKUP(Table2[[#This Row],[Country/Territory]],LinkingTableNameISO3!B:C,2,FALSE)</f>
        <v>HRV</v>
      </c>
      <c r="D52" s="4" t="s">
        <v>105</v>
      </c>
      <c r="E52" s="4">
        <v>51</v>
      </c>
      <c r="F52" s="4">
        <v>41</v>
      </c>
      <c r="G52" s="4">
        <v>62</v>
      </c>
      <c r="H52" s="6">
        <f>-0.0108*Table2[[#This Row],[CPI 2015 Score]] + 1.0855</f>
        <v>0.53469999999999984</v>
      </c>
    </row>
    <row r="53" spans="1:8" hidden="1" x14ac:dyDescent="0.35">
      <c r="A53" s="5">
        <v>50</v>
      </c>
      <c r="B53" s="6" t="s">
        <v>106</v>
      </c>
      <c r="C53" s="6" t="str">
        <f>VLOOKUP(Table2[[#This Row],[Country/Territory]],LinkingTableNameISO3!B:C,2,FALSE)</f>
        <v>HUN</v>
      </c>
      <c r="D53" s="6" t="s">
        <v>107</v>
      </c>
      <c r="E53" s="6">
        <v>51</v>
      </c>
      <c r="F53" s="6">
        <v>34</v>
      </c>
      <c r="G53" s="6">
        <v>71</v>
      </c>
      <c r="H53" s="6">
        <f>-0.0108*Table2[[#This Row],[CPI 2015 Score]] + 1.0855</f>
        <v>0.53469999999999984</v>
      </c>
    </row>
    <row r="54" spans="1:8" hidden="1" x14ac:dyDescent="0.35">
      <c r="A54" s="3">
        <v>50</v>
      </c>
      <c r="B54" s="4" t="s">
        <v>108</v>
      </c>
      <c r="C54" s="4" t="str">
        <f>VLOOKUP(Table2[[#This Row],[Country/Territory]],LinkingTableNameISO3!B:C,2,FALSE)</f>
        <v>SVK</v>
      </c>
      <c r="D54" s="4" t="s">
        <v>109</v>
      </c>
      <c r="E54" s="4">
        <v>51</v>
      </c>
      <c r="F54" s="4">
        <v>35</v>
      </c>
      <c r="G54" s="4">
        <v>63</v>
      </c>
      <c r="H54" s="6">
        <f>-0.0108*Table2[[#This Row],[CPI 2015 Score]] + 1.0855</f>
        <v>0.53469999999999984</v>
      </c>
    </row>
    <row r="55" spans="1:8" hidden="1" x14ac:dyDescent="0.35">
      <c r="A55" s="5">
        <v>54</v>
      </c>
      <c r="B55" s="6" t="s">
        <v>110</v>
      </c>
      <c r="C55" s="6" t="str">
        <f>VLOOKUP(Table2[[#This Row],[Country/Territory]],LinkingTableNameISO3!B:C,2,FALSE)</f>
        <v>MYS</v>
      </c>
      <c r="D55" s="6" t="s">
        <v>111</v>
      </c>
      <c r="E55" s="6">
        <v>50</v>
      </c>
      <c r="F55" s="6">
        <v>40</v>
      </c>
      <c r="G55" s="6">
        <v>64</v>
      </c>
      <c r="H55" s="6">
        <f>-0.0108*Table2[[#This Row],[CPI 2015 Score]] + 1.0855</f>
        <v>0.54549999999999987</v>
      </c>
    </row>
    <row r="56" spans="1:8" hidden="1" x14ac:dyDescent="0.35">
      <c r="A56" s="3">
        <v>55</v>
      </c>
      <c r="B56" s="4" t="s">
        <v>112</v>
      </c>
      <c r="C56" s="4" t="str">
        <f>VLOOKUP(Table2[[#This Row],[Country/Territory]],LinkingTableNameISO3!B:C,2,FALSE)</f>
        <v>KWT</v>
      </c>
      <c r="D56" s="4" t="s">
        <v>113</v>
      </c>
      <c r="E56" s="4">
        <v>49</v>
      </c>
      <c r="F56" s="4">
        <v>38</v>
      </c>
      <c r="G56" s="4">
        <v>63</v>
      </c>
      <c r="H56" s="6">
        <f>-0.0108*Table2[[#This Row],[CPI 2015 Score]] + 1.0855</f>
        <v>0.55629999999999991</v>
      </c>
    </row>
    <row r="57" spans="1:8" hidden="1" x14ac:dyDescent="0.35">
      <c r="A57" s="5">
        <v>56</v>
      </c>
      <c r="B57" s="6" t="s">
        <v>114</v>
      </c>
      <c r="C57" s="6" t="str">
        <f>VLOOKUP(Table2[[#This Row],[Country/Territory]],LinkingTableNameISO3!B:C,2,FALSE)</f>
        <v>CUB</v>
      </c>
      <c r="D57" s="6" t="s">
        <v>115</v>
      </c>
      <c r="E57" s="6">
        <v>47</v>
      </c>
      <c r="F57" s="6">
        <v>40</v>
      </c>
      <c r="G57" s="6">
        <v>54</v>
      </c>
      <c r="H57" s="6">
        <f>-0.0108*Table2[[#This Row],[CPI 2015 Score]] + 1.0855</f>
        <v>0.57789999999999986</v>
      </c>
    </row>
    <row r="58" spans="1:8" hidden="1" x14ac:dyDescent="0.35">
      <c r="A58" s="3">
        <v>56</v>
      </c>
      <c r="B58" s="4" t="s">
        <v>116</v>
      </c>
      <c r="C58" s="4" t="str">
        <f>VLOOKUP(Table2[[#This Row],[Country/Territory]],LinkingTableNameISO3!B:C,2,FALSE)</f>
        <v>GHA</v>
      </c>
      <c r="D58" s="4" t="s">
        <v>117</v>
      </c>
      <c r="E58" s="4">
        <v>47</v>
      </c>
      <c r="F58" s="4">
        <v>33</v>
      </c>
      <c r="G58" s="4">
        <v>55</v>
      </c>
      <c r="H58" s="6">
        <f>-0.0108*Table2[[#This Row],[CPI 2015 Score]] + 1.0855</f>
        <v>0.57789999999999986</v>
      </c>
    </row>
    <row r="59" spans="1:8" hidden="1" x14ac:dyDescent="0.35">
      <c r="A59" s="5">
        <v>58</v>
      </c>
      <c r="B59" s="6" t="s">
        <v>118</v>
      </c>
      <c r="C59" s="6" t="str">
        <f>VLOOKUP(Table2[[#This Row],[Country/Territory]],LinkingTableNameISO3!B:C,2,FALSE)</f>
        <v>GRC</v>
      </c>
      <c r="D59" s="6" t="s">
        <v>119</v>
      </c>
      <c r="E59" s="6">
        <v>46</v>
      </c>
      <c r="F59" s="6">
        <v>21</v>
      </c>
      <c r="G59" s="6">
        <v>63</v>
      </c>
      <c r="H59" s="6">
        <f>-0.0108*Table2[[#This Row],[CPI 2015 Score]] + 1.0855</f>
        <v>0.58869999999999989</v>
      </c>
    </row>
    <row r="60" spans="1:8" hidden="1" x14ac:dyDescent="0.35">
      <c r="A60" s="3">
        <v>58</v>
      </c>
      <c r="B60" s="4" t="s">
        <v>120</v>
      </c>
      <c r="C60" s="4" t="str">
        <f>VLOOKUP(Table2[[#This Row],[Country/Territory]],LinkingTableNameISO3!B:C,2,FALSE)</f>
        <v>ROU</v>
      </c>
      <c r="D60" s="4" t="s">
        <v>121</v>
      </c>
      <c r="E60" s="4">
        <v>46</v>
      </c>
      <c r="F60" s="4">
        <v>36</v>
      </c>
      <c r="G60" s="4">
        <v>62</v>
      </c>
      <c r="H60" s="6">
        <f>-0.0108*Table2[[#This Row],[CPI 2015 Score]] + 1.0855</f>
        <v>0.58869999999999989</v>
      </c>
    </row>
    <row r="61" spans="1:8" hidden="1" x14ac:dyDescent="0.35">
      <c r="A61" s="5">
        <v>60</v>
      </c>
      <c r="B61" s="6" t="s">
        <v>122</v>
      </c>
      <c r="C61" s="6" t="str">
        <f>VLOOKUP(Table2[[#This Row],[Country/Territory]],LinkingTableNameISO3!B:C,2,FALSE)</f>
        <v>OMN</v>
      </c>
      <c r="D61" s="6" t="s">
        <v>123</v>
      </c>
      <c r="E61" s="6">
        <v>45</v>
      </c>
      <c r="F61" s="6">
        <v>23</v>
      </c>
      <c r="G61" s="6">
        <v>62</v>
      </c>
      <c r="H61" s="6">
        <f>-0.0108*Table2[[#This Row],[CPI 2015 Score]] + 1.0855</f>
        <v>0.59949999999999992</v>
      </c>
    </row>
    <row r="62" spans="1:8" hidden="1" x14ac:dyDescent="0.35">
      <c r="A62" s="3">
        <v>61</v>
      </c>
      <c r="B62" s="4" t="s">
        <v>124</v>
      </c>
      <c r="C62" s="4" t="str">
        <f>VLOOKUP(Table2[[#This Row],[Country/Territory]],LinkingTableNameISO3!B:C,2,FALSE)</f>
        <v>ITA</v>
      </c>
      <c r="D62" s="4" t="s">
        <v>125</v>
      </c>
      <c r="E62" s="4">
        <v>44</v>
      </c>
      <c r="F62" s="4">
        <v>35</v>
      </c>
      <c r="G62" s="4">
        <v>54</v>
      </c>
      <c r="H62" s="6">
        <f>-0.0108*Table2[[#This Row],[CPI 2015 Score]] + 1.0855</f>
        <v>0.61029999999999984</v>
      </c>
    </row>
    <row r="63" spans="1:8" hidden="1" x14ac:dyDescent="0.35">
      <c r="A63" s="5">
        <v>61</v>
      </c>
      <c r="B63" s="6" t="s">
        <v>126</v>
      </c>
      <c r="C63" s="6" t="str">
        <f>VLOOKUP(Table2[[#This Row],[Country/Territory]],LinkingTableNameISO3!B:C,2,FALSE)</f>
        <v>LSO</v>
      </c>
      <c r="D63" s="6" t="s">
        <v>127</v>
      </c>
      <c r="E63" s="6">
        <v>44</v>
      </c>
      <c r="F63" s="6">
        <v>35</v>
      </c>
      <c r="G63" s="6">
        <v>63</v>
      </c>
      <c r="H63" s="6">
        <f>-0.0108*Table2[[#This Row],[CPI 2015 Score]] + 1.0855</f>
        <v>0.61029999999999984</v>
      </c>
    </row>
    <row r="64" spans="1:8" hidden="1" x14ac:dyDescent="0.35">
      <c r="A64" s="3">
        <v>61</v>
      </c>
      <c r="B64" s="4" t="s">
        <v>128</v>
      </c>
      <c r="C64" s="4" t="str">
        <f>VLOOKUP(Table2[[#This Row],[Country/Territory]],LinkingTableNameISO3!B:C,2,FALSE)</f>
        <v>MNE</v>
      </c>
      <c r="D64" s="4" t="s">
        <v>129</v>
      </c>
      <c r="E64" s="4">
        <v>44</v>
      </c>
      <c r="F64" s="4">
        <v>32</v>
      </c>
      <c r="G64" s="4">
        <v>53</v>
      </c>
      <c r="H64" s="6">
        <f>-0.0108*Table2[[#This Row],[CPI 2015 Score]] + 1.0855</f>
        <v>0.61029999999999984</v>
      </c>
    </row>
    <row r="65" spans="1:8" hidden="1" x14ac:dyDescent="0.35">
      <c r="A65" s="5">
        <v>61</v>
      </c>
      <c r="B65" s="6" t="s">
        <v>130</v>
      </c>
      <c r="C65" s="6" t="str">
        <f>VLOOKUP(Table2[[#This Row],[Country/Territory]],LinkingTableNameISO3!B:C,2,FALSE)</f>
        <v>SEN</v>
      </c>
      <c r="D65" s="6" t="s">
        <v>131</v>
      </c>
      <c r="E65" s="6">
        <v>44</v>
      </c>
      <c r="F65" s="6">
        <v>32</v>
      </c>
      <c r="G65" s="6">
        <v>54</v>
      </c>
      <c r="H65" s="6">
        <f>-0.0108*Table2[[#This Row],[CPI 2015 Score]] + 1.0855</f>
        <v>0.61029999999999984</v>
      </c>
    </row>
    <row r="66" spans="1:8" hidden="1" x14ac:dyDescent="0.35">
      <c r="A66" s="3">
        <v>61</v>
      </c>
      <c r="B66" s="4" t="s">
        <v>132</v>
      </c>
      <c r="C66" s="4" t="str">
        <f>VLOOKUP(Table2[[#This Row],[Country/Territory]],LinkingTableNameISO3!B:C,2,FALSE)</f>
        <v>ZAF</v>
      </c>
      <c r="D66" s="4" t="s">
        <v>133</v>
      </c>
      <c r="E66" s="4">
        <v>44</v>
      </c>
      <c r="F66" s="4">
        <v>34</v>
      </c>
      <c r="G66" s="4">
        <v>54</v>
      </c>
      <c r="H66" s="6">
        <f>-0.0108*Table2[[#This Row],[CPI 2015 Score]] + 1.0855</f>
        <v>0.61029999999999984</v>
      </c>
    </row>
    <row r="67" spans="1:8" hidden="1" x14ac:dyDescent="0.35">
      <c r="A67" s="5">
        <v>66</v>
      </c>
      <c r="B67" s="6" t="s">
        <v>134</v>
      </c>
      <c r="C67" s="6" t="str">
        <f>VLOOKUP(Table2[[#This Row],[Country/Territory]],LinkingTableNameISO3!B:C,2,FALSE)</f>
        <v>STP</v>
      </c>
      <c r="D67" s="6" t="s">
        <v>135</v>
      </c>
      <c r="E67" s="6">
        <v>42</v>
      </c>
      <c r="F67" s="6">
        <v>32</v>
      </c>
      <c r="G67" s="6">
        <v>47</v>
      </c>
      <c r="H67" s="6">
        <f>-0.0108*Table2[[#This Row],[CPI 2015 Score]] + 1.0855</f>
        <v>0.63189999999999991</v>
      </c>
    </row>
    <row r="68" spans="1:8" x14ac:dyDescent="0.35">
      <c r="A68" s="3">
        <v>66</v>
      </c>
      <c r="B68" s="4" t="s">
        <v>136</v>
      </c>
      <c r="C68" s="4" t="e">
        <f>VLOOKUP(Table2[[#This Row],[Country/Territory]],LinkingTableNameISO3!B:C,2,FALSE)</f>
        <v>#N/A</v>
      </c>
      <c r="D68" s="4" t="s">
        <v>137</v>
      </c>
      <c r="E68" s="4">
        <v>42</v>
      </c>
      <c r="F68" s="4">
        <v>21</v>
      </c>
      <c r="G68" s="4">
        <v>61</v>
      </c>
      <c r="H68" s="6">
        <f>-0.0108*Table2[[#This Row],[CPI 2015 Score]] + 1.0855</f>
        <v>0.63189999999999991</v>
      </c>
    </row>
    <row r="69" spans="1:8" hidden="1" x14ac:dyDescent="0.35">
      <c r="A69" s="5">
        <v>66</v>
      </c>
      <c r="B69" s="6" t="s">
        <v>138</v>
      </c>
      <c r="C69" s="6" t="str">
        <f>VLOOKUP(Table2[[#This Row],[Country/Territory]],LinkingTableNameISO3!B:C,2,FALSE)</f>
        <v>TUR</v>
      </c>
      <c r="D69" s="6" t="s">
        <v>139</v>
      </c>
      <c r="E69" s="6">
        <v>42</v>
      </c>
      <c r="F69" s="6">
        <v>33</v>
      </c>
      <c r="G69" s="6">
        <v>53</v>
      </c>
      <c r="H69" s="6">
        <f>-0.0108*Table2[[#This Row],[CPI 2015 Score]] + 1.0855</f>
        <v>0.63189999999999991</v>
      </c>
    </row>
    <row r="70" spans="1:8" hidden="1" x14ac:dyDescent="0.35">
      <c r="A70" s="3">
        <v>69</v>
      </c>
      <c r="B70" s="4" t="s">
        <v>140</v>
      </c>
      <c r="C70" s="4" t="str">
        <f>VLOOKUP(Table2[[#This Row],[Country/Territory]],LinkingTableNameISO3!B:C,2,FALSE)</f>
        <v>BGR</v>
      </c>
      <c r="D70" s="4" t="s">
        <v>141</v>
      </c>
      <c r="E70" s="4">
        <v>41</v>
      </c>
      <c r="F70" s="4">
        <v>32</v>
      </c>
      <c r="G70" s="4">
        <v>53</v>
      </c>
      <c r="H70" s="6">
        <f>-0.0108*Table2[[#This Row],[CPI 2015 Score]] + 1.0855</f>
        <v>0.64269999999999983</v>
      </c>
    </row>
    <row r="71" spans="1:8" hidden="1" x14ac:dyDescent="0.35">
      <c r="A71" s="5">
        <v>69</v>
      </c>
      <c r="B71" s="6" t="s">
        <v>142</v>
      </c>
      <c r="C71" s="6" t="str">
        <f>VLOOKUP(Table2[[#This Row],[Country/Territory]],LinkingTableNameISO3!B:C,2,FALSE)</f>
        <v>JAM</v>
      </c>
      <c r="D71" s="6" t="s">
        <v>143</v>
      </c>
      <c r="E71" s="6">
        <v>41</v>
      </c>
      <c r="F71" s="6">
        <v>36</v>
      </c>
      <c r="G71" s="6">
        <v>48</v>
      </c>
      <c r="H71" s="6">
        <f>-0.0108*Table2[[#This Row],[CPI 2015 Score]] + 1.0855</f>
        <v>0.64269999999999983</v>
      </c>
    </row>
    <row r="72" spans="1:8" hidden="1" x14ac:dyDescent="0.35">
      <c r="A72" s="3">
        <v>71</v>
      </c>
      <c r="B72" s="4" t="s">
        <v>144</v>
      </c>
      <c r="C72" s="4" t="str">
        <f>VLOOKUP(Table2[[#This Row],[Country/Territory]],LinkingTableNameISO3!B:C,2,FALSE)</f>
        <v>SRB</v>
      </c>
      <c r="D72" s="4" t="s">
        <v>145</v>
      </c>
      <c r="E72" s="4">
        <v>40</v>
      </c>
      <c r="F72" s="4">
        <v>27</v>
      </c>
      <c r="G72" s="4">
        <v>58</v>
      </c>
      <c r="H72" s="6">
        <f>-0.0108*Table2[[#This Row],[CPI 2015 Score]] + 1.0855</f>
        <v>0.65349999999999986</v>
      </c>
    </row>
    <row r="73" spans="1:8" hidden="1" x14ac:dyDescent="0.35">
      <c r="A73" s="5">
        <v>72</v>
      </c>
      <c r="B73" s="6" t="s">
        <v>146</v>
      </c>
      <c r="C73" s="6" t="str">
        <f>VLOOKUP(Table2[[#This Row],[Country/Territory]],LinkingTableNameISO3!B:C,2,FALSE)</f>
        <v>SLV</v>
      </c>
      <c r="D73" s="6" t="s">
        <v>147</v>
      </c>
      <c r="E73" s="6">
        <v>39</v>
      </c>
      <c r="F73" s="6">
        <v>29</v>
      </c>
      <c r="G73" s="6">
        <v>45</v>
      </c>
      <c r="H73" s="6">
        <f>-0.0108*Table2[[#This Row],[CPI 2015 Score]] + 1.0855</f>
        <v>0.66429999999999989</v>
      </c>
    </row>
    <row r="74" spans="1:8" hidden="1" x14ac:dyDescent="0.35">
      <c r="A74" s="3">
        <v>72</v>
      </c>
      <c r="B74" s="4" t="s">
        <v>148</v>
      </c>
      <c r="C74" s="4" t="str">
        <f>VLOOKUP(Table2[[#This Row],[Country/Territory]],LinkingTableNameISO3!B:C,2,FALSE)</f>
        <v>MNG</v>
      </c>
      <c r="D74" s="4" t="s">
        <v>149</v>
      </c>
      <c r="E74" s="4">
        <v>39</v>
      </c>
      <c r="F74" s="4">
        <v>31</v>
      </c>
      <c r="G74" s="4">
        <v>47</v>
      </c>
      <c r="H74" s="6">
        <f>-0.0108*Table2[[#This Row],[CPI 2015 Score]] + 1.0855</f>
        <v>0.66429999999999989</v>
      </c>
    </row>
    <row r="75" spans="1:8" hidden="1" x14ac:dyDescent="0.35">
      <c r="A75" s="5">
        <v>72</v>
      </c>
      <c r="B75" s="6" t="s">
        <v>150</v>
      </c>
      <c r="C75" s="6" t="str">
        <f>VLOOKUP(Table2[[#This Row],[Country/Territory]],LinkingTableNameISO3!B:C,2,FALSE)</f>
        <v>PAN</v>
      </c>
      <c r="D75" s="6" t="s">
        <v>151</v>
      </c>
      <c r="E75" s="6">
        <v>39</v>
      </c>
      <c r="F75" s="6">
        <v>31</v>
      </c>
      <c r="G75" s="6">
        <v>52</v>
      </c>
      <c r="H75" s="6">
        <f>-0.0108*Table2[[#This Row],[CPI 2015 Score]] + 1.0855</f>
        <v>0.66429999999999989</v>
      </c>
    </row>
    <row r="76" spans="1:8" hidden="1" x14ac:dyDescent="0.35">
      <c r="A76" s="3">
        <v>72</v>
      </c>
      <c r="B76" s="4" t="s">
        <v>152</v>
      </c>
      <c r="C76" s="4" t="str">
        <f>VLOOKUP(Table2[[#This Row],[Country/Territory]],LinkingTableNameISO3!B:C,2,FALSE)</f>
        <v>TTO</v>
      </c>
      <c r="D76" s="4" t="s">
        <v>153</v>
      </c>
      <c r="E76" s="4">
        <v>39</v>
      </c>
      <c r="F76" s="4">
        <v>31</v>
      </c>
      <c r="G76" s="4">
        <v>52</v>
      </c>
      <c r="H76" s="6">
        <f>-0.0108*Table2[[#This Row],[CPI 2015 Score]] + 1.0855</f>
        <v>0.66429999999999989</v>
      </c>
    </row>
    <row r="77" spans="1:8" hidden="1" x14ac:dyDescent="0.35">
      <c r="A77" s="5">
        <v>76</v>
      </c>
      <c r="B77" s="6" t="s">
        <v>154</v>
      </c>
      <c r="C77" s="6" t="str">
        <f>VLOOKUP(Table2[[#This Row],[Country/Territory]],LinkingTableNameISO3!B:C,2,FALSE)</f>
        <v>BIH</v>
      </c>
      <c r="D77" s="6" t="s">
        <v>155</v>
      </c>
      <c r="E77" s="6">
        <v>38</v>
      </c>
      <c r="F77" s="6">
        <v>32</v>
      </c>
      <c r="G77" s="6">
        <v>42</v>
      </c>
      <c r="H77" s="6">
        <f>-0.0108*Table2[[#This Row],[CPI 2015 Score]] + 1.0855</f>
        <v>0.67509999999999981</v>
      </c>
    </row>
    <row r="78" spans="1:8" hidden="1" x14ac:dyDescent="0.35">
      <c r="A78" s="3">
        <v>76</v>
      </c>
      <c r="B78" s="4" t="s">
        <v>156</v>
      </c>
      <c r="C78" s="4" t="str">
        <f>VLOOKUP(Table2[[#This Row],[Country/Territory]],LinkingTableNameISO3!B:C,2,FALSE)</f>
        <v>BRA</v>
      </c>
      <c r="D78" s="4" t="s">
        <v>157</v>
      </c>
      <c r="E78" s="4">
        <v>38</v>
      </c>
      <c r="F78" s="4">
        <v>25</v>
      </c>
      <c r="G78" s="4">
        <v>62</v>
      </c>
      <c r="H78" s="6">
        <f>-0.0108*Table2[[#This Row],[CPI 2015 Score]] + 1.0855</f>
        <v>0.67509999999999981</v>
      </c>
    </row>
    <row r="79" spans="1:8" hidden="1" x14ac:dyDescent="0.35">
      <c r="A79" s="5">
        <v>76</v>
      </c>
      <c r="B79" s="6" t="s">
        <v>158</v>
      </c>
      <c r="C79" s="6" t="str">
        <f>VLOOKUP(Table2[[#This Row],[Country/Territory]],LinkingTableNameISO3!B:C,2,FALSE)</f>
        <v>BFA</v>
      </c>
      <c r="D79" s="6" t="s">
        <v>159</v>
      </c>
      <c r="E79" s="6">
        <v>38</v>
      </c>
      <c r="F79" s="6">
        <v>28</v>
      </c>
      <c r="G79" s="6">
        <v>47</v>
      </c>
      <c r="H79" s="6">
        <f>-0.0108*Table2[[#This Row],[CPI 2015 Score]] + 1.0855</f>
        <v>0.67509999999999981</v>
      </c>
    </row>
    <row r="80" spans="1:8" hidden="1" x14ac:dyDescent="0.35">
      <c r="A80" s="3">
        <v>76</v>
      </c>
      <c r="B80" s="4" t="s">
        <v>160</v>
      </c>
      <c r="C80" s="4" t="str">
        <f>VLOOKUP(Table2[[#This Row],[Country/Territory]],LinkingTableNameISO3!B:C,2,FALSE)</f>
        <v>IND</v>
      </c>
      <c r="D80" s="4" t="s">
        <v>161</v>
      </c>
      <c r="E80" s="4">
        <v>38</v>
      </c>
      <c r="F80" s="4">
        <v>25</v>
      </c>
      <c r="G80" s="4">
        <v>54</v>
      </c>
      <c r="H80" s="6">
        <f>-0.0108*Table2[[#This Row],[CPI 2015 Score]] + 1.0855</f>
        <v>0.67509999999999981</v>
      </c>
    </row>
    <row r="81" spans="1:8" hidden="1" x14ac:dyDescent="0.35">
      <c r="A81" s="5">
        <v>76</v>
      </c>
      <c r="B81" s="6" t="s">
        <v>162</v>
      </c>
      <c r="C81" s="6" t="str">
        <f>VLOOKUP(Table2[[#This Row],[Country/Territory]],LinkingTableNameISO3!B:C,2,FALSE)</f>
        <v>THA</v>
      </c>
      <c r="D81" s="6" t="s">
        <v>163</v>
      </c>
      <c r="E81" s="6">
        <v>38</v>
      </c>
      <c r="F81" s="6">
        <v>26</v>
      </c>
      <c r="G81" s="6">
        <v>43</v>
      </c>
      <c r="H81" s="6">
        <f>-0.0108*Table2[[#This Row],[CPI 2015 Score]] + 1.0855</f>
        <v>0.67509999999999981</v>
      </c>
    </row>
    <row r="82" spans="1:8" hidden="1" x14ac:dyDescent="0.35">
      <c r="A82" s="3">
        <v>76</v>
      </c>
      <c r="B82" s="4" t="s">
        <v>164</v>
      </c>
      <c r="C82" s="4" t="str">
        <f>VLOOKUP(Table2[[#This Row],[Country/Territory]],LinkingTableNameISO3!B:C,2,FALSE)</f>
        <v>TUN</v>
      </c>
      <c r="D82" s="4" t="s">
        <v>165</v>
      </c>
      <c r="E82" s="4">
        <v>38</v>
      </c>
      <c r="F82" s="4">
        <v>28</v>
      </c>
      <c r="G82" s="4">
        <v>42</v>
      </c>
      <c r="H82" s="6">
        <f>-0.0108*Table2[[#This Row],[CPI 2015 Score]] + 1.0855</f>
        <v>0.67509999999999981</v>
      </c>
    </row>
    <row r="83" spans="1:8" hidden="1" x14ac:dyDescent="0.35">
      <c r="A83" s="5">
        <v>76</v>
      </c>
      <c r="B83" s="6" t="s">
        <v>166</v>
      </c>
      <c r="C83" s="6" t="str">
        <f>VLOOKUP(Table2[[#This Row],[Country/Territory]],LinkingTableNameISO3!B:C,2,FALSE)</f>
        <v>ZMB</v>
      </c>
      <c r="D83" s="6" t="s">
        <v>167</v>
      </c>
      <c r="E83" s="6">
        <v>38</v>
      </c>
      <c r="F83" s="6">
        <v>28</v>
      </c>
      <c r="G83" s="6">
        <v>50</v>
      </c>
      <c r="H83" s="6">
        <f>-0.0108*Table2[[#This Row],[CPI 2015 Score]] + 1.0855</f>
        <v>0.67509999999999981</v>
      </c>
    </row>
    <row r="84" spans="1:8" hidden="1" x14ac:dyDescent="0.35">
      <c r="A84" s="3">
        <v>83</v>
      </c>
      <c r="B84" s="4" t="s">
        <v>168</v>
      </c>
      <c r="C84" s="4" t="str">
        <f>VLOOKUP(Table2[[#This Row],[Country/Territory]],LinkingTableNameISO3!B:C,2,FALSE)</f>
        <v>BEN</v>
      </c>
      <c r="D84" s="4" t="s">
        <v>169</v>
      </c>
      <c r="E84" s="4">
        <v>37</v>
      </c>
      <c r="F84" s="4">
        <v>25</v>
      </c>
      <c r="G84" s="4">
        <v>47</v>
      </c>
      <c r="H84" s="6">
        <f>-0.0108*Table2[[#This Row],[CPI 2015 Score]] + 1.0855</f>
        <v>0.68589999999999995</v>
      </c>
    </row>
    <row r="85" spans="1:8" hidden="1" x14ac:dyDescent="0.35">
      <c r="A85" s="5">
        <v>83</v>
      </c>
      <c r="B85" s="6" t="s">
        <v>170</v>
      </c>
      <c r="C85" s="6" t="str">
        <f>VLOOKUP(Table2[[#This Row],[Country/Territory]],LinkingTableNameISO3!B:C,2,FALSE)</f>
        <v>CHN</v>
      </c>
      <c r="D85" s="6" t="s">
        <v>171</v>
      </c>
      <c r="E85" s="6">
        <v>37</v>
      </c>
      <c r="F85" s="6">
        <v>28</v>
      </c>
      <c r="G85" s="6">
        <v>49</v>
      </c>
      <c r="H85" s="6">
        <f>-0.0108*Table2[[#This Row],[CPI 2015 Score]] + 1.0855</f>
        <v>0.68589999999999995</v>
      </c>
    </row>
    <row r="86" spans="1:8" hidden="1" x14ac:dyDescent="0.35">
      <c r="A86" s="3">
        <v>83</v>
      </c>
      <c r="B86" s="4" t="s">
        <v>172</v>
      </c>
      <c r="C86" s="4" t="str">
        <f>VLOOKUP(Table2[[#This Row],[Country/Territory]],LinkingTableNameISO3!B:C,2,FALSE)</f>
        <v>COL</v>
      </c>
      <c r="D86" s="4" t="s">
        <v>173</v>
      </c>
      <c r="E86" s="4">
        <v>37</v>
      </c>
      <c r="F86" s="4">
        <v>31</v>
      </c>
      <c r="G86" s="4">
        <v>45</v>
      </c>
      <c r="H86" s="6">
        <f>-0.0108*Table2[[#This Row],[CPI 2015 Score]] + 1.0855</f>
        <v>0.68589999999999995</v>
      </c>
    </row>
    <row r="87" spans="1:8" hidden="1" x14ac:dyDescent="0.35">
      <c r="A87" s="5">
        <v>83</v>
      </c>
      <c r="B87" s="6" t="s">
        <v>174</v>
      </c>
      <c r="C87" s="6" t="str">
        <f>VLOOKUP(Table2[[#This Row],[Country/Territory]],LinkingTableNameISO3!B:C,2,FALSE)</f>
        <v>LBR</v>
      </c>
      <c r="D87" s="6" t="s">
        <v>175</v>
      </c>
      <c r="E87" s="6">
        <v>37</v>
      </c>
      <c r="F87" s="6">
        <v>14</v>
      </c>
      <c r="G87" s="6">
        <v>45</v>
      </c>
      <c r="H87" s="6">
        <f>-0.0108*Table2[[#This Row],[CPI 2015 Score]] + 1.0855</f>
        <v>0.68589999999999995</v>
      </c>
    </row>
    <row r="88" spans="1:8" hidden="1" x14ac:dyDescent="0.35">
      <c r="A88" s="3">
        <v>83</v>
      </c>
      <c r="B88" s="4" t="s">
        <v>176</v>
      </c>
      <c r="C88" s="4" t="str">
        <f>VLOOKUP(Table2[[#This Row],[Country/Territory]],LinkingTableNameISO3!B:C,2,FALSE)</f>
        <v>LKA</v>
      </c>
      <c r="D88" s="4" t="s">
        <v>177</v>
      </c>
      <c r="E88" s="4">
        <v>37</v>
      </c>
      <c r="F88" s="4">
        <v>28</v>
      </c>
      <c r="G88" s="4">
        <v>44</v>
      </c>
      <c r="H88" s="6">
        <f>-0.0108*Table2[[#This Row],[CPI 2015 Score]] + 1.0855</f>
        <v>0.68589999999999995</v>
      </c>
    </row>
    <row r="89" spans="1:8" hidden="1" x14ac:dyDescent="0.35">
      <c r="A89" s="5">
        <v>88</v>
      </c>
      <c r="B89" s="6" t="s">
        <v>178</v>
      </c>
      <c r="C89" s="6" t="str">
        <f>VLOOKUP(Table2[[#This Row],[Country/Territory]],LinkingTableNameISO3!B:C,2,FALSE)</f>
        <v>ALB</v>
      </c>
      <c r="D89" s="6" t="s">
        <v>179</v>
      </c>
      <c r="E89" s="6">
        <v>36</v>
      </c>
      <c r="F89" s="6">
        <v>18</v>
      </c>
      <c r="G89" s="6">
        <v>49</v>
      </c>
      <c r="H89" s="6">
        <f>-0.0108*Table2[[#This Row],[CPI 2015 Score]] + 1.0855</f>
        <v>0.69669999999999987</v>
      </c>
    </row>
    <row r="90" spans="1:8" hidden="1" x14ac:dyDescent="0.35">
      <c r="A90" s="3">
        <v>88</v>
      </c>
      <c r="B90" s="4" t="s">
        <v>180</v>
      </c>
      <c r="C90" s="4" t="str">
        <f>VLOOKUP(Table2[[#This Row],[Country/Territory]],LinkingTableNameISO3!B:C,2,FALSE)</f>
        <v>DZA</v>
      </c>
      <c r="D90" s="4" t="s">
        <v>181</v>
      </c>
      <c r="E90" s="4">
        <v>36</v>
      </c>
      <c r="F90" s="4">
        <v>31</v>
      </c>
      <c r="G90" s="4">
        <v>42</v>
      </c>
      <c r="H90" s="6">
        <f>-0.0108*Table2[[#This Row],[CPI 2015 Score]] + 1.0855</f>
        <v>0.69669999999999987</v>
      </c>
    </row>
    <row r="91" spans="1:8" hidden="1" x14ac:dyDescent="0.35">
      <c r="A91" s="5">
        <v>88</v>
      </c>
      <c r="B91" s="6" t="s">
        <v>182</v>
      </c>
      <c r="C91" s="6" t="str">
        <f>VLOOKUP(Table2[[#This Row],[Country/Territory]],LinkingTableNameISO3!B:C,2,FALSE)</f>
        <v>EGY</v>
      </c>
      <c r="D91" s="6" t="s">
        <v>183</v>
      </c>
      <c r="E91" s="6">
        <v>36</v>
      </c>
      <c r="F91" s="6">
        <v>31</v>
      </c>
      <c r="G91" s="6">
        <v>47</v>
      </c>
      <c r="H91" s="6">
        <f>-0.0108*Table2[[#This Row],[CPI 2015 Score]] + 1.0855</f>
        <v>0.69669999999999987</v>
      </c>
    </row>
    <row r="92" spans="1:8" hidden="1" x14ac:dyDescent="0.35">
      <c r="A92" s="3">
        <v>88</v>
      </c>
      <c r="B92" s="4" t="s">
        <v>184</v>
      </c>
      <c r="C92" s="4" t="str">
        <f>VLOOKUP(Table2[[#This Row],[Country/Territory]],LinkingTableNameISO3!B:C,2,FALSE)</f>
        <v>IDN</v>
      </c>
      <c r="D92" s="4" t="s">
        <v>185</v>
      </c>
      <c r="E92" s="4">
        <v>36</v>
      </c>
      <c r="F92" s="4">
        <v>17</v>
      </c>
      <c r="G92" s="4">
        <v>50</v>
      </c>
      <c r="H92" s="6">
        <f>-0.0108*Table2[[#This Row],[CPI 2015 Score]] + 1.0855</f>
        <v>0.69669999999999987</v>
      </c>
    </row>
    <row r="93" spans="1:8" hidden="1" x14ac:dyDescent="0.35">
      <c r="A93" s="5">
        <v>88</v>
      </c>
      <c r="B93" s="6" t="s">
        <v>186</v>
      </c>
      <c r="C93" s="6" t="str">
        <f>VLOOKUP(Table2[[#This Row],[Country/Territory]],LinkingTableNameISO3!B:C,2,FALSE)</f>
        <v>MAR</v>
      </c>
      <c r="D93" s="6" t="s">
        <v>187</v>
      </c>
      <c r="E93" s="6">
        <v>36</v>
      </c>
      <c r="F93" s="6">
        <v>22</v>
      </c>
      <c r="G93" s="6">
        <v>47</v>
      </c>
      <c r="H93" s="6">
        <f>-0.0108*Table2[[#This Row],[CPI 2015 Score]] + 1.0855</f>
        <v>0.69669999999999987</v>
      </c>
    </row>
    <row r="94" spans="1:8" hidden="1" x14ac:dyDescent="0.35">
      <c r="A94" s="3">
        <v>88</v>
      </c>
      <c r="B94" s="4" t="s">
        <v>188</v>
      </c>
      <c r="C94" s="4" t="str">
        <f>VLOOKUP(Table2[[#This Row],[Country/Territory]],LinkingTableNameISO3!B:C,2,FALSE)</f>
        <v>PER</v>
      </c>
      <c r="D94" s="4" t="s">
        <v>189</v>
      </c>
      <c r="E94" s="4">
        <v>36</v>
      </c>
      <c r="F94" s="4">
        <v>24</v>
      </c>
      <c r="G94" s="4">
        <v>45</v>
      </c>
      <c r="H94" s="6">
        <f>-0.0108*Table2[[#This Row],[CPI 2015 Score]] + 1.0855</f>
        <v>0.69669999999999987</v>
      </c>
    </row>
    <row r="95" spans="1:8" hidden="1" x14ac:dyDescent="0.35">
      <c r="A95" s="5">
        <v>88</v>
      </c>
      <c r="B95" s="6" t="s">
        <v>190</v>
      </c>
      <c r="C95" s="6" t="str">
        <f>VLOOKUP(Table2[[#This Row],[Country/Territory]],LinkingTableNameISO3!B:C,2,FALSE)</f>
        <v>SUR</v>
      </c>
      <c r="D95" s="6" t="s">
        <v>191</v>
      </c>
      <c r="E95" s="6">
        <v>36</v>
      </c>
      <c r="F95" s="6">
        <v>31</v>
      </c>
      <c r="G95" s="6">
        <v>42</v>
      </c>
      <c r="H95" s="6">
        <f>-0.0108*Table2[[#This Row],[CPI 2015 Score]] + 1.0855</f>
        <v>0.69669999999999987</v>
      </c>
    </row>
    <row r="96" spans="1:8" hidden="1" x14ac:dyDescent="0.35">
      <c r="A96" s="3">
        <v>95</v>
      </c>
      <c r="B96" s="4" t="s">
        <v>192</v>
      </c>
      <c r="C96" s="4" t="str">
        <f>VLOOKUP(Table2[[#This Row],[Country/Territory]],LinkingTableNameISO3!B:C,2,FALSE)</f>
        <v>ARM</v>
      </c>
      <c r="D96" s="4" t="s">
        <v>193</v>
      </c>
      <c r="E96" s="4">
        <v>35</v>
      </c>
      <c r="F96" s="4">
        <v>28</v>
      </c>
      <c r="G96" s="4">
        <v>45</v>
      </c>
      <c r="H96" s="6">
        <f>-0.0108*Table2[[#This Row],[CPI 2015 Score]] + 1.0855</f>
        <v>0.70749999999999991</v>
      </c>
    </row>
    <row r="97" spans="1:8" hidden="1" x14ac:dyDescent="0.35">
      <c r="A97" s="5">
        <v>95</v>
      </c>
      <c r="B97" s="6" t="s">
        <v>194</v>
      </c>
      <c r="C97" s="6" t="str">
        <f>VLOOKUP(Table2[[#This Row],[Country/Territory]],LinkingTableNameISO3!B:C,2,FALSE)</f>
        <v>MLI</v>
      </c>
      <c r="D97" s="6" t="s">
        <v>195</v>
      </c>
      <c r="E97" s="6">
        <v>35</v>
      </c>
      <c r="F97" s="6">
        <v>31</v>
      </c>
      <c r="G97" s="6">
        <v>42</v>
      </c>
      <c r="H97" s="6">
        <f>-0.0108*Table2[[#This Row],[CPI 2015 Score]] + 1.0855</f>
        <v>0.70749999999999991</v>
      </c>
    </row>
    <row r="98" spans="1:8" hidden="1" x14ac:dyDescent="0.35">
      <c r="A98" s="3">
        <v>95</v>
      </c>
      <c r="B98" s="4" t="s">
        <v>196</v>
      </c>
      <c r="C98" s="4" t="str">
        <f>VLOOKUP(Table2[[#This Row],[Country/Territory]],LinkingTableNameISO3!B:C,2,FALSE)</f>
        <v>PHL</v>
      </c>
      <c r="D98" s="4" t="s">
        <v>197</v>
      </c>
      <c r="E98" s="4">
        <v>35</v>
      </c>
      <c r="F98" s="4">
        <v>23</v>
      </c>
      <c r="G98" s="4">
        <v>41</v>
      </c>
      <c r="H98" s="6">
        <f>-0.0108*Table2[[#This Row],[CPI 2015 Score]] + 1.0855</f>
        <v>0.70749999999999991</v>
      </c>
    </row>
    <row r="99" spans="1:8" hidden="1" x14ac:dyDescent="0.35">
      <c r="A99" s="5">
        <v>98</v>
      </c>
      <c r="B99" s="6" t="s">
        <v>198</v>
      </c>
      <c r="C99" s="6" t="str">
        <f>VLOOKUP(Table2[[#This Row],[Country/Territory]],LinkingTableNameISO3!B:C,2,FALSE)</f>
        <v>BOL</v>
      </c>
      <c r="D99" s="6" t="s">
        <v>199</v>
      </c>
      <c r="E99" s="6">
        <v>34</v>
      </c>
      <c r="F99" s="6">
        <v>20</v>
      </c>
      <c r="G99" s="6">
        <v>47</v>
      </c>
      <c r="H99" s="6">
        <f>-0.0108*Table2[[#This Row],[CPI 2015 Score]] + 1.0855</f>
        <v>0.71829999999999994</v>
      </c>
    </row>
    <row r="100" spans="1:8" hidden="1" x14ac:dyDescent="0.35">
      <c r="A100" s="3">
        <v>98</v>
      </c>
      <c r="B100" s="4" t="s">
        <v>200</v>
      </c>
      <c r="C100" s="4" t="str">
        <f>VLOOKUP(Table2[[#This Row],[Country/Territory]],LinkingTableNameISO3!B:C,2,FALSE)</f>
        <v>DJI</v>
      </c>
      <c r="D100" s="4" t="s">
        <v>201</v>
      </c>
      <c r="E100" s="4">
        <v>34</v>
      </c>
      <c r="F100" s="4">
        <v>23</v>
      </c>
      <c r="G100" s="4">
        <v>52</v>
      </c>
      <c r="H100" s="6">
        <f>-0.0108*Table2[[#This Row],[CPI 2015 Score]] + 1.0855</f>
        <v>0.71829999999999994</v>
      </c>
    </row>
    <row r="101" spans="1:8" hidden="1" x14ac:dyDescent="0.35">
      <c r="A101" s="5">
        <v>98</v>
      </c>
      <c r="B101" s="6" t="s">
        <v>202</v>
      </c>
      <c r="C101" s="6" t="str">
        <f>VLOOKUP(Table2[[#This Row],[Country/Territory]],LinkingTableNameISO3!B:C,2,FALSE)</f>
        <v>GAB</v>
      </c>
      <c r="D101" s="6" t="s">
        <v>203</v>
      </c>
      <c r="E101" s="6">
        <v>34</v>
      </c>
      <c r="F101" s="6">
        <v>31</v>
      </c>
      <c r="G101" s="6">
        <v>38</v>
      </c>
      <c r="H101" s="6">
        <f>-0.0108*Table2[[#This Row],[CPI 2015 Score]] + 1.0855</f>
        <v>0.71829999999999994</v>
      </c>
    </row>
    <row r="102" spans="1:8" hidden="1" x14ac:dyDescent="0.35">
      <c r="A102" s="3">
        <v>98</v>
      </c>
      <c r="B102" s="4" t="s">
        <v>204</v>
      </c>
      <c r="C102" s="4" t="str">
        <f>VLOOKUP(Table2[[#This Row],[Country/Territory]],LinkingTableNameISO3!B:C,2,FALSE)</f>
        <v>NER</v>
      </c>
      <c r="D102" s="4" t="s">
        <v>205</v>
      </c>
      <c r="E102" s="4">
        <v>34</v>
      </c>
      <c r="F102" s="4">
        <v>21</v>
      </c>
      <c r="G102" s="4">
        <v>47</v>
      </c>
      <c r="H102" s="6">
        <f>-0.0108*Table2[[#This Row],[CPI 2015 Score]] + 1.0855</f>
        <v>0.71829999999999994</v>
      </c>
    </row>
    <row r="103" spans="1:8" hidden="1" x14ac:dyDescent="0.35">
      <c r="A103" s="5">
        <v>102</v>
      </c>
      <c r="B103" s="6" t="s">
        <v>206</v>
      </c>
      <c r="C103" s="6" t="str">
        <f>VLOOKUP(Table2[[#This Row],[Country/Territory]],LinkingTableNameISO3!B:C,2,FALSE)</f>
        <v>DOM</v>
      </c>
      <c r="D103" s="6" t="s">
        <v>207</v>
      </c>
      <c r="E103" s="6">
        <v>33</v>
      </c>
      <c r="F103" s="6">
        <v>24</v>
      </c>
      <c r="G103" s="6">
        <v>42</v>
      </c>
      <c r="H103" s="6">
        <f>-0.0108*Table2[[#This Row],[CPI 2015 Score]] + 1.0855</f>
        <v>0.72909999999999986</v>
      </c>
    </row>
    <row r="104" spans="1:8" hidden="1" x14ac:dyDescent="0.35">
      <c r="A104" s="3">
        <v>102</v>
      </c>
      <c r="B104" s="4" t="s">
        <v>208</v>
      </c>
      <c r="C104" s="4" t="str">
        <f>VLOOKUP(Table2[[#This Row],[Country/Territory]],LinkingTableNameISO3!B:C,2,FALSE)</f>
        <v>ETH</v>
      </c>
      <c r="D104" s="4" t="s">
        <v>209</v>
      </c>
      <c r="E104" s="4">
        <v>33</v>
      </c>
      <c r="F104" s="4">
        <v>22</v>
      </c>
      <c r="G104" s="4">
        <v>42</v>
      </c>
      <c r="H104" s="6">
        <f>-0.0108*Table2[[#This Row],[CPI 2015 Score]] + 1.0855</f>
        <v>0.72909999999999986</v>
      </c>
    </row>
    <row r="105" spans="1:8" hidden="1" x14ac:dyDescent="0.35">
      <c r="A105" s="5">
        <v>102</v>
      </c>
      <c r="B105" s="6" t="s">
        <v>210</v>
      </c>
      <c r="C105" s="6" t="str">
        <f>VLOOKUP(Table2[[#This Row],[Country/Territory]],LinkingTableNameISO3!B:C,2,FALSE)</f>
        <v>KOS</v>
      </c>
      <c r="D105" s="6" t="s">
        <v>211</v>
      </c>
      <c r="E105" s="6">
        <v>33</v>
      </c>
      <c r="F105" s="6">
        <v>29</v>
      </c>
      <c r="G105" s="6">
        <v>36</v>
      </c>
      <c r="H105" s="6">
        <f>-0.0108*Table2[[#This Row],[CPI 2015 Score]] + 1.0855</f>
        <v>0.72909999999999986</v>
      </c>
    </row>
    <row r="106" spans="1:8" hidden="1" x14ac:dyDescent="0.35">
      <c r="A106" s="3">
        <v>102</v>
      </c>
      <c r="B106" s="4" t="s">
        <v>212</v>
      </c>
      <c r="C106" s="4" t="str">
        <f>VLOOKUP(Table2[[#This Row],[Country/Territory]],LinkingTableNameISO3!B:C,2,FALSE)</f>
        <v>MDA</v>
      </c>
      <c r="D106" s="4" t="s">
        <v>213</v>
      </c>
      <c r="E106" s="4">
        <v>33</v>
      </c>
      <c r="F106" s="4">
        <v>16</v>
      </c>
      <c r="G106" s="4">
        <v>42</v>
      </c>
      <c r="H106" s="6">
        <f>-0.0108*Table2[[#This Row],[CPI 2015 Score]] + 1.0855</f>
        <v>0.72909999999999986</v>
      </c>
    </row>
    <row r="107" spans="1:8" hidden="1" x14ac:dyDescent="0.35">
      <c r="A107" s="5">
        <v>106</v>
      </c>
      <c r="B107" s="6" t="s">
        <v>214</v>
      </c>
      <c r="C107" s="6" t="str">
        <f>VLOOKUP(Table2[[#This Row],[Country/Territory]],LinkingTableNameISO3!B:C,2,FALSE)</f>
        <v>ARG</v>
      </c>
      <c r="D107" s="6" t="s">
        <v>215</v>
      </c>
      <c r="E107" s="6">
        <v>32</v>
      </c>
      <c r="F107" s="6">
        <v>25</v>
      </c>
      <c r="G107" s="6">
        <v>38</v>
      </c>
      <c r="H107" s="6">
        <f>-0.0108*Table2[[#This Row],[CPI 2015 Score]] + 1.0855</f>
        <v>0.73989999999999989</v>
      </c>
    </row>
    <row r="108" spans="1:8" hidden="1" x14ac:dyDescent="0.35">
      <c r="A108" s="3">
        <v>106</v>
      </c>
      <c r="B108" s="4" t="s">
        <v>216</v>
      </c>
      <c r="C108" s="4" t="str">
        <f>VLOOKUP(Table2[[#This Row],[Country/Territory]],LinkingTableNameISO3!B:C,2,FALSE)</f>
        <v>BLR</v>
      </c>
      <c r="D108" s="4" t="s">
        <v>217</v>
      </c>
      <c r="E108" s="4">
        <v>32</v>
      </c>
      <c r="F108" s="4">
        <v>21</v>
      </c>
      <c r="G108" s="4">
        <v>52</v>
      </c>
      <c r="H108" s="6">
        <f>-0.0108*Table2[[#This Row],[CPI 2015 Score]] + 1.0855</f>
        <v>0.73989999999999989</v>
      </c>
    </row>
    <row r="109" spans="1:8" x14ac:dyDescent="0.35">
      <c r="A109" s="5">
        <v>106</v>
      </c>
      <c r="B109" s="6" t="s">
        <v>218</v>
      </c>
      <c r="C109" s="6" t="e">
        <f>VLOOKUP(Table2[[#This Row],[Country/Territory]],LinkingTableNameISO3!B:C,2,FALSE)</f>
        <v>#N/A</v>
      </c>
      <c r="D109" s="6" t="s">
        <v>219</v>
      </c>
      <c r="E109" s="6">
        <v>32</v>
      </c>
      <c r="F109" s="6">
        <v>22</v>
      </c>
      <c r="G109" s="6">
        <v>46</v>
      </c>
      <c r="H109" s="6">
        <f>-0.0108*Table2[[#This Row],[CPI 2015 Score]] + 1.0855</f>
        <v>0.73989999999999989</v>
      </c>
    </row>
    <row r="110" spans="1:8" hidden="1" x14ac:dyDescent="0.35">
      <c r="A110" s="3">
        <v>106</v>
      </c>
      <c r="B110" s="4" t="s">
        <v>220</v>
      </c>
      <c r="C110" s="4" t="str">
        <f>VLOOKUP(Table2[[#This Row],[Country/Territory]],LinkingTableNameISO3!B:C,2,FALSE)</f>
        <v>ECU</v>
      </c>
      <c r="D110" s="4" t="s">
        <v>221</v>
      </c>
      <c r="E110" s="4">
        <v>32</v>
      </c>
      <c r="F110" s="4">
        <v>21</v>
      </c>
      <c r="G110" s="4">
        <v>43</v>
      </c>
      <c r="H110" s="6">
        <f>-0.0108*Table2[[#This Row],[CPI 2015 Score]] + 1.0855</f>
        <v>0.73989999999999989</v>
      </c>
    </row>
    <row r="111" spans="1:8" hidden="1" x14ac:dyDescent="0.35">
      <c r="A111" s="5">
        <v>106</v>
      </c>
      <c r="B111" s="6" t="s">
        <v>222</v>
      </c>
      <c r="C111" s="6" t="str">
        <f>VLOOKUP(Table2[[#This Row],[Country/Territory]],LinkingTableNameISO3!B:C,2,FALSE)</f>
        <v>TGO</v>
      </c>
      <c r="D111" s="6" t="s">
        <v>223</v>
      </c>
      <c r="E111" s="6">
        <v>32</v>
      </c>
      <c r="F111" s="6">
        <v>23</v>
      </c>
      <c r="G111" s="6">
        <v>42</v>
      </c>
      <c r="H111" s="6">
        <f>-0.0108*Table2[[#This Row],[CPI 2015 Score]] + 1.0855</f>
        <v>0.73989999999999989</v>
      </c>
    </row>
    <row r="112" spans="1:8" hidden="1" x14ac:dyDescent="0.35">
      <c r="A112" s="3">
        <v>111</v>
      </c>
      <c r="B112" s="4" t="s">
        <v>224</v>
      </c>
      <c r="C112" s="4" t="str">
        <f>VLOOKUP(Table2[[#This Row],[Country/Territory]],LinkingTableNameISO3!B:C,2,FALSE)</f>
        <v>HND</v>
      </c>
      <c r="D112" s="4" t="s">
        <v>225</v>
      </c>
      <c r="E112" s="4">
        <v>31</v>
      </c>
      <c r="F112" s="4">
        <v>17</v>
      </c>
      <c r="G112" s="4">
        <v>45</v>
      </c>
      <c r="H112" s="6">
        <f>-0.0108*Table2[[#This Row],[CPI 2015 Score]] + 1.0855</f>
        <v>0.75069999999999992</v>
      </c>
    </row>
    <row r="113" spans="1:8" hidden="1" x14ac:dyDescent="0.35">
      <c r="A113" s="5">
        <v>111</v>
      </c>
      <c r="B113" s="6" t="s">
        <v>226</v>
      </c>
      <c r="C113" s="6" t="str">
        <f>VLOOKUP(Table2[[#This Row],[Country/Territory]],LinkingTableNameISO3!B:C,2,FALSE)</f>
        <v>MWI</v>
      </c>
      <c r="D113" s="6" t="s">
        <v>227</v>
      </c>
      <c r="E113" s="6">
        <v>31</v>
      </c>
      <c r="F113" s="6">
        <v>21</v>
      </c>
      <c r="G113" s="6">
        <v>42</v>
      </c>
      <c r="H113" s="6">
        <f>-0.0108*Table2[[#This Row],[CPI 2015 Score]] + 1.0855</f>
        <v>0.75069999999999992</v>
      </c>
    </row>
    <row r="114" spans="1:8" hidden="1" x14ac:dyDescent="0.35">
      <c r="A114" s="3">
        <v>111</v>
      </c>
      <c r="B114" s="4" t="s">
        <v>228</v>
      </c>
      <c r="C114" s="4" t="str">
        <f>VLOOKUP(Table2[[#This Row],[Country/Territory]],LinkingTableNameISO3!B:C,2,FALSE)</f>
        <v>MRT</v>
      </c>
      <c r="D114" s="4" t="s">
        <v>229</v>
      </c>
      <c r="E114" s="4">
        <v>31</v>
      </c>
      <c r="F114" s="4">
        <v>12</v>
      </c>
      <c r="G114" s="4">
        <v>42</v>
      </c>
      <c r="H114" s="6">
        <f>-0.0108*Table2[[#This Row],[CPI 2015 Score]] + 1.0855</f>
        <v>0.75069999999999992</v>
      </c>
    </row>
    <row r="115" spans="1:8" hidden="1" x14ac:dyDescent="0.35">
      <c r="A115" s="5">
        <v>111</v>
      </c>
      <c r="B115" s="6" t="s">
        <v>230</v>
      </c>
      <c r="C115" s="6" t="str">
        <f>VLOOKUP(Table2[[#This Row],[Country/Territory]],LinkingTableNameISO3!B:C,2,FALSE)</f>
        <v>MEX</v>
      </c>
      <c r="D115" s="6" t="s">
        <v>231</v>
      </c>
      <c r="E115" s="6">
        <v>31</v>
      </c>
      <c r="F115" s="6">
        <v>20</v>
      </c>
      <c r="G115" s="6">
        <v>42</v>
      </c>
      <c r="H115" s="6">
        <f>-0.0108*Table2[[#This Row],[CPI 2015 Score]] + 1.0855</f>
        <v>0.75069999999999992</v>
      </c>
    </row>
    <row r="116" spans="1:8" hidden="1" x14ac:dyDescent="0.35">
      <c r="A116" s="3">
        <v>111</v>
      </c>
      <c r="B116" s="4" t="s">
        <v>232</v>
      </c>
      <c r="C116" s="4" t="str">
        <f>VLOOKUP(Table2[[#This Row],[Country/Territory]],LinkingTableNameISO3!B:C,2,FALSE)</f>
        <v>MOZ</v>
      </c>
      <c r="D116" s="4" t="s">
        <v>233</v>
      </c>
      <c r="E116" s="4">
        <v>31</v>
      </c>
      <c r="F116" s="4">
        <v>22</v>
      </c>
      <c r="G116" s="4">
        <v>38</v>
      </c>
      <c r="H116" s="6">
        <f>-0.0108*Table2[[#This Row],[CPI 2015 Score]] + 1.0855</f>
        <v>0.75069999999999992</v>
      </c>
    </row>
    <row r="117" spans="1:8" hidden="1" x14ac:dyDescent="0.35">
      <c r="A117" s="5">
        <v>111</v>
      </c>
      <c r="B117" s="6" t="s">
        <v>234</v>
      </c>
      <c r="C117" s="6" t="str">
        <f>VLOOKUP(Table2[[#This Row],[Country/Territory]],LinkingTableNameISO3!B:C,2,FALSE)</f>
        <v>VNM</v>
      </c>
      <c r="D117" s="6" t="s">
        <v>235</v>
      </c>
      <c r="E117" s="6">
        <v>31</v>
      </c>
      <c r="F117" s="6">
        <v>21</v>
      </c>
      <c r="G117" s="6">
        <v>41</v>
      </c>
      <c r="H117" s="6">
        <f>-0.0108*Table2[[#This Row],[CPI 2015 Score]] + 1.0855</f>
        <v>0.75069999999999992</v>
      </c>
    </row>
    <row r="118" spans="1:8" hidden="1" x14ac:dyDescent="0.35">
      <c r="A118" s="3">
        <v>117</v>
      </c>
      <c r="B118" s="4" t="s">
        <v>236</v>
      </c>
      <c r="C118" s="4" t="str">
        <f>VLOOKUP(Table2[[#This Row],[Country/Territory]],LinkingTableNameISO3!B:C,2,FALSE)</f>
        <v>PAK</v>
      </c>
      <c r="D118" s="4" t="s">
        <v>237</v>
      </c>
      <c r="E118" s="4">
        <v>30</v>
      </c>
      <c r="F118" s="4">
        <v>19</v>
      </c>
      <c r="G118" s="4">
        <v>42</v>
      </c>
      <c r="H118" s="6">
        <f>-0.0108*Table2[[#This Row],[CPI 2015 Score]] + 1.0855</f>
        <v>0.76149999999999984</v>
      </c>
    </row>
    <row r="119" spans="1:8" hidden="1" x14ac:dyDescent="0.35">
      <c r="A119" s="5">
        <v>117</v>
      </c>
      <c r="B119" s="6" t="s">
        <v>238</v>
      </c>
      <c r="C119" s="6" t="str">
        <f>VLOOKUP(Table2[[#This Row],[Country/Territory]],LinkingTableNameISO3!B:C,2,FALSE)</f>
        <v>TZA</v>
      </c>
      <c r="D119" s="6" t="s">
        <v>239</v>
      </c>
      <c r="E119" s="6">
        <v>30</v>
      </c>
      <c r="F119" s="6">
        <v>11</v>
      </c>
      <c r="G119" s="6">
        <v>42</v>
      </c>
      <c r="H119" s="6">
        <f>-0.0108*Table2[[#This Row],[CPI 2015 Score]] + 1.0855</f>
        <v>0.76149999999999984</v>
      </c>
    </row>
    <row r="120" spans="1:8" hidden="1" x14ac:dyDescent="0.35">
      <c r="A120" s="3">
        <v>119</v>
      </c>
      <c r="B120" s="4" t="s">
        <v>240</v>
      </c>
      <c r="C120" s="4" t="str">
        <f>VLOOKUP(Table2[[#This Row],[Country/Territory]],LinkingTableNameISO3!B:C,2,FALSE)</f>
        <v>AZE</v>
      </c>
      <c r="D120" s="4" t="s">
        <v>241</v>
      </c>
      <c r="E120" s="4">
        <v>29</v>
      </c>
      <c r="F120" s="4">
        <v>21</v>
      </c>
      <c r="G120" s="4">
        <v>38</v>
      </c>
      <c r="H120" s="6">
        <f>-0.0108*Table2[[#This Row],[CPI 2015 Score]] + 1.0855</f>
        <v>0.77229999999999988</v>
      </c>
    </row>
    <row r="121" spans="1:8" hidden="1" x14ac:dyDescent="0.35">
      <c r="A121" s="5">
        <v>119</v>
      </c>
      <c r="B121" s="6" t="s">
        <v>242</v>
      </c>
      <c r="C121" s="6" t="str">
        <f>VLOOKUP(Table2[[#This Row],[Country/Territory]],LinkingTableNameISO3!B:C,2,FALSE)</f>
        <v>GUY</v>
      </c>
      <c r="D121" s="6" t="s">
        <v>243</v>
      </c>
      <c r="E121" s="6">
        <v>29</v>
      </c>
      <c r="F121" s="6">
        <v>21</v>
      </c>
      <c r="G121" s="6">
        <v>35</v>
      </c>
      <c r="H121" s="6">
        <f>-0.0108*Table2[[#This Row],[CPI 2015 Score]] + 1.0855</f>
        <v>0.77229999999999988</v>
      </c>
    </row>
    <row r="122" spans="1:8" hidden="1" x14ac:dyDescent="0.35">
      <c r="A122" s="3">
        <v>119</v>
      </c>
      <c r="B122" s="4" t="s">
        <v>244</v>
      </c>
      <c r="C122" s="4" t="str">
        <f>VLOOKUP(Table2[[#This Row],[Country/Territory]],LinkingTableNameISO3!B:C,2,FALSE)</f>
        <v>RUS</v>
      </c>
      <c r="D122" s="4" t="s">
        <v>245</v>
      </c>
      <c r="E122" s="4">
        <v>29</v>
      </c>
      <c r="F122" s="4">
        <v>21</v>
      </c>
      <c r="G122" s="4">
        <v>38</v>
      </c>
      <c r="H122" s="6">
        <f>-0.0108*Table2[[#This Row],[CPI 2015 Score]] + 1.0855</f>
        <v>0.77229999999999988</v>
      </c>
    </row>
    <row r="123" spans="1:8" hidden="1" x14ac:dyDescent="0.35">
      <c r="A123" s="5">
        <v>119</v>
      </c>
      <c r="B123" s="6" t="s">
        <v>246</v>
      </c>
      <c r="C123" s="6" t="str">
        <f>VLOOKUP(Table2[[#This Row],[Country/Territory]],LinkingTableNameISO3!B:C,2,FALSE)</f>
        <v>SLE</v>
      </c>
      <c r="D123" s="6" t="s">
        <v>247</v>
      </c>
      <c r="E123" s="6">
        <v>29</v>
      </c>
      <c r="F123" s="6">
        <v>14</v>
      </c>
      <c r="G123" s="6">
        <v>40</v>
      </c>
      <c r="H123" s="6">
        <f>-0.0108*Table2[[#This Row],[CPI 2015 Score]] + 1.0855</f>
        <v>0.77229999999999988</v>
      </c>
    </row>
    <row r="124" spans="1:8" hidden="1" x14ac:dyDescent="0.35">
      <c r="A124" s="3">
        <v>123</v>
      </c>
      <c r="B124" s="4" t="s">
        <v>248</v>
      </c>
      <c r="C124" s="4" t="str">
        <f>VLOOKUP(Table2[[#This Row],[Country/Territory]],LinkingTableNameISO3!B:C,2,FALSE)</f>
        <v>GMB</v>
      </c>
      <c r="D124" s="4" t="s">
        <v>249</v>
      </c>
      <c r="E124" s="4">
        <v>28</v>
      </c>
      <c r="F124" s="4">
        <v>12</v>
      </c>
      <c r="G124" s="4">
        <v>49</v>
      </c>
      <c r="H124" s="6">
        <f>-0.0108*Table2[[#This Row],[CPI 2015 Score]] + 1.0855</f>
        <v>0.78309999999999991</v>
      </c>
    </row>
    <row r="125" spans="1:8" hidden="1" x14ac:dyDescent="0.35">
      <c r="A125" s="5">
        <v>123</v>
      </c>
      <c r="B125" s="6" t="s">
        <v>250</v>
      </c>
      <c r="C125" s="6" t="str">
        <f>VLOOKUP(Table2[[#This Row],[Country/Territory]],LinkingTableNameISO3!B:C,2,FALSE)</f>
        <v>GTM</v>
      </c>
      <c r="D125" s="6" t="s">
        <v>251</v>
      </c>
      <c r="E125" s="6">
        <v>28</v>
      </c>
      <c r="F125" s="6">
        <v>15</v>
      </c>
      <c r="G125" s="6">
        <v>38</v>
      </c>
      <c r="H125" s="6">
        <f>-0.0108*Table2[[#This Row],[CPI 2015 Score]] + 1.0855</f>
        <v>0.78309999999999991</v>
      </c>
    </row>
    <row r="126" spans="1:8" hidden="1" x14ac:dyDescent="0.35">
      <c r="A126" s="3">
        <v>123</v>
      </c>
      <c r="B126" s="4" t="s">
        <v>252</v>
      </c>
      <c r="C126" s="4" t="str">
        <f>VLOOKUP(Table2[[#This Row],[Country/Territory]],LinkingTableNameISO3!B:C,2,FALSE)</f>
        <v>KAZ</v>
      </c>
      <c r="D126" s="4" t="s">
        <v>253</v>
      </c>
      <c r="E126" s="4">
        <v>28</v>
      </c>
      <c r="F126" s="4">
        <v>11</v>
      </c>
      <c r="G126" s="4">
        <v>51</v>
      </c>
      <c r="H126" s="6">
        <f>-0.0108*Table2[[#This Row],[CPI 2015 Score]] + 1.0855</f>
        <v>0.78309999999999991</v>
      </c>
    </row>
    <row r="127" spans="1:8" hidden="1" x14ac:dyDescent="0.35">
      <c r="A127" s="5">
        <v>123</v>
      </c>
      <c r="B127" s="6" t="s">
        <v>254</v>
      </c>
      <c r="C127" s="6" t="str">
        <f>VLOOKUP(Table2[[#This Row],[Country/Territory]],LinkingTableNameISO3!B:C,2,FALSE)</f>
        <v>KGZ</v>
      </c>
      <c r="D127" s="6" t="s">
        <v>255</v>
      </c>
      <c r="E127" s="6">
        <v>28</v>
      </c>
      <c r="F127" s="6">
        <v>20</v>
      </c>
      <c r="G127" s="6">
        <v>35</v>
      </c>
      <c r="H127" s="6">
        <f>-0.0108*Table2[[#This Row],[CPI 2015 Score]] + 1.0855</f>
        <v>0.78309999999999991</v>
      </c>
    </row>
    <row r="128" spans="1:8" hidden="1" x14ac:dyDescent="0.35">
      <c r="A128" s="3">
        <v>123</v>
      </c>
      <c r="B128" s="4" t="s">
        <v>256</v>
      </c>
      <c r="C128" s="4" t="str">
        <f>VLOOKUP(Table2[[#This Row],[Country/Territory]],LinkingTableNameISO3!B:C,2,FALSE)</f>
        <v>LBN</v>
      </c>
      <c r="D128" s="4" t="s">
        <v>257</v>
      </c>
      <c r="E128" s="4">
        <v>28</v>
      </c>
      <c r="F128" s="4">
        <v>19</v>
      </c>
      <c r="G128" s="4">
        <v>38</v>
      </c>
      <c r="H128" s="6">
        <f>-0.0108*Table2[[#This Row],[CPI 2015 Score]] + 1.0855</f>
        <v>0.78309999999999991</v>
      </c>
    </row>
    <row r="129" spans="1:8" hidden="1" x14ac:dyDescent="0.35">
      <c r="A129" s="5">
        <v>123</v>
      </c>
      <c r="B129" s="6" t="s">
        <v>258</v>
      </c>
      <c r="C129" s="6" t="str">
        <f>VLOOKUP(Table2[[#This Row],[Country/Territory]],LinkingTableNameISO3!B:C,2,FALSE)</f>
        <v>MDG</v>
      </c>
      <c r="D129" s="6" t="s">
        <v>259</v>
      </c>
      <c r="E129" s="6">
        <v>28</v>
      </c>
      <c r="F129" s="6">
        <v>20</v>
      </c>
      <c r="G129" s="6">
        <v>42</v>
      </c>
      <c r="H129" s="6">
        <f>-0.0108*Table2[[#This Row],[CPI 2015 Score]] + 1.0855</f>
        <v>0.78309999999999991</v>
      </c>
    </row>
    <row r="130" spans="1:8" hidden="1" x14ac:dyDescent="0.35">
      <c r="A130" s="3">
        <v>123</v>
      </c>
      <c r="B130" s="4" t="s">
        <v>260</v>
      </c>
      <c r="C130" s="4" t="str">
        <f>VLOOKUP(Table2[[#This Row],[Country/Territory]],LinkingTableNameISO3!B:C,2,FALSE)</f>
        <v>TLS</v>
      </c>
      <c r="D130" s="4" t="s">
        <v>261</v>
      </c>
      <c r="E130" s="4">
        <v>28</v>
      </c>
      <c r="F130" s="4">
        <v>22</v>
      </c>
      <c r="G130" s="4">
        <v>38</v>
      </c>
      <c r="H130" s="6">
        <f>-0.0108*Table2[[#This Row],[CPI 2015 Score]] + 1.0855</f>
        <v>0.78309999999999991</v>
      </c>
    </row>
    <row r="131" spans="1:8" hidden="1" x14ac:dyDescent="0.35">
      <c r="A131" s="5">
        <v>130</v>
      </c>
      <c r="B131" s="6" t="s">
        <v>262</v>
      </c>
      <c r="C131" s="6" t="str">
        <f>VLOOKUP(Table2[[#This Row],[Country/Territory]],LinkingTableNameISO3!B:C,2,FALSE)</f>
        <v>CMR</v>
      </c>
      <c r="D131" s="6" t="s">
        <v>263</v>
      </c>
      <c r="E131" s="6">
        <v>27</v>
      </c>
      <c r="F131" s="6">
        <v>14</v>
      </c>
      <c r="G131" s="6">
        <v>45</v>
      </c>
      <c r="H131" s="6">
        <f>-0.0108*Table2[[#This Row],[CPI 2015 Score]] + 1.0855</f>
        <v>0.79389999999999983</v>
      </c>
    </row>
    <row r="132" spans="1:8" hidden="1" x14ac:dyDescent="0.35">
      <c r="A132" s="3">
        <v>130</v>
      </c>
      <c r="B132" s="4" t="s">
        <v>264</v>
      </c>
      <c r="C132" s="4" t="str">
        <f>VLOOKUP(Table2[[#This Row],[Country/Territory]],LinkingTableNameISO3!B:C,2,FALSE)</f>
        <v>IRN</v>
      </c>
      <c r="D132" s="4" t="s">
        <v>265</v>
      </c>
      <c r="E132" s="4">
        <v>27</v>
      </c>
      <c r="F132" s="4">
        <v>21</v>
      </c>
      <c r="G132" s="4">
        <v>41</v>
      </c>
      <c r="H132" s="6">
        <f>-0.0108*Table2[[#This Row],[CPI 2015 Score]] + 1.0855</f>
        <v>0.79389999999999983</v>
      </c>
    </row>
    <row r="133" spans="1:8" hidden="1" x14ac:dyDescent="0.35">
      <c r="A133" s="5">
        <v>130</v>
      </c>
      <c r="B133" s="6" t="s">
        <v>266</v>
      </c>
      <c r="C133" s="6" t="str">
        <f>VLOOKUP(Table2[[#This Row],[Country/Territory]],LinkingTableNameISO3!B:C,2,FALSE)</f>
        <v>NPL</v>
      </c>
      <c r="D133" s="6" t="s">
        <v>267</v>
      </c>
      <c r="E133" s="6">
        <v>27</v>
      </c>
      <c r="F133" s="6">
        <v>22</v>
      </c>
      <c r="G133" s="6">
        <v>35</v>
      </c>
      <c r="H133" s="6">
        <f>-0.0108*Table2[[#This Row],[CPI 2015 Score]] + 1.0855</f>
        <v>0.79389999999999983</v>
      </c>
    </row>
    <row r="134" spans="1:8" hidden="1" x14ac:dyDescent="0.35">
      <c r="A134" s="3">
        <v>130</v>
      </c>
      <c r="B134" s="4" t="s">
        <v>268</v>
      </c>
      <c r="C134" s="4" t="str">
        <f>VLOOKUP(Table2[[#This Row],[Country/Territory]],LinkingTableNameISO3!B:C,2,FALSE)</f>
        <v>NIC</v>
      </c>
      <c r="D134" s="4" t="s">
        <v>269</v>
      </c>
      <c r="E134" s="4">
        <v>27</v>
      </c>
      <c r="F134" s="4">
        <v>19</v>
      </c>
      <c r="G134" s="4">
        <v>35</v>
      </c>
      <c r="H134" s="6">
        <f>-0.0108*Table2[[#This Row],[CPI 2015 Score]] + 1.0855</f>
        <v>0.79389999999999983</v>
      </c>
    </row>
    <row r="135" spans="1:8" hidden="1" x14ac:dyDescent="0.35">
      <c r="A135" s="5">
        <v>130</v>
      </c>
      <c r="B135" s="6" t="s">
        <v>270</v>
      </c>
      <c r="C135" s="6" t="str">
        <f>VLOOKUP(Table2[[#This Row],[Country/Territory]],LinkingTableNameISO3!B:C,2,FALSE)</f>
        <v>PRY</v>
      </c>
      <c r="D135" s="6" t="s">
        <v>271</v>
      </c>
      <c r="E135" s="6">
        <v>27</v>
      </c>
      <c r="F135" s="6">
        <v>21</v>
      </c>
      <c r="G135" s="6">
        <v>36</v>
      </c>
      <c r="H135" s="6">
        <f>-0.0108*Table2[[#This Row],[CPI 2015 Score]] + 1.0855</f>
        <v>0.79389999999999983</v>
      </c>
    </row>
    <row r="136" spans="1:8" hidden="1" x14ac:dyDescent="0.35">
      <c r="A136" s="3">
        <v>130</v>
      </c>
      <c r="B136" s="4" t="s">
        <v>272</v>
      </c>
      <c r="C136" s="4" t="str">
        <f>VLOOKUP(Table2[[#This Row],[Country/Territory]],LinkingTableNameISO3!B:C,2,FALSE)</f>
        <v>UKR</v>
      </c>
      <c r="D136" s="4" t="s">
        <v>273</v>
      </c>
      <c r="E136" s="4">
        <v>27</v>
      </c>
      <c r="F136" s="4">
        <v>21</v>
      </c>
      <c r="G136" s="4">
        <v>36</v>
      </c>
      <c r="H136" s="6">
        <f>-0.0108*Table2[[#This Row],[CPI 2015 Score]] + 1.0855</f>
        <v>0.79389999999999983</v>
      </c>
    </row>
    <row r="137" spans="1:8" hidden="1" x14ac:dyDescent="0.35">
      <c r="A137" s="5">
        <v>136</v>
      </c>
      <c r="B137" s="6" t="s">
        <v>274</v>
      </c>
      <c r="C137" s="6" t="str">
        <f>VLOOKUP(Table2[[#This Row],[Country/Territory]],LinkingTableNameISO3!B:C,2,FALSE)</f>
        <v>COM</v>
      </c>
      <c r="D137" s="6" t="s">
        <v>275</v>
      </c>
      <c r="E137" s="6">
        <v>26</v>
      </c>
      <c r="F137" s="6">
        <v>12</v>
      </c>
      <c r="G137" s="6">
        <v>42</v>
      </c>
      <c r="H137" s="6">
        <f>-0.0108*Table2[[#This Row],[CPI 2015 Score]] + 1.0855</f>
        <v>0.80469999999999997</v>
      </c>
    </row>
    <row r="138" spans="1:8" hidden="1" x14ac:dyDescent="0.35">
      <c r="A138" s="3">
        <v>136</v>
      </c>
      <c r="B138" s="4" t="s">
        <v>276</v>
      </c>
      <c r="C138" s="4" t="str">
        <f>VLOOKUP(Table2[[#This Row],[Country/Territory]],LinkingTableNameISO3!B:C,2,FALSE)</f>
        <v>NGA</v>
      </c>
      <c r="D138" s="4" t="s">
        <v>277</v>
      </c>
      <c r="E138" s="4">
        <v>26</v>
      </c>
      <c r="F138" s="4">
        <v>19</v>
      </c>
      <c r="G138" s="4">
        <v>35</v>
      </c>
      <c r="H138" s="6">
        <f>-0.0108*Table2[[#This Row],[CPI 2015 Score]] + 1.0855</f>
        <v>0.80469999999999997</v>
      </c>
    </row>
    <row r="139" spans="1:8" hidden="1" x14ac:dyDescent="0.35">
      <c r="A139" s="5">
        <v>136</v>
      </c>
      <c r="B139" s="6" t="s">
        <v>278</v>
      </c>
      <c r="C139" s="6" t="str">
        <f>VLOOKUP(Table2[[#This Row],[Country/Territory]],LinkingTableNameISO3!B:C,2,FALSE)</f>
        <v>TJK</v>
      </c>
      <c r="D139" s="6" t="s">
        <v>279</v>
      </c>
      <c r="E139" s="6">
        <v>26</v>
      </c>
      <c r="F139" s="6">
        <v>11</v>
      </c>
      <c r="G139" s="6">
        <v>53</v>
      </c>
      <c r="H139" s="6">
        <f>-0.0108*Table2[[#This Row],[CPI 2015 Score]] + 1.0855</f>
        <v>0.80469999999999997</v>
      </c>
    </row>
    <row r="140" spans="1:8" hidden="1" x14ac:dyDescent="0.35">
      <c r="A140" s="3">
        <v>139</v>
      </c>
      <c r="B140" s="4" t="s">
        <v>280</v>
      </c>
      <c r="C140" s="4" t="str">
        <f>VLOOKUP(Table2[[#This Row],[Country/Territory]],LinkingTableNameISO3!B:C,2,FALSE)</f>
        <v>BGD</v>
      </c>
      <c r="D140" s="4" t="s">
        <v>281</v>
      </c>
      <c r="E140" s="4">
        <v>25</v>
      </c>
      <c r="F140" s="4">
        <v>16</v>
      </c>
      <c r="G140" s="4">
        <v>50</v>
      </c>
      <c r="H140" s="6">
        <f>-0.0108*Table2[[#This Row],[CPI 2015 Score]] + 1.0855</f>
        <v>0.81549999999999989</v>
      </c>
    </row>
    <row r="141" spans="1:8" hidden="1" x14ac:dyDescent="0.35">
      <c r="A141" s="5">
        <v>139</v>
      </c>
      <c r="B141" s="6" t="s">
        <v>282</v>
      </c>
      <c r="C141" s="6" t="str">
        <f>VLOOKUP(Table2[[#This Row],[Country/Territory]],LinkingTableNameISO3!B:C,2,FALSE)</f>
        <v>GIN</v>
      </c>
      <c r="D141" s="6" t="s">
        <v>283</v>
      </c>
      <c r="E141" s="6">
        <v>25</v>
      </c>
      <c r="F141" s="6">
        <v>15</v>
      </c>
      <c r="G141" s="6">
        <v>36</v>
      </c>
      <c r="H141" s="6">
        <f>-0.0108*Table2[[#This Row],[CPI 2015 Score]] + 1.0855</f>
        <v>0.81549999999999989</v>
      </c>
    </row>
    <row r="142" spans="1:8" hidden="1" x14ac:dyDescent="0.35">
      <c r="A142" s="3">
        <v>139</v>
      </c>
      <c r="B142" s="4" t="s">
        <v>284</v>
      </c>
      <c r="C142" s="4" t="str">
        <f>VLOOKUP(Table2[[#This Row],[Country/Territory]],LinkingTableNameISO3!B:C,2,FALSE)</f>
        <v>KEN</v>
      </c>
      <c r="D142" s="4" t="s">
        <v>285</v>
      </c>
      <c r="E142" s="4">
        <v>25</v>
      </c>
      <c r="F142" s="4">
        <v>11</v>
      </c>
      <c r="G142" s="4">
        <v>35</v>
      </c>
      <c r="H142" s="6">
        <f>-0.0108*Table2[[#This Row],[CPI 2015 Score]] + 1.0855</f>
        <v>0.81549999999999989</v>
      </c>
    </row>
    <row r="143" spans="1:8" hidden="1" x14ac:dyDescent="0.35">
      <c r="A143" s="5">
        <v>139</v>
      </c>
      <c r="B143" s="6" t="s">
        <v>286</v>
      </c>
      <c r="C143" s="6" t="str">
        <f>VLOOKUP(Table2[[#This Row],[Country/Territory]],LinkingTableNameISO3!B:C,2,FALSE)</f>
        <v>LAO</v>
      </c>
      <c r="D143" s="6" t="s">
        <v>287</v>
      </c>
      <c r="E143" s="6">
        <v>25</v>
      </c>
      <c r="F143" s="6">
        <v>15</v>
      </c>
      <c r="G143" s="6">
        <v>40</v>
      </c>
      <c r="H143" s="6">
        <f>-0.0108*Table2[[#This Row],[CPI 2015 Score]] + 1.0855</f>
        <v>0.81549999999999989</v>
      </c>
    </row>
    <row r="144" spans="1:8" hidden="1" x14ac:dyDescent="0.35">
      <c r="A144" s="3">
        <v>139</v>
      </c>
      <c r="B144" s="4" t="s">
        <v>288</v>
      </c>
      <c r="C144" s="4" t="str">
        <f>VLOOKUP(Table2[[#This Row],[Country/Territory]],LinkingTableNameISO3!B:C,2,FALSE)</f>
        <v>PNG</v>
      </c>
      <c r="D144" s="4" t="s">
        <v>289</v>
      </c>
      <c r="E144" s="4">
        <v>25</v>
      </c>
      <c r="F144" s="4">
        <v>11</v>
      </c>
      <c r="G144" s="4">
        <v>35</v>
      </c>
      <c r="H144" s="6">
        <f>-0.0108*Table2[[#This Row],[CPI 2015 Score]] + 1.0855</f>
        <v>0.81549999999999989</v>
      </c>
    </row>
    <row r="145" spans="1:8" hidden="1" x14ac:dyDescent="0.35">
      <c r="A145" s="5">
        <v>139</v>
      </c>
      <c r="B145" s="6" t="s">
        <v>290</v>
      </c>
      <c r="C145" s="6" t="str">
        <f>VLOOKUP(Table2[[#This Row],[Country/Territory]],LinkingTableNameISO3!B:C,2,FALSE)</f>
        <v>UGA</v>
      </c>
      <c r="D145" s="6" t="s">
        <v>291</v>
      </c>
      <c r="E145" s="6">
        <v>25</v>
      </c>
      <c r="F145" s="6">
        <v>12</v>
      </c>
      <c r="G145" s="6">
        <v>38</v>
      </c>
      <c r="H145" s="6">
        <f>-0.0108*Table2[[#This Row],[CPI 2015 Score]] + 1.0855</f>
        <v>0.81549999999999989</v>
      </c>
    </row>
    <row r="146" spans="1:8" hidden="1" x14ac:dyDescent="0.35">
      <c r="A146" s="3">
        <v>145</v>
      </c>
      <c r="B146" s="4" t="s">
        <v>292</v>
      </c>
      <c r="C146" s="4" t="str">
        <f>VLOOKUP(Table2[[#This Row],[Country/Territory]],LinkingTableNameISO3!B:C,2,FALSE)</f>
        <v>CAF</v>
      </c>
      <c r="D146" s="4" t="s">
        <v>293</v>
      </c>
      <c r="E146" s="4">
        <v>24</v>
      </c>
      <c r="F146" s="4">
        <v>22</v>
      </c>
      <c r="G146" s="4">
        <v>28</v>
      </c>
      <c r="H146" s="6">
        <f>-0.0108*Table2[[#This Row],[CPI 2015 Score]] + 1.0855</f>
        <v>0.82629999999999992</v>
      </c>
    </row>
    <row r="147" spans="1:8" x14ac:dyDescent="0.35">
      <c r="A147" s="5">
        <v>146</v>
      </c>
      <c r="B147" s="6" t="s">
        <v>294</v>
      </c>
      <c r="C147" s="6" t="e">
        <f>VLOOKUP(Table2[[#This Row],[Country/Territory]],LinkingTableNameISO3!B:C,2,FALSE)</f>
        <v>#N/A</v>
      </c>
      <c r="D147" s="6" t="s">
        <v>295</v>
      </c>
      <c r="E147" s="6">
        <v>23</v>
      </c>
      <c r="F147" s="6">
        <v>12</v>
      </c>
      <c r="G147" s="6">
        <v>42</v>
      </c>
      <c r="H147" s="6">
        <f>-0.0108*Table2[[#This Row],[CPI 2015 Score]] + 1.0855</f>
        <v>0.83709999999999996</v>
      </c>
    </row>
    <row r="148" spans="1:8" hidden="1" x14ac:dyDescent="0.35">
      <c r="A148" s="3">
        <v>147</v>
      </c>
      <c r="B148" s="4" t="s">
        <v>296</v>
      </c>
      <c r="C148" s="4" t="str">
        <f>VLOOKUP(Table2[[#This Row],[Country/Territory]],LinkingTableNameISO3!B:C,2,FALSE)</f>
        <v>TCD</v>
      </c>
      <c r="D148" s="4" t="s">
        <v>297</v>
      </c>
      <c r="E148" s="4">
        <v>22</v>
      </c>
      <c r="F148" s="4">
        <v>16</v>
      </c>
      <c r="G148" s="4">
        <v>30</v>
      </c>
      <c r="H148" s="6">
        <f>-0.0108*Table2[[#This Row],[CPI 2015 Score]] + 1.0855</f>
        <v>0.84789999999999988</v>
      </c>
    </row>
    <row r="149" spans="1:8" hidden="1" x14ac:dyDescent="0.35">
      <c r="A149" s="5">
        <v>147</v>
      </c>
      <c r="B149" s="6" t="s">
        <v>298</v>
      </c>
      <c r="C149" s="6" t="str">
        <f>VLOOKUP(Table2[[#This Row],[Country/Territory]],LinkingTableNameISO3!B:C,2,FALSE)</f>
        <v>COD</v>
      </c>
      <c r="D149" s="6" t="s">
        <v>299</v>
      </c>
      <c r="E149" s="6">
        <v>22</v>
      </c>
      <c r="F149" s="6">
        <v>12</v>
      </c>
      <c r="G149" s="6">
        <v>37</v>
      </c>
      <c r="H149" s="6">
        <f>-0.0108*Table2[[#This Row],[CPI 2015 Score]] + 1.0855</f>
        <v>0.84789999999999988</v>
      </c>
    </row>
    <row r="150" spans="1:8" hidden="1" x14ac:dyDescent="0.35">
      <c r="A150" s="3">
        <v>147</v>
      </c>
      <c r="B150" s="4" t="s">
        <v>300</v>
      </c>
      <c r="C150" s="4" t="str">
        <f>VLOOKUP(Table2[[#This Row],[Country/Territory]],LinkingTableNameISO3!B:C,2,FALSE)</f>
        <v>MMR</v>
      </c>
      <c r="D150" s="4" t="s">
        <v>301</v>
      </c>
      <c r="E150" s="4">
        <v>22</v>
      </c>
      <c r="F150" s="4">
        <v>11</v>
      </c>
      <c r="G150" s="4">
        <v>35</v>
      </c>
      <c r="H150" s="6">
        <f>-0.0108*Table2[[#This Row],[CPI 2015 Score]] + 1.0855</f>
        <v>0.84789999999999988</v>
      </c>
    </row>
    <row r="151" spans="1:8" hidden="1" x14ac:dyDescent="0.35">
      <c r="A151" s="5">
        <v>150</v>
      </c>
      <c r="B151" s="6" t="s">
        <v>302</v>
      </c>
      <c r="C151" s="6" t="str">
        <f>VLOOKUP(Table2[[#This Row],[Country/Territory]],LinkingTableNameISO3!B:C,2,FALSE)</f>
        <v>BDI</v>
      </c>
      <c r="D151" s="6" t="s">
        <v>303</v>
      </c>
      <c r="E151" s="6">
        <v>21</v>
      </c>
      <c r="F151" s="6">
        <v>11</v>
      </c>
      <c r="G151" s="6">
        <v>28</v>
      </c>
      <c r="H151" s="6">
        <f>-0.0108*Table2[[#This Row],[CPI 2015 Score]] + 1.0855</f>
        <v>0.85869999999999991</v>
      </c>
    </row>
    <row r="152" spans="1:8" hidden="1" x14ac:dyDescent="0.35">
      <c r="A152" s="3">
        <v>150</v>
      </c>
      <c r="B152" s="4" t="s">
        <v>304</v>
      </c>
      <c r="C152" s="4" t="str">
        <f>VLOOKUP(Table2[[#This Row],[Country/Territory]],LinkingTableNameISO3!B:C,2,FALSE)</f>
        <v>KHM</v>
      </c>
      <c r="D152" s="4" t="s">
        <v>305</v>
      </c>
      <c r="E152" s="4">
        <v>21</v>
      </c>
      <c r="F152" s="4">
        <v>10</v>
      </c>
      <c r="G152" s="4">
        <v>35</v>
      </c>
      <c r="H152" s="6">
        <f>-0.0108*Table2[[#This Row],[CPI 2015 Score]] + 1.0855</f>
        <v>0.85869999999999991</v>
      </c>
    </row>
    <row r="153" spans="1:8" hidden="1" x14ac:dyDescent="0.35">
      <c r="A153" s="5">
        <v>150</v>
      </c>
      <c r="B153" s="6" t="s">
        <v>306</v>
      </c>
      <c r="C153" s="6" t="str">
        <f>VLOOKUP(Table2[[#This Row],[Country/Territory]],LinkingTableNameISO3!B:C,2,FALSE)</f>
        <v>ZWE</v>
      </c>
      <c r="D153" s="6" t="s">
        <v>307</v>
      </c>
      <c r="E153" s="6">
        <v>21</v>
      </c>
      <c r="F153" s="6">
        <v>0</v>
      </c>
      <c r="G153" s="6">
        <v>38</v>
      </c>
      <c r="H153" s="6">
        <f>-0.0108*Table2[[#This Row],[CPI 2015 Score]] + 1.0855</f>
        <v>0.85869999999999991</v>
      </c>
    </row>
    <row r="154" spans="1:8" hidden="1" x14ac:dyDescent="0.35">
      <c r="A154" s="3">
        <v>153</v>
      </c>
      <c r="B154" s="4" t="s">
        <v>308</v>
      </c>
      <c r="C154" s="4" t="str">
        <f>VLOOKUP(Table2[[#This Row],[Country/Territory]],LinkingTableNameISO3!B:C,2,FALSE)</f>
        <v>UZB</v>
      </c>
      <c r="D154" s="4" t="s">
        <v>309</v>
      </c>
      <c r="E154" s="4">
        <v>19</v>
      </c>
      <c r="F154" s="4">
        <v>11</v>
      </c>
      <c r="G154" s="4">
        <v>29</v>
      </c>
      <c r="H154" s="6">
        <f>-0.0108*Table2[[#This Row],[CPI 2015 Score]] + 1.0855</f>
        <v>0.88029999999999986</v>
      </c>
    </row>
    <row r="155" spans="1:8" hidden="1" x14ac:dyDescent="0.35">
      <c r="A155" s="5">
        <v>154</v>
      </c>
      <c r="B155" s="6" t="s">
        <v>310</v>
      </c>
      <c r="C155" s="6" t="str">
        <f>VLOOKUP(Table2[[#This Row],[Country/Territory]],LinkingTableNameISO3!B:C,2,FALSE)</f>
        <v>ERI</v>
      </c>
      <c r="D155" s="6" t="s">
        <v>311</v>
      </c>
      <c r="E155" s="6">
        <v>18</v>
      </c>
      <c r="F155" s="6">
        <v>7</v>
      </c>
      <c r="G155" s="6">
        <v>42</v>
      </c>
      <c r="H155" s="6">
        <f>-0.0108*Table2[[#This Row],[CPI 2015 Score]] + 1.0855</f>
        <v>0.89109999999999989</v>
      </c>
    </row>
    <row r="156" spans="1:8" hidden="1" x14ac:dyDescent="0.35">
      <c r="A156" s="3">
        <v>154</v>
      </c>
      <c r="B156" s="4" t="s">
        <v>312</v>
      </c>
      <c r="C156" s="4" t="str">
        <f>VLOOKUP(Table2[[#This Row],[Country/Territory]],LinkingTableNameISO3!B:C,2,FALSE)</f>
        <v>SYR</v>
      </c>
      <c r="D156" s="4" t="s">
        <v>313</v>
      </c>
      <c r="E156" s="4">
        <v>18</v>
      </c>
      <c r="F156" s="4">
        <v>6</v>
      </c>
      <c r="G156" s="4">
        <v>32</v>
      </c>
      <c r="H156" s="6">
        <f>-0.0108*Table2[[#This Row],[CPI 2015 Score]] + 1.0855</f>
        <v>0.89109999999999989</v>
      </c>
    </row>
    <row r="157" spans="1:8" hidden="1" x14ac:dyDescent="0.35">
      <c r="A157" s="5">
        <v>154</v>
      </c>
      <c r="B157" s="6" t="s">
        <v>314</v>
      </c>
      <c r="C157" s="6" t="str">
        <f>VLOOKUP(Table2[[#This Row],[Country/Territory]],LinkingTableNameISO3!B:C,2,FALSE)</f>
        <v>TKM</v>
      </c>
      <c r="D157" s="6" t="s">
        <v>315</v>
      </c>
      <c r="E157" s="6">
        <v>18</v>
      </c>
      <c r="F157" s="6">
        <v>11</v>
      </c>
      <c r="G157" s="6">
        <v>21</v>
      </c>
      <c r="H157" s="6">
        <f>-0.0108*Table2[[#This Row],[CPI 2015 Score]] + 1.0855</f>
        <v>0.89109999999999989</v>
      </c>
    </row>
    <row r="158" spans="1:8" hidden="1" x14ac:dyDescent="0.35">
      <c r="A158" s="3">
        <v>154</v>
      </c>
      <c r="B158" s="4" t="s">
        <v>316</v>
      </c>
      <c r="C158" s="4" t="str">
        <f>VLOOKUP(Table2[[#This Row],[Country/Territory]],LinkingTableNameISO3!B:C,2,FALSE)</f>
        <v>YEM</v>
      </c>
      <c r="D158" s="4" t="s">
        <v>317</v>
      </c>
      <c r="E158" s="4">
        <v>18</v>
      </c>
      <c r="F158" s="4">
        <v>12</v>
      </c>
      <c r="G158" s="4">
        <v>28</v>
      </c>
      <c r="H158" s="6">
        <f>-0.0108*Table2[[#This Row],[CPI 2015 Score]] + 1.0855</f>
        <v>0.89109999999999989</v>
      </c>
    </row>
    <row r="159" spans="1:8" hidden="1" x14ac:dyDescent="0.35">
      <c r="A159" s="5">
        <v>158</v>
      </c>
      <c r="B159" s="6" t="s">
        <v>318</v>
      </c>
      <c r="C159" s="6" t="str">
        <f>VLOOKUP(Table2[[#This Row],[Country/Territory]],LinkingTableNameISO3!B:C,2,FALSE)</f>
        <v>GNB</v>
      </c>
      <c r="D159" s="6" t="s">
        <v>319</v>
      </c>
      <c r="E159" s="6">
        <v>17</v>
      </c>
      <c r="F159" s="6">
        <v>12</v>
      </c>
      <c r="G159" s="6">
        <v>22</v>
      </c>
      <c r="H159" s="6">
        <f>-0.0108*Table2[[#This Row],[CPI 2015 Score]] + 1.0855</f>
        <v>0.90189999999999992</v>
      </c>
    </row>
    <row r="160" spans="1:8" hidden="1" x14ac:dyDescent="0.35">
      <c r="A160" s="3">
        <v>158</v>
      </c>
      <c r="B160" s="4" t="s">
        <v>320</v>
      </c>
      <c r="C160" s="4" t="str">
        <f>VLOOKUP(Table2[[#This Row],[Country/Territory]],LinkingTableNameISO3!B:C,2,FALSE)</f>
        <v>HTI</v>
      </c>
      <c r="D160" s="4" t="s">
        <v>321</v>
      </c>
      <c r="E160" s="4">
        <v>17</v>
      </c>
      <c r="F160" s="4">
        <v>11</v>
      </c>
      <c r="G160" s="4">
        <v>24</v>
      </c>
      <c r="H160" s="6">
        <f>-0.0108*Table2[[#This Row],[CPI 2015 Score]] + 1.0855</f>
        <v>0.90189999999999992</v>
      </c>
    </row>
    <row r="161" spans="1:8" hidden="1" x14ac:dyDescent="0.35">
      <c r="A161" s="5">
        <v>158</v>
      </c>
      <c r="B161" s="6" t="s">
        <v>322</v>
      </c>
      <c r="C161" s="6" t="str">
        <f>VLOOKUP(Table2[[#This Row],[Country/Territory]],LinkingTableNameISO3!B:C,2,FALSE)</f>
        <v>VEN</v>
      </c>
      <c r="D161" s="6" t="s">
        <v>323</v>
      </c>
      <c r="E161" s="6">
        <v>17</v>
      </c>
      <c r="F161" s="6">
        <v>5</v>
      </c>
      <c r="G161" s="6">
        <v>25</v>
      </c>
      <c r="H161" s="6">
        <f>-0.0108*Table2[[#This Row],[CPI 2015 Score]] + 1.0855</f>
        <v>0.90189999999999992</v>
      </c>
    </row>
    <row r="162" spans="1:8" hidden="1" x14ac:dyDescent="0.35">
      <c r="A162" s="3">
        <v>161</v>
      </c>
      <c r="B162" s="4" t="s">
        <v>324</v>
      </c>
      <c r="C162" s="4" t="str">
        <f>VLOOKUP(Table2[[#This Row],[Country/Territory]],LinkingTableNameISO3!B:C,2,FALSE)</f>
        <v>IRQ</v>
      </c>
      <c r="D162" s="4" t="s">
        <v>325</v>
      </c>
      <c r="E162" s="4">
        <v>16</v>
      </c>
      <c r="F162" s="4">
        <v>11</v>
      </c>
      <c r="G162" s="4">
        <v>21</v>
      </c>
      <c r="H162" s="6">
        <f>-0.0108*Table2[[#This Row],[CPI 2015 Score]] + 1.0855</f>
        <v>0.91269999999999984</v>
      </c>
    </row>
    <row r="163" spans="1:8" hidden="1" x14ac:dyDescent="0.35">
      <c r="A163" s="5">
        <v>161</v>
      </c>
      <c r="B163" s="6" t="s">
        <v>326</v>
      </c>
      <c r="C163" s="6" t="str">
        <f>VLOOKUP(Table2[[#This Row],[Country/Territory]],LinkingTableNameISO3!B:C,2,FALSE)</f>
        <v>LBY</v>
      </c>
      <c r="D163" s="6" t="s">
        <v>327</v>
      </c>
      <c r="E163" s="6">
        <v>16</v>
      </c>
      <c r="F163" s="6">
        <v>10</v>
      </c>
      <c r="G163" s="6">
        <v>26</v>
      </c>
      <c r="H163" s="6">
        <f>-0.0108*Table2[[#This Row],[CPI 2015 Score]] + 1.0855</f>
        <v>0.91269999999999984</v>
      </c>
    </row>
    <row r="164" spans="1:8" hidden="1" x14ac:dyDescent="0.35">
      <c r="A164" s="3">
        <v>163</v>
      </c>
      <c r="B164" s="4" t="s">
        <v>328</v>
      </c>
      <c r="C164" s="4" t="str">
        <f>VLOOKUP(Table2[[#This Row],[Country/Territory]],LinkingTableNameISO3!B:C,2,FALSE)</f>
        <v>AGO</v>
      </c>
      <c r="D164" s="4" t="s">
        <v>329</v>
      </c>
      <c r="E164" s="4">
        <v>15</v>
      </c>
      <c r="F164" s="4">
        <v>11</v>
      </c>
      <c r="G164" s="4">
        <v>21</v>
      </c>
      <c r="H164" s="6">
        <f>-0.0108*Table2[[#This Row],[CPI 2015 Score]] + 1.0855</f>
        <v>0.92349999999999988</v>
      </c>
    </row>
    <row r="165" spans="1:8" hidden="1" x14ac:dyDescent="0.35">
      <c r="A165" s="5">
        <v>163</v>
      </c>
      <c r="B165" s="6" t="s">
        <v>330</v>
      </c>
      <c r="C165" s="6" t="str">
        <f>VLOOKUP(Table2[[#This Row],[Country/Territory]],LinkingTableNameISO3!B:C,2,FALSE)</f>
        <v>SDS</v>
      </c>
      <c r="D165" s="6" t="s">
        <v>341</v>
      </c>
      <c r="E165" s="6">
        <v>15</v>
      </c>
      <c r="F165" s="6">
        <v>12</v>
      </c>
      <c r="G165" s="6">
        <v>17</v>
      </c>
      <c r="H165" s="6">
        <f>-0.0108*Table2[[#This Row],[CPI 2015 Score]] + 1.0855</f>
        <v>0.92349999999999988</v>
      </c>
    </row>
    <row r="166" spans="1:8" hidden="1" x14ac:dyDescent="0.35">
      <c r="A166" s="3">
        <v>165</v>
      </c>
      <c r="B166" s="4" t="s">
        <v>331</v>
      </c>
      <c r="C166" s="4" t="str">
        <f>VLOOKUP(Table2[[#This Row],[Country/Territory]],LinkingTableNameISO3!B:C,2,FALSE)</f>
        <v>SDN</v>
      </c>
      <c r="D166" s="4" t="s">
        <v>332</v>
      </c>
      <c r="E166" s="4">
        <v>12</v>
      </c>
      <c r="F166" s="4">
        <v>0</v>
      </c>
      <c r="G166" s="4">
        <v>21</v>
      </c>
      <c r="H166" s="6">
        <f>-0.0108*Table2[[#This Row],[CPI 2015 Score]] + 1.0855</f>
        <v>0.95589999999999997</v>
      </c>
    </row>
    <row r="167" spans="1:8" hidden="1" x14ac:dyDescent="0.35">
      <c r="A167" s="5">
        <v>166</v>
      </c>
      <c r="B167" s="6" t="s">
        <v>333</v>
      </c>
      <c r="C167" s="6" t="str">
        <f>VLOOKUP(Table2[[#This Row],[Country/Territory]],LinkingTableNameISO3!B:C,2,FALSE)</f>
        <v>AFG</v>
      </c>
      <c r="D167" s="6" t="s">
        <v>334</v>
      </c>
      <c r="E167" s="6">
        <v>11</v>
      </c>
      <c r="F167" s="6">
        <v>2</v>
      </c>
      <c r="G167" s="6">
        <v>19</v>
      </c>
      <c r="H167" s="6">
        <f>-0.0108*Table2[[#This Row],[CPI 2015 Score]] + 1.0855</f>
        <v>0.96669999999999989</v>
      </c>
    </row>
    <row r="168" spans="1:8" x14ac:dyDescent="0.35">
      <c r="A168" s="3">
        <v>167</v>
      </c>
      <c r="B168" s="4" t="s">
        <v>335</v>
      </c>
      <c r="C168" s="4" t="e">
        <f>VLOOKUP(Table2[[#This Row],[Country/Territory]],LinkingTableNameISO3!B:C,2,FALSE)</f>
        <v>#N/A</v>
      </c>
      <c r="D168" s="4" t="s">
        <v>336</v>
      </c>
      <c r="E168" s="4">
        <v>8</v>
      </c>
      <c r="F168" s="4">
        <v>1</v>
      </c>
      <c r="G168" s="4">
        <v>12</v>
      </c>
      <c r="H168" s="6">
        <f>-0.0108*Table2[[#This Row],[CPI 2015 Score]] + 1.0855</f>
        <v>0.99909999999999988</v>
      </c>
    </row>
    <row r="169" spans="1:8" hidden="1" x14ac:dyDescent="0.35">
      <c r="A169" s="7">
        <v>167</v>
      </c>
      <c r="B169" s="8" t="s">
        <v>337</v>
      </c>
      <c r="C169" s="8" t="str">
        <f>VLOOKUP(Table2[[#This Row],[Country/Territory]],LinkingTableNameISO3!B:C,2,FALSE)</f>
        <v>SOM</v>
      </c>
      <c r="D169" s="8" t="s">
        <v>338</v>
      </c>
      <c r="E169" s="8">
        <v>8</v>
      </c>
      <c r="F169" s="8">
        <v>2</v>
      </c>
      <c r="G169" s="8">
        <v>12</v>
      </c>
      <c r="H169" s="8">
        <f>-0.0108*Table2[[#This Row],[CPI 2015 Score]] + 1.0855</f>
        <v>0.99909999999999988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9738-E0C9-479B-A7BD-352E8715580D}">
  <dimension ref="A1:C7"/>
  <sheetViews>
    <sheetView workbookViewId="0">
      <selection activeCell="C10" sqref="C10"/>
    </sheetView>
  </sheetViews>
  <sheetFormatPr defaultRowHeight="14.5" x14ac:dyDescent="0.35"/>
  <sheetData>
    <row r="1" spans="1:3" x14ac:dyDescent="0.35">
      <c r="B1" t="s">
        <v>342</v>
      </c>
      <c r="C1" t="s">
        <v>343</v>
      </c>
    </row>
    <row r="2" spans="1:3" x14ac:dyDescent="0.35">
      <c r="A2" t="s">
        <v>2</v>
      </c>
      <c r="B2">
        <f>MIN('CPI 2015'!E:E)</f>
        <v>8</v>
      </c>
      <c r="C2">
        <v>1</v>
      </c>
    </row>
    <row r="3" spans="1:3" x14ac:dyDescent="0.35">
      <c r="A3" t="s">
        <v>344</v>
      </c>
      <c r="B3">
        <v>100</v>
      </c>
      <c r="C3">
        <v>0.01</v>
      </c>
    </row>
    <row r="4" spans="1:3" x14ac:dyDescent="0.35">
      <c r="A4" t="s">
        <v>3</v>
      </c>
      <c r="B4">
        <f>MAX('CPI 2015'!E:E)</f>
        <v>91</v>
      </c>
      <c r="C4">
        <f>-0.0108*B4+ 1.0861</f>
        <v>0.10330000000000006</v>
      </c>
    </row>
    <row r="5" spans="1:3" x14ac:dyDescent="0.35">
      <c r="A5" t="s">
        <v>345</v>
      </c>
      <c r="B5">
        <f>AVERAGE('CPI 2015'!E:E)</f>
        <v>42.595238095238095</v>
      </c>
      <c r="C5">
        <f t="shared" ref="C5:C7" si="0">-0.0108*B5+ 1.0861</f>
        <v>0.62607142857142861</v>
      </c>
    </row>
    <row r="6" spans="1:3" x14ac:dyDescent="0.35">
      <c r="A6" t="s">
        <v>346</v>
      </c>
      <c r="B6">
        <f>_xlfn.STDEV.P('CPI 2015'!E:E)</f>
        <v>20.135622926981831</v>
      </c>
      <c r="C6">
        <f t="shared" si="0"/>
        <v>0.86863527238859628</v>
      </c>
    </row>
    <row r="7" spans="1:3" x14ac:dyDescent="0.35">
      <c r="A7" t="s">
        <v>347</v>
      </c>
      <c r="B7">
        <f>MEDIAN('CPI 2015'!E:E)</f>
        <v>37</v>
      </c>
      <c r="C7">
        <f t="shared" si="0"/>
        <v>0.68650000000000011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6072-97CF-4D24-970A-DE84D16E9130}">
  <dimension ref="A1:C542"/>
  <sheetViews>
    <sheetView tabSelected="1" topLeftCell="A536" workbookViewId="0">
      <selection activeCell="C531" sqref="C531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349</v>
      </c>
      <c r="B1" t="s">
        <v>350</v>
      </c>
      <c r="C1" t="s">
        <v>351</v>
      </c>
    </row>
    <row r="2" spans="1:3" x14ac:dyDescent="0.35">
      <c r="A2" t="s">
        <v>352</v>
      </c>
      <c r="B2" t="s">
        <v>353</v>
      </c>
      <c r="C2" t="s">
        <v>352</v>
      </c>
    </row>
    <row r="3" spans="1:3" x14ac:dyDescent="0.35">
      <c r="A3" t="s">
        <v>334</v>
      </c>
      <c r="B3" t="s">
        <v>333</v>
      </c>
      <c r="C3" t="s">
        <v>334</v>
      </c>
    </row>
    <row r="4" spans="1:3" x14ac:dyDescent="0.35">
      <c r="A4" t="s">
        <v>334</v>
      </c>
      <c r="B4" t="s">
        <v>354</v>
      </c>
      <c r="C4" t="s">
        <v>334</v>
      </c>
    </row>
    <row r="5" spans="1:3" x14ac:dyDescent="0.35">
      <c r="A5" t="s">
        <v>329</v>
      </c>
      <c r="B5" t="s">
        <v>328</v>
      </c>
      <c r="C5" t="s">
        <v>329</v>
      </c>
    </row>
    <row r="6" spans="1:3" x14ac:dyDescent="0.35">
      <c r="A6" t="s">
        <v>329</v>
      </c>
      <c r="B6" t="s">
        <v>355</v>
      </c>
      <c r="C6" t="s">
        <v>329</v>
      </c>
    </row>
    <row r="7" spans="1:3" x14ac:dyDescent="0.35">
      <c r="A7" t="s">
        <v>356</v>
      </c>
      <c r="B7" t="s">
        <v>357</v>
      </c>
      <c r="C7" t="s">
        <v>356</v>
      </c>
    </row>
    <row r="8" spans="1:3" x14ac:dyDescent="0.35">
      <c r="A8" t="s">
        <v>179</v>
      </c>
      <c r="B8" t="s">
        <v>178</v>
      </c>
      <c r="C8" t="s">
        <v>179</v>
      </c>
    </row>
    <row r="9" spans="1:3" x14ac:dyDescent="0.35">
      <c r="A9" t="s">
        <v>179</v>
      </c>
      <c r="B9" t="s">
        <v>358</v>
      </c>
      <c r="C9" t="s">
        <v>179</v>
      </c>
    </row>
    <row r="10" spans="1:3" x14ac:dyDescent="0.35">
      <c r="A10" t="s">
        <v>359</v>
      </c>
      <c r="B10" t="s">
        <v>360</v>
      </c>
      <c r="C10" t="s">
        <v>359</v>
      </c>
    </row>
    <row r="11" spans="1:3" x14ac:dyDescent="0.35">
      <c r="A11" t="s">
        <v>361</v>
      </c>
      <c r="B11" t="s">
        <v>362</v>
      </c>
      <c r="C11" t="s">
        <v>361</v>
      </c>
    </row>
    <row r="12" spans="1:3" x14ac:dyDescent="0.35">
      <c r="A12" t="s">
        <v>361</v>
      </c>
      <c r="B12" t="s">
        <v>363</v>
      </c>
      <c r="C12" t="s">
        <v>361</v>
      </c>
    </row>
    <row r="13" spans="1:3" x14ac:dyDescent="0.35">
      <c r="A13" t="s">
        <v>55</v>
      </c>
      <c r="B13" t="s">
        <v>54</v>
      </c>
      <c r="C13" t="s">
        <v>55</v>
      </c>
    </row>
    <row r="14" spans="1:3" x14ac:dyDescent="0.35">
      <c r="A14" t="s">
        <v>215</v>
      </c>
      <c r="B14" t="s">
        <v>214</v>
      </c>
      <c r="C14" t="s">
        <v>215</v>
      </c>
    </row>
    <row r="15" spans="1:3" x14ac:dyDescent="0.35">
      <c r="A15" t="s">
        <v>215</v>
      </c>
      <c r="B15" t="s">
        <v>364</v>
      </c>
      <c r="C15" t="s">
        <v>215</v>
      </c>
    </row>
    <row r="16" spans="1:3" x14ac:dyDescent="0.35">
      <c r="A16" t="s">
        <v>193</v>
      </c>
      <c r="B16" t="s">
        <v>192</v>
      </c>
      <c r="C16" t="s">
        <v>193</v>
      </c>
    </row>
    <row r="17" spans="1:3" x14ac:dyDescent="0.35">
      <c r="A17" t="s">
        <v>193</v>
      </c>
      <c r="B17" t="s">
        <v>365</v>
      </c>
      <c r="C17" t="s">
        <v>193</v>
      </c>
    </row>
    <row r="18" spans="1:3" x14ac:dyDescent="0.35">
      <c r="A18" t="s">
        <v>366</v>
      </c>
      <c r="B18" t="s">
        <v>367</v>
      </c>
      <c r="C18" t="s">
        <v>366</v>
      </c>
    </row>
    <row r="19" spans="1:3" x14ac:dyDescent="0.35">
      <c r="A19" t="s">
        <v>368</v>
      </c>
      <c r="B19" t="s">
        <v>369</v>
      </c>
      <c r="C19" t="s">
        <v>368</v>
      </c>
    </row>
    <row r="20" spans="1:3" x14ac:dyDescent="0.35">
      <c r="A20" t="s">
        <v>370</v>
      </c>
      <c r="B20" t="s">
        <v>371</v>
      </c>
      <c r="C20" t="s">
        <v>370</v>
      </c>
    </row>
    <row r="21" spans="1:3" x14ac:dyDescent="0.35">
      <c r="A21" t="s">
        <v>370</v>
      </c>
      <c r="B21" t="s">
        <v>372</v>
      </c>
      <c r="C21" t="s">
        <v>370</v>
      </c>
    </row>
    <row r="22" spans="1:3" x14ac:dyDescent="0.35">
      <c r="A22" t="s">
        <v>370</v>
      </c>
      <c r="B22" t="s">
        <v>373</v>
      </c>
      <c r="C22" t="s">
        <v>370</v>
      </c>
    </row>
    <row r="23" spans="1:3" x14ac:dyDescent="0.35">
      <c r="A23" t="s">
        <v>374</v>
      </c>
      <c r="B23" t="s">
        <v>375</v>
      </c>
      <c r="C23" t="s">
        <v>374</v>
      </c>
    </row>
    <row r="24" spans="1:3" x14ac:dyDescent="0.35">
      <c r="A24" t="s">
        <v>374</v>
      </c>
      <c r="B24" t="s">
        <v>376</v>
      </c>
      <c r="C24" t="s">
        <v>374</v>
      </c>
    </row>
    <row r="25" spans="1:3" x14ac:dyDescent="0.35">
      <c r="A25" t="s">
        <v>374</v>
      </c>
      <c r="B25" t="s">
        <v>377</v>
      </c>
      <c r="C25" t="s">
        <v>374</v>
      </c>
    </row>
    <row r="26" spans="1:3" x14ac:dyDescent="0.35">
      <c r="A26" t="s">
        <v>374</v>
      </c>
      <c r="B26" t="s">
        <v>378</v>
      </c>
      <c r="C26" t="s">
        <v>374</v>
      </c>
    </row>
    <row r="27" spans="1:3" x14ac:dyDescent="0.35">
      <c r="A27" t="s">
        <v>379</v>
      </c>
      <c r="B27" t="s">
        <v>380</v>
      </c>
      <c r="C27" t="s">
        <v>379</v>
      </c>
    </row>
    <row r="28" spans="1:3" x14ac:dyDescent="0.35">
      <c r="A28" t="s">
        <v>379</v>
      </c>
      <c r="B28" t="s">
        <v>381</v>
      </c>
      <c r="C28" t="s">
        <v>379</v>
      </c>
    </row>
    <row r="29" spans="1:3" x14ac:dyDescent="0.35">
      <c r="A29" t="s">
        <v>29</v>
      </c>
      <c r="B29" t="s">
        <v>382</v>
      </c>
      <c r="C29" t="s">
        <v>29</v>
      </c>
    </row>
    <row r="30" spans="1:3" x14ac:dyDescent="0.35">
      <c r="A30" t="s">
        <v>29</v>
      </c>
      <c r="B30" t="s">
        <v>383</v>
      </c>
      <c r="C30" t="s">
        <v>29</v>
      </c>
    </row>
    <row r="31" spans="1:3" x14ac:dyDescent="0.35">
      <c r="A31" t="s">
        <v>35</v>
      </c>
      <c r="B31" t="s">
        <v>34</v>
      </c>
      <c r="C31" t="s">
        <v>35</v>
      </c>
    </row>
    <row r="32" spans="1:3" x14ac:dyDescent="0.35">
      <c r="A32" t="s">
        <v>35</v>
      </c>
      <c r="B32" t="s">
        <v>384</v>
      </c>
      <c r="C32" t="s">
        <v>35</v>
      </c>
    </row>
    <row r="33" spans="1:3" x14ac:dyDescent="0.35">
      <c r="A33" t="s">
        <v>241</v>
      </c>
      <c r="B33" t="s">
        <v>240</v>
      </c>
      <c r="C33" t="s">
        <v>241</v>
      </c>
    </row>
    <row r="34" spans="1:3" x14ac:dyDescent="0.35">
      <c r="A34" t="s">
        <v>241</v>
      </c>
      <c r="B34" t="s">
        <v>385</v>
      </c>
      <c r="C34" t="s">
        <v>241</v>
      </c>
    </row>
    <row r="35" spans="1:3" x14ac:dyDescent="0.35">
      <c r="A35" t="s">
        <v>386</v>
      </c>
      <c r="B35" t="s">
        <v>387</v>
      </c>
      <c r="C35" t="s">
        <v>386</v>
      </c>
    </row>
    <row r="36" spans="1:3" x14ac:dyDescent="0.35">
      <c r="A36" t="s">
        <v>386</v>
      </c>
      <c r="B36" t="s">
        <v>388</v>
      </c>
      <c r="C36" t="s">
        <v>386</v>
      </c>
    </row>
    <row r="37" spans="1:3" x14ac:dyDescent="0.35">
      <c r="A37" t="s">
        <v>303</v>
      </c>
      <c r="B37" t="s">
        <v>302</v>
      </c>
      <c r="C37" t="s">
        <v>303</v>
      </c>
    </row>
    <row r="38" spans="1:3" x14ac:dyDescent="0.35">
      <c r="A38" t="s">
        <v>303</v>
      </c>
      <c r="B38" t="s">
        <v>389</v>
      </c>
      <c r="C38" t="s">
        <v>303</v>
      </c>
    </row>
    <row r="39" spans="1:3" x14ac:dyDescent="0.35">
      <c r="A39" t="s">
        <v>33</v>
      </c>
      <c r="B39" t="s">
        <v>32</v>
      </c>
      <c r="C39" t="s">
        <v>33</v>
      </c>
    </row>
    <row r="40" spans="1:3" x14ac:dyDescent="0.35">
      <c r="A40" t="s">
        <v>33</v>
      </c>
      <c r="B40" t="s">
        <v>390</v>
      </c>
      <c r="C40" t="s">
        <v>33</v>
      </c>
    </row>
    <row r="41" spans="1:3" x14ac:dyDescent="0.35">
      <c r="A41" t="s">
        <v>169</v>
      </c>
      <c r="B41" t="s">
        <v>168</v>
      </c>
      <c r="C41" t="s">
        <v>169</v>
      </c>
    </row>
    <row r="42" spans="1:3" x14ac:dyDescent="0.35">
      <c r="A42" t="s">
        <v>169</v>
      </c>
      <c r="B42" t="s">
        <v>391</v>
      </c>
      <c r="C42" t="s">
        <v>169</v>
      </c>
    </row>
    <row r="43" spans="1:3" x14ac:dyDescent="0.35">
      <c r="A43" t="s">
        <v>159</v>
      </c>
      <c r="B43" t="s">
        <v>158</v>
      </c>
      <c r="C43" t="s">
        <v>159</v>
      </c>
    </row>
    <row r="44" spans="1:3" x14ac:dyDescent="0.35">
      <c r="A44" t="s">
        <v>281</v>
      </c>
      <c r="B44" t="s">
        <v>280</v>
      </c>
      <c r="C44" t="s">
        <v>281</v>
      </c>
    </row>
    <row r="45" spans="1:3" x14ac:dyDescent="0.35">
      <c r="A45" t="s">
        <v>281</v>
      </c>
      <c r="B45" t="s">
        <v>392</v>
      </c>
      <c r="C45" t="s">
        <v>281</v>
      </c>
    </row>
    <row r="46" spans="1:3" x14ac:dyDescent="0.35">
      <c r="A46" t="s">
        <v>141</v>
      </c>
      <c r="B46" t="s">
        <v>140</v>
      </c>
      <c r="C46" t="s">
        <v>141</v>
      </c>
    </row>
    <row r="47" spans="1:3" x14ac:dyDescent="0.35">
      <c r="A47" t="s">
        <v>141</v>
      </c>
      <c r="B47" t="s">
        <v>393</v>
      </c>
      <c r="C47" t="s">
        <v>141</v>
      </c>
    </row>
    <row r="48" spans="1:3" x14ac:dyDescent="0.35">
      <c r="A48" t="s">
        <v>103</v>
      </c>
      <c r="B48" t="s">
        <v>102</v>
      </c>
      <c r="C48" t="s">
        <v>103</v>
      </c>
    </row>
    <row r="49" spans="1:3" x14ac:dyDescent="0.35">
      <c r="A49" t="s">
        <v>103</v>
      </c>
      <c r="B49" t="s">
        <v>394</v>
      </c>
      <c r="C49" t="s">
        <v>103</v>
      </c>
    </row>
    <row r="50" spans="1:3" x14ac:dyDescent="0.35">
      <c r="A50" t="s">
        <v>395</v>
      </c>
      <c r="B50" t="s">
        <v>396</v>
      </c>
      <c r="C50" t="s">
        <v>395</v>
      </c>
    </row>
    <row r="51" spans="1:3" x14ac:dyDescent="0.35">
      <c r="A51" t="s">
        <v>395</v>
      </c>
      <c r="B51" t="s">
        <v>397</v>
      </c>
      <c r="C51" t="s">
        <v>395</v>
      </c>
    </row>
    <row r="52" spans="1:3" x14ac:dyDescent="0.35">
      <c r="A52" t="s">
        <v>395</v>
      </c>
      <c r="B52" t="s">
        <v>398</v>
      </c>
      <c r="C52" t="s">
        <v>395</v>
      </c>
    </row>
    <row r="53" spans="1:3" x14ac:dyDescent="0.35">
      <c r="A53" t="s">
        <v>395</v>
      </c>
      <c r="B53" t="s">
        <v>399</v>
      </c>
      <c r="C53" t="s">
        <v>395</v>
      </c>
    </row>
    <row r="54" spans="1:3" x14ac:dyDescent="0.35">
      <c r="A54" t="s">
        <v>155</v>
      </c>
      <c r="B54" t="s">
        <v>400</v>
      </c>
      <c r="C54" t="s">
        <v>155</v>
      </c>
    </row>
    <row r="55" spans="1:3" x14ac:dyDescent="0.35">
      <c r="A55" t="s">
        <v>155</v>
      </c>
      <c r="B55" t="s">
        <v>154</v>
      </c>
      <c r="C55" t="s">
        <v>155</v>
      </c>
    </row>
    <row r="56" spans="1:3" x14ac:dyDescent="0.35">
      <c r="A56" t="s">
        <v>401</v>
      </c>
      <c r="B56" t="s">
        <v>402</v>
      </c>
      <c r="C56" t="s">
        <v>401</v>
      </c>
    </row>
    <row r="57" spans="1:3" x14ac:dyDescent="0.35">
      <c r="A57" t="s">
        <v>217</v>
      </c>
      <c r="B57" t="s">
        <v>216</v>
      </c>
      <c r="C57" t="s">
        <v>217</v>
      </c>
    </row>
    <row r="58" spans="1:3" x14ac:dyDescent="0.35">
      <c r="A58" t="s">
        <v>217</v>
      </c>
      <c r="B58" t="s">
        <v>403</v>
      </c>
      <c r="C58" t="s">
        <v>217</v>
      </c>
    </row>
    <row r="59" spans="1:3" x14ac:dyDescent="0.35">
      <c r="A59" t="s">
        <v>404</v>
      </c>
      <c r="B59" t="s">
        <v>405</v>
      </c>
      <c r="C59" t="s">
        <v>404</v>
      </c>
    </row>
    <row r="60" spans="1:3" x14ac:dyDescent="0.35">
      <c r="A60" t="s">
        <v>406</v>
      </c>
      <c r="B60" t="s">
        <v>407</v>
      </c>
      <c r="C60" t="s">
        <v>406</v>
      </c>
    </row>
    <row r="61" spans="1:3" x14ac:dyDescent="0.35">
      <c r="A61" t="s">
        <v>406</v>
      </c>
      <c r="B61" t="s">
        <v>408</v>
      </c>
      <c r="C61" t="s">
        <v>406</v>
      </c>
    </row>
    <row r="62" spans="1:3" x14ac:dyDescent="0.35">
      <c r="A62" t="s">
        <v>199</v>
      </c>
      <c r="B62" t="s">
        <v>198</v>
      </c>
      <c r="C62" t="s">
        <v>199</v>
      </c>
    </row>
    <row r="63" spans="1:3" x14ac:dyDescent="0.35">
      <c r="A63" t="s">
        <v>199</v>
      </c>
      <c r="B63" t="s">
        <v>409</v>
      </c>
      <c r="C63" t="s">
        <v>199</v>
      </c>
    </row>
    <row r="64" spans="1:3" x14ac:dyDescent="0.35">
      <c r="A64" t="s">
        <v>157</v>
      </c>
      <c r="B64" t="s">
        <v>156</v>
      </c>
      <c r="C64" t="s">
        <v>157</v>
      </c>
    </row>
    <row r="65" spans="1:3" x14ac:dyDescent="0.35">
      <c r="A65" t="s">
        <v>157</v>
      </c>
      <c r="B65" t="s">
        <v>410</v>
      </c>
      <c r="C65" t="s">
        <v>157</v>
      </c>
    </row>
    <row r="66" spans="1:3" x14ac:dyDescent="0.35">
      <c r="A66" t="s">
        <v>411</v>
      </c>
      <c r="B66" t="s">
        <v>412</v>
      </c>
      <c r="C66" t="s">
        <v>411</v>
      </c>
    </row>
    <row r="67" spans="1:3" x14ac:dyDescent="0.35">
      <c r="A67" t="s">
        <v>413</v>
      </c>
      <c r="B67" t="s">
        <v>414</v>
      </c>
      <c r="C67" t="s">
        <v>413</v>
      </c>
    </row>
    <row r="68" spans="1:3" x14ac:dyDescent="0.35">
      <c r="A68" t="s">
        <v>413</v>
      </c>
      <c r="B68" t="s">
        <v>415</v>
      </c>
      <c r="C68" t="s">
        <v>413</v>
      </c>
    </row>
    <row r="69" spans="1:3" x14ac:dyDescent="0.35">
      <c r="A69" t="s">
        <v>413</v>
      </c>
      <c r="B69" t="s">
        <v>416</v>
      </c>
      <c r="C69" t="s">
        <v>413</v>
      </c>
    </row>
    <row r="70" spans="1:3" x14ac:dyDescent="0.35">
      <c r="A70" t="s">
        <v>57</v>
      </c>
      <c r="B70" t="s">
        <v>56</v>
      </c>
      <c r="C70" t="s">
        <v>57</v>
      </c>
    </row>
    <row r="71" spans="1:3" x14ac:dyDescent="0.35">
      <c r="A71" t="s">
        <v>57</v>
      </c>
      <c r="B71" t="s">
        <v>417</v>
      </c>
      <c r="C71" t="s">
        <v>57</v>
      </c>
    </row>
    <row r="72" spans="1:3" x14ac:dyDescent="0.35">
      <c r="A72" t="s">
        <v>61</v>
      </c>
      <c r="B72" t="s">
        <v>60</v>
      </c>
      <c r="C72" t="s">
        <v>61</v>
      </c>
    </row>
    <row r="73" spans="1:3" x14ac:dyDescent="0.35">
      <c r="A73" t="s">
        <v>61</v>
      </c>
      <c r="B73" t="s">
        <v>418</v>
      </c>
      <c r="C73" t="s">
        <v>61</v>
      </c>
    </row>
    <row r="74" spans="1:3" x14ac:dyDescent="0.35">
      <c r="A74" t="s">
        <v>293</v>
      </c>
      <c r="B74" t="s">
        <v>419</v>
      </c>
      <c r="C74" t="s">
        <v>293</v>
      </c>
    </row>
    <row r="75" spans="1:3" x14ac:dyDescent="0.35">
      <c r="A75" t="s">
        <v>293</v>
      </c>
      <c r="B75" t="s">
        <v>292</v>
      </c>
      <c r="C75" t="s">
        <v>293</v>
      </c>
    </row>
    <row r="76" spans="1:3" x14ac:dyDescent="0.35">
      <c r="A76" t="s">
        <v>23</v>
      </c>
      <c r="B76" t="s">
        <v>22</v>
      </c>
      <c r="C76" t="s">
        <v>23</v>
      </c>
    </row>
    <row r="77" spans="1:3" x14ac:dyDescent="0.35">
      <c r="A77" t="s">
        <v>15</v>
      </c>
      <c r="B77" t="s">
        <v>420</v>
      </c>
      <c r="C77" t="s">
        <v>15</v>
      </c>
    </row>
    <row r="78" spans="1:3" x14ac:dyDescent="0.35">
      <c r="A78" t="s">
        <v>15</v>
      </c>
      <c r="B78" t="s">
        <v>14</v>
      </c>
      <c r="C78" t="s">
        <v>15</v>
      </c>
    </row>
    <row r="79" spans="1:3" x14ac:dyDescent="0.35">
      <c r="A79" t="s">
        <v>49</v>
      </c>
      <c r="B79" t="s">
        <v>48</v>
      </c>
      <c r="C79" t="s">
        <v>49</v>
      </c>
    </row>
    <row r="80" spans="1:3" x14ac:dyDescent="0.35">
      <c r="A80" t="s">
        <v>49</v>
      </c>
      <c r="B80" t="s">
        <v>421</v>
      </c>
      <c r="C80" t="s">
        <v>49</v>
      </c>
    </row>
    <row r="81" spans="1:3" x14ac:dyDescent="0.35">
      <c r="A81" t="s">
        <v>171</v>
      </c>
      <c r="B81" t="s">
        <v>170</v>
      </c>
      <c r="C81" t="s">
        <v>171</v>
      </c>
    </row>
    <row r="82" spans="1:3" x14ac:dyDescent="0.35">
      <c r="A82" t="s">
        <v>171</v>
      </c>
      <c r="B82" t="s">
        <v>422</v>
      </c>
      <c r="C82" t="s">
        <v>171</v>
      </c>
    </row>
    <row r="83" spans="1:3" x14ac:dyDescent="0.35">
      <c r="A83" t="s">
        <v>219</v>
      </c>
      <c r="B83" t="s">
        <v>423</v>
      </c>
      <c r="C83" t="s">
        <v>219</v>
      </c>
    </row>
    <row r="84" spans="1:3" x14ac:dyDescent="0.35">
      <c r="A84" t="s">
        <v>219</v>
      </c>
      <c r="B84" t="s">
        <v>424</v>
      </c>
      <c r="C84" t="s">
        <v>219</v>
      </c>
    </row>
    <row r="85" spans="1:3" x14ac:dyDescent="0.35">
      <c r="A85" t="s">
        <v>219</v>
      </c>
      <c r="B85" t="s">
        <v>425</v>
      </c>
      <c r="C85" t="s">
        <v>219</v>
      </c>
    </row>
    <row r="86" spans="1:3" x14ac:dyDescent="0.35">
      <c r="A86" t="s">
        <v>263</v>
      </c>
      <c r="B86" t="s">
        <v>262</v>
      </c>
      <c r="C86" t="s">
        <v>263</v>
      </c>
    </row>
    <row r="87" spans="1:3" x14ac:dyDescent="0.35">
      <c r="A87" t="s">
        <v>263</v>
      </c>
      <c r="B87" t="s">
        <v>426</v>
      </c>
      <c r="C87" t="s">
        <v>263</v>
      </c>
    </row>
    <row r="88" spans="1:3" x14ac:dyDescent="0.35">
      <c r="A88" t="s">
        <v>299</v>
      </c>
      <c r="B88" t="s">
        <v>427</v>
      </c>
      <c r="C88" t="s">
        <v>299</v>
      </c>
    </row>
    <row r="89" spans="1:3" x14ac:dyDescent="0.35">
      <c r="A89" t="s">
        <v>299</v>
      </c>
      <c r="B89" t="s">
        <v>428</v>
      </c>
      <c r="C89" t="s">
        <v>299</v>
      </c>
    </row>
    <row r="90" spans="1:3" x14ac:dyDescent="0.35">
      <c r="A90" t="s">
        <v>299</v>
      </c>
      <c r="B90" t="s">
        <v>429</v>
      </c>
      <c r="C90" t="s">
        <v>299</v>
      </c>
    </row>
    <row r="91" spans="1:3" x14ac:dyDescent="0.35">
      <c r="A91" t="s">
        <v>299</v>
      </c>
      <c r="B91" t="s">
        <v>298</v>
      </c>
      <c r="C91" t="s">
        <v>299</v>
      </c>
    </row>
    <row r="92" spans="1:3" x14ac:dyDescent="0.35">
      <c r="A92" t="s">
        <v>295</v>
      </c>
      <c r="B92" t="s">
        <v>430</v>
      </c>
      <c r="C92" t="s">
        <v>295</v>
      </c>
    </row>
    <row r="93" spans="1:3" x14ac:dyDescent="0.35">
      <c r="A93" t="s">
        <v>295</v>
      </c>
      <c r="B93" t="s">
        <v>431</v>
      </c>
      <c r="C93" t="s">
        <v>295</v>
      </c>
    </row>
    <row r="94" spans="1:3" x14ac:dyDescent="0.35">
      <c r="A94" t="s">
        <v>295</v>
      </c>
      <c r="B94" t="s">
        <v>432</v>
      </c>
      <c r="C94" t="s">
        <v>295</v>
      </c>
    </row>
    <row r="95" spans="1:3" x14ac:dyDescent="0.35">
      <c r="A95" t="s">
        <v>295</v>
      </c>
      <c r="B95" t="s">
        <v>433</v>
      </c>
      <c r="C95" t="s">
        <v>295</v>
      </c>
    </row>
    <row r="96" spans="1:3" x14ac:dyDescent="0.35">
      <c r="A96" t="s">
        <v>434</v>
      </c>
      <c r="B96" t="s">
        <v>435</v>
      </c>
      <c r="C96" t="s">
        <v>434</v>
      </c>
    </row>
    <row r="97" spans="1:3" x14ac:dyDescent="0.35">
      <c r="A97" t="s">
        <v>434</v>
      </c>
      <c r="B97" t="s">
        <v>436</v>
      </c>
      <c r="C97" t="s">
        <v>434</v>
      </c>
    </row>
    <row r="98" spans="1:3" x14ac:dyDescent="0.35">
      <c r="A98" t="s">
        <v>434</v>
      </c>
      <c r="B98" t="s">
        <v>6</v>
      </c>
      <c r="C98" t="s">
        <v>434</v>
      </c>
    </row>
    <row r="99" spans="1:3" x14ac:dyDescent="0.35">
      <c r="A99" t="s">
        <v>173</v>
      </c>
      <c r="B99" t="s">
        <v>172</v>
      </c>
      <c r="C99" t="s">
        <v>173</v>
      </c>
    </row>
    <row r="100" spans="1:3" x14ac:dyDescent="0.35">
      <c r="A100" t="s">
        <v>173</v>
      </c>
      <c r="B100" t="s">
        <v>437</v>
      </c>
      <c r="C100" t="s">
        <v>173</v>
      </c>
    </row>
    <row r="101" spans="1:3" x14ac:dyDescent="0.35">
      <c r="A101" t="s">
        <v>275</v>
      </c>
      <c r="B101" t="s">
        <v>274</v>
      </c>
      <c r="C101" t="s">
        <v>275</v>
      </c>
    </row>
    <row r="102" spans="1:3" x14ac:dyDescent="0.35">
      <c r="A102" t="s">
        <v>275</v>
      </c>
      <c r="B102" t="s">
        <v>438</v>
      </c>
      <c r="C102" t="s">
        <v>275</v>
      </c>
    </row>
    <row r="103" spans="1:3" x14ac:dyDescent="0.35">
      <c r="A103" t="s">
        <v>83</v>
      </c>
      <c r="B103" t="s">
        <v>439</v>
      </c>
      <c r="C103" t="s">
        <v>83</v>
      </c>
    </row>
    <row r="104" spans="1:3" x14ac:dyDescent="0.35">
      <c r="A104" t="s">
        <v>83</v>
      </c>
      <c r="B104" t="s">
        <v>82</v>
      </c>
      <c r="C104" t="s">
        <v>83</v>
      </c>
    </row>
    <row r="105" spans="1:3" x14ac:dyDescent="0.35">
      <c r="A105" t="s">
        <v>83</v>
      </c>
      <c r="B105" t="s">
        <v>440</v>
      </c>
      <c r="C105" t="s">
        <v>83</v>
      </c>
    </row>
    <row r="106" spans="1:3" x14ac:dyDescent="0.35">
      <c r="A106" t="s">
        <v>85</v>
      </c>
      <c r="B106" t="s">
        <v>84</v>
      </c>
      <c r="C106" t="s">
        <v>85</v>
      </c>
    </row>
    <row r="107" spans="1:3" x14ac:dyDescent="0.35">
      <c r="A107" t="s">
        <v>85</v>
      </c>
      <c r="B107" t="s">
        <v>441</v>
      </c>
      <c r="C107" t="s">
        <v>85</v>
      </c>
    </row>
    <row r="108" spans="1:3" x14ac:dyDescent="0.35">
      <c r="A108" t="s">
        <v>115</v>
      </c>
      <c r="B108" t="s">
        <v>114</v>
      </c>
      <c r="C108" t="s">
        <v>115</v>
      </c>
    </row>
    <row r="109" spans="1:3" x14ac:dyDescent="0.35">
      <c r="A109" t="s">
        <v>115</v>
      </c>
      <c r="B109" t="s">
        <v>442</v>
      </c>
      <c r="C109" t="s">
        <v>115</v>
      </c>
    </row>
    <row r="110" spans="1:3" x14ac:dyDescent="0.35">
      <c r="A110" t="s">
        <v>443</v>
      </c>
      <c r="B110" t="s">
        <v>444</v>
      </c>
      <c r="C110" t="s">
        <v>443</v>
      </c>
    </row>
    <row r="111" spans="1:3" x14ac:dyDescent="0.35">
      <c r="A111" t="s">
        <v>445</v>
      </c>
      <c r="B111" t="s">
        <v>446</v>
      </c>
      <c r="C111" t="s">
        <v>445</v>
      </c>
    </row>
    <row r="112" spans="1:3" x14ac:dyDescent="0.35">
      <c r="A112" t="s">
        <v>445</v>
      </c>
      <c r="B112" t="s">
        <v>447</v>
      </c>
      <c r="C112" t="s">
        <v>445</v>
      </c>
    </row>
    <row r="113" spans="1:3" x14ac:dyDescent="0.35">
      <c r="A113" t="s">
        <v>67</v>
      </c>
      <c r="B113" t="s">
        <v>66</v>
      </c>
      <c r="C113" t="s">
        <v>67</v>
      </c>
    </row>
    <row r="114" spans="1:3" x14ac:dyDescent="0.35">
      <c r="A114" t="s">
        <v>67</v>
      </c>
      <c r="B114" t="s">
        <v>448</v>
      </c>
      <c r="C114" t="s">
        <v>67</v>
      </c>
    </row>
    <row r="115" spans="1:3" x14ac:dyDescent="0.35">
      <c r="A115" t="s">
        <v>67</v>
      </c>
      <c r="B115" t="s">
        <v>449</v>
      </c>
      <c r="C115" t="s">
        <v>67</v>
      </c>
    </row>
    <row r="116" spans="1:3" x14ac:dyDescent="0.35">
      <c r="A116" t="s">
        <v>67</v>
      </c>
      <c r="B116" t="s">
        <v>450</v>
      </c>
      <c r="C116" t="s">
        <v>67</v>
      </c>
    </row>
    <row r="117" spans="1:3" x14ac:dyDescent="0.35">
      <c r="A117" t="s">
        <v>67</v>
      </c>
      <c r="B117" t="s">
        <v>451</v>
      </c>
      <c r="C117" t="s">
        <v>67</v>
      </c>
    </row>
    <row r="118" spans="1:3" x14ac:dyDescent="0.35">
      <c r="A118" t="s">
        <v>67</v>
      </c>
      <c r="B118" t="s">
        <v>452</v>
      </c>
      <c r="C118" t="s">
        <v>67</v>
      </c>
    </row>
    <row r="119" spans="1:3" x14ac:dyDescent="0.35">
      <c r="A119" t="s">
        <v>79</v>
      </c>
      <c r="B119" t="s">
        <v>78</v>
      </c>
      <c r="C119" t="s">
        <v>79</v>
      </c>
    </row>
    <row r="120" spans="1:3" x14ac:dyDescent="0.35">
      <c r="A120" t="s">
        <v>79</v>
      </c>
      <c r="B120" t="s">
        <v>453</v>
      </c>
      <c r="C120" t="s">
        <v>79</v>
      </c>
    </row>
    <row r="121" spans="1:3" x14ac:dyDescent="0.35">
      <c r="A121" t="s">
        <v>25</v>
      </c>
      <c r="B121" t="s">
        <v>454</v>
      </c>
      <c r="C121" t="s">
        <v>25</v>
      </c>
    </row>
    <row r="122" spans="1:3" x14ac:dyDescent="0.35">
      <c r="A122" t="s">
        <v>25</v>
      </c>
      <c r="B122" t="s">
        <v>24</v>
      </c>
      <c r="C122" t="s">
        <v>25</v>
      </c>
    </row>
    <row r="123" spans="1:3" x14ac:dyDescent="0.35">
      <c r="A123" t="s">
        <v>201</v>
      </c>
      <c r="B123" t="s">
        <v>200</v>
      </c>
      <c r="C123" t="s">
        <v>201</v>
      </c>
    </row>
    <row r="124" spans="1:3" x14ac:dyDescent="0.35">
      <c r="A124" t="s">
        <v>201</v>
      </c>
      <c r="B124" t="s">
        <v>455</v>
      </c>
      <c r="C124" t="s">
        <v>201</v>
      </c>
    </row>
    <row r="125" spans="1:3" x14ac:dyDescent="0.35">
      <c r="A125" t="s">
        <v>456</v>
      </c>
      <c r="B125" t="s">
        <v>457</v>
      </c>
      <c r="C125" t="s">
        <v>456</v>
      </c>
    </row>
    <row r="126" spans="1:3" x14ac:dyDescent="0.35">
      <c r="A126" t="s">
        <v>456</v>
      </c>
      <c r="B126" t="s">
        <v>458</v>
      </c>
      <c r="C126" t="s">
        <v>456</v>
      </c>
    </row>
    <row r="127" spans="1:3" x14ac:dyDescent="0.35">
      <c r="A127" t="s">
        <v>5</v>
      </c>
      <c r="B127" t="s">
        <v>4</v>
      </c>
      <c r="C127" t="s">
        <v>5</v>
      </c>
    </row>
    <row r="128" spans="1:3" x14ac:dyDescent="0.35">
      <c r="A128" t="s">
        <v>5</v>
      </c>
      <c r="B128" t="s">
        <v>459</v>
      </c>
      <c r="C128" t="s">
        <v>5</v>
      </c>
    </row>
    <row r="129" spans="1:3" x14ac:dyDescent="0.35">
      <c r="A129" t="s">
        <v>207</v>
      </c>
      <c r="B129" t="s">
        <v>460</v>
      </c>
      <c r="C129" t="s">
        <v>207</v>
      </c>
    </row>
    <row r="130" spans="1:3" x14ac:dyDescent="0.35">
      <c r="A130" t="s">
        <v>207</v>
      </c>
      <c r="B130" t="s">
        <v>206</v>
      </c>
      <c r="C130" t="s">
        <v>207</v>
      </c>
    </row>
    <row r="131" spans="1:3" x14ac:dyDescent="0.35">
      <c r="A131" t="s">
        <v>181</v>
      </c>
      <c r="B131" t="s">
        <v>180</v>
      </c>
      <c r="C131" t="s">
        <v>181</v>
      </c>
    </row>
    <row r="132" spans="1:3" x14ac:dyDescent="0.35">
      <c r="A132" t="s">
        <v>181</v>
      </c>
      <c r="B132" t="s">
        <v>461</v>
      </c>
      <c r="C132" t="s">
        <v>181</v>
      </c>
    </row>
    <row r="133" spans="1:3" x14ac:dyDescent="0.35">
      <c r="A133" t="s">
        <v>221</v>
      </c>
      <c r="B133" t="s">
        <v>220</v>
      </c>
      <c r="C133" t="s">
        <v>221</v>
      </c>
    </row>
    <row r="134" spans="1:3" x14ac:dyDescent="0.35">
      <c r="A134" t="s">
        <v>221</v>
      </c>
      <c r="B134" t="s">
        <v>462</v>
      </c>
      <c r="C134" t="s">
        <v>221</v>
      </c>
    </row>
    <row r="135" spans="1:3" x14ac:dyDescent="0.35">
      <c r="A135" t="s">
        <v>183</v>
      </c>
      <c r="B135" t="s">
        <v>463</v>
      </c>
      <c r="C135" t="s">
        <v>183</v>
      </c>
    </row>
    <row r="136" spans="1:3" x14ac:dyDescent="0.35">
      <c r="A136" t="s">
        <v>183</v>
      </c>
      <c r="B136" t="s">
        <v>182</v>
      </c>
      <c r="C136" t="s">
        <v>183</v>
      </c>
    </row>
    <row r="137" spans="1:3" x14ac:dyDescent="0.35">
      <c r="A137" t="s">
        <v>183</v>
      </c>
      <c r="B137" t="s">
        <v>464</v>
      </c>
      <c r="C137" t="s">
        <v>183</v>
      </c>
    </row>
    <row r="138" spans="1:3" x14ac:dyDescent="0.35">
      <c r="A138" t="s">
        <v>311</v>
      </c>
      <c r="B138" t="s">
        <v>310</v>
      </c>
      <c r="C138" t="s">
        <v>311</v>
      </c>
    </row>
    <row r="139" spans="1:3" x14ac:dyDescent="0.35">
      <c r="A139" t="s">
        <v>311</v>
      </c>
      <c r="B139" t="s">
        <v>465</v>
      </c>
      <c r="C139" t="s">
        <v>311</v>
      </c>
    </row>
    <row r="140" spans="1:3" x14ac:dyDescent="0.35">
      <c r="A140" t="s">
        <v>77</v>
      </c>
      <c r="B140" t="s">
        <v>466</v>
      </c>
      <c r="C140" t="s">
        <v>77</v>
      </c>
    </row>
    <row r="141" spans="1:3" x14ac:dyDescent="0.35">
      <c r="A141" t="s">
        <v>77</v>
      </c>
      <c r="B141" t="s">
        <v>76</v>
      </c>
      <c r="C141" t="s">
        <v>77</v>
      </c>
    </row>
    <row r="142" spans="1:3" x14ac:dyDescent="0.35">
      <c r="A142" t="s">
        <v>51</v>
      </c>
      <c r="B142" t="s">
        <v>50</v>
      </c>
      <c r="C142" t="s">
        <v>51</v>
      </c>
    </row>
    <row r="143" spans="1:3" x14ac:dyDescent="0.35">
      <c r="A143" t="s">
        <v>51</v>
      </c>
      <c r="B143" t="s">
        <v>467</v>
      </c>
      <c r="C143" t="s">
        <v>51</v>
      </c>
    </row>
    <row r="144" spans="1:3" x14ac:dyDescent="0.35">
      <c r="A144" t="s">
        <v>209</v>
      </c>
      <c r="B144" t="s">
        <v>208</v>
      </c>
      <c r="C144" t="s">
        <v>209</v>
      </c>
    </row>
    <row r="145" spans="1:3" x14ac:dyDescent="0.35">
      <c r="A145" t="s">
        <v>209</v>
      </c>
      <c r="B145" t="s">
        <v>468</v>
      </c>
      <c r="C145" t="s">
        <v>209</v>
      </c>
    </row>
    <row r="146" spans="1:3" x14ac:dyDescent="0.35">
      <c r="A146" t="s">
        <v>9</v>
      </c>
      <c r="B146" t="s">
        <v>8</v>
      </c>
      <c r="C146" t="s">
        <v>9</v>
      </c>
    </row>
    <row r="147" spans="1:3" x14ac:dyDescent="0.35">
      <c r="A147" t="s">
        <v>9</v>
      </c>
      <c r="B147" t="s">
        <v>469</v>
      </c>
      <c r="C147" t="s">
        <v>9</v>
      </c>
    </row>
    <row r="148" spans="1:3" x14ac:dyDescent="0.35">
      <c r="A148" t="s">
        <v>470</v>
      </c>
      <c r="B148" t="s">
        <v>471</v>
      </c>
      <c r="C148" t="s">
        <v>470</v>
      </c>
    </row>
    <row r="149" spans="1:3" x14ac:dyDescent="0.35">
      <c r="A149" t="s">
        <v>470</v>
      </c>
      <c r="B149" t="s">
        <v>472</v>
      </c>
      <c r="C149" t="s">
        <v>470</v>
      </c>
    </row>
    <row r="150" spans="1:3" x14ac:dyDescent="0.35">
      <c r="A150" t="s">
        <v>473</v>
      </c>
      <c r="B150" t="s">
        <v>474</v>
      </c>
      <c r="C150" t="s">
        <v>473</v>
      </c>
    </row>
    <row r="151" spans="1:3" x14ac:dyDescent="0.35">
      <c r="A151" t="s">
        <v>473</v>
      </c>
      <c r="B151" t="s">
        <v>475</v>
      </c>
      <c r="C151" t="s">
        <v>473</v>
      </c>
    </row>
    <row r="152" spans="1:3" x14ac:dyDescent="0.35">
      <c r="A152" t="s">
        <v>473</v>
      </c>
      <c r="B152" t="s">
        <v>476</v>
      </c>
      <c r="C152" t="s">
        <v>473</v>
      </c>
    </row>
    <row r="153" spans="1:3" x14ac:dyDescent="0.35">
      <c r="A153" t="s">
        <v>473</v>
      </c>
      <c r="B153" t="s">
        <v>477</v>
      </c>
      <c r="C153" t="s">
        <v>473</v>
      </c>
    </row>
    <row r="154" spans="1:3" x14ac:dyDescent="0.35">
      <c r="A154" t="s">
        <v>53</v>
      </c>
      <c r="B154" t="s">
        <v>478</v>
      </c>
      <c r="C154" t="s">
        <v>53</v>
      </c>
    </row>
    <row r="155" spans="1:3" x14ac:dyDescent="0.35">
      <c r="A155" t="s">
        <v>53</v>
      </c>
      <c r="B155" t="s">
        <v>52</v>
      </c>
      <c r="C155" t="s">
        <v>53</v>
      </c>
    </row>
    <row r="156" spans="1:3" x14ac:dyDescent="0.35">
      <c r="A156" t="s">
        <v>479</v>
      </c>
      <c r="B156" t="s">
        <v>480</v>
      </c>
      <c r="C156" t="s">
        <v>479</v>
      </c>
    </row>
    <row r="157" spans="1:3" x14ac:dyDescent="0.35">
      <c r="A157" t="s">
        <v>479</v>
      </c>
      <c r="B157" t="s">
        <v>481</v>
      </c>
      <c r="C157" t="s">
        <v>479</v>
      </c>
    </row>
    <row r="158" spans="1:3" x14ac:dyDescent="0.35">
      <c r="A158" t="s">
        <v>479</v>
      </c>
      <c r="B158" t="s">
        <v>482</v>
      </c>
      <c r="C158" t="s">
        <v>479</v>
      </c>
    </row>
    <row r="159" spans="1:3" x14ac:dyDescent="0.35">
      <c r="A159" t="s">
        <v>483</v>
      </c>
      <c r="B159" t="s">
        <v>484</v>
      </c>
      <c r="C159" t="s">
        <v>483</v>
      </c>
    </row>
    <row r="160" spans="1:3" x14ac:dyDescent="0.35">
      <c r="A160" t="s">
        <v>483</v>
      </c>
      <c r="B160" t="s">
        <v>485</v>
      </c>
      <c r="C160" t="s">
        <v>483</v>
      </c>
    </row>
    <row r="161" spans="1:3" x14ac:dyDescent="0.35">
      <c r="A161" t="s">
        <v>483</v>
      </c>
      <c r="B161" t="s">
        <v>486</v>
      </c>
      <c r="C161" t="s">
        <v>483</v>
      </c>
    </row>
    <row r="162" spans="1:3" x14ac:dyDescent="0.35">
      <c r="A162" t="s">
        <v>203</v>
      </c>
      <c r="B162" t="s">
        <v>202</v>
      </c>
      <c r="C162" t="s">
        <v>203</v>
      </c>
    </row>
    <row r="163" spans="1:3" x14ac:dyDescent="0.35">
      <c r="A163" t="s">
        <v>203</v>
      </c>
      <c r="B163" t="s">
        <v>487</v>
      </c>
      <c r="C163" t="s">
        <v>203</v>
      </c>
    </row>
    <row r="164" spans="1:3" x14ac:dyDescent="0.35">
      <c r="A164" t="s">
        <v>27</v>
      </c>
      <c r="B164" t="s">
        <v>488</v>
      </c>
      <c r="C164" t="s">
        <v>27</v>
      </c>
    </row>
    <row r="165" spans="1:3" x14ac:dyDescent="0.35">
      <c r="A165" t="s">
        <v>99</v>
      </c>
      <c r="B165" t="s">
        <v>98</v>
      </c>
      <c r="C165" t="s">
        <v>99</v>
      </c>
    </row>
    <row r="166" spans="1:3" x14ac:dyDescent="0.35">
      <c r="A166" t="s">
        <v>489</v>
      </c>
      <c r="B166" t="s">
        <v>490</v>
      </c>
      <c r="C166" t="s">
        <v>489</v>
      </c>
    </row>
    <row r="167" spans="1:3" x14ac:dyDescent="0.35">
      <c r="A167" t="s">
        <v>489</v>
      </c>
      <c r="B167" t="s">
        <v>491</v>
      </c>
      <c r="C167" t="s">
        <v>489</v>
      </c>
    </row>
    <row r="168" spans="1:3" x14ac:dyDescent="0.35">
      <c r="A168" t="s">
        <v>117</v>
      </c>
      <c r="B168" t="s">
        <v>116</v>
      </c>
      <c r="C168" t="s">
        <v>117</v>
      </c>
    </row>
    <row r="169" spans="1:3" x14ac:dyDescent="0.35">
      <c r="A169" t="s">
        <v>117</v>
      </c>
      <c r="B169" t="s">
        <v>492</v>
      </c>
      <c r="C169" t="s">
        <v>117</v>
      </c>
    </row>
    <row r="170" spans="1:3" x14ac:dyDescent="0.35">
      <c r="A170" t="s">
        <v>283</v>
      </c>
      <c r="B170" t="s">
        <v>282</v>
      </c>
      <c r="C170" t="s">
        <v>283</v>
      </c>
    </row>
    <row r="171" spans="1:3" x14ac:dyDescent="0.35">
      <c r="A171" t="s">
        <v>283</v>
      </c>
      <c r="B171" t="s">
        <v>493</v>
      </c>
      <c r="C171" t="s">
        <v>283</v>
      </c>
    </row>
    <row r="172" spans="1:3" x14ac:dyDescent="0.35">
      <c r="A172" t="s">
        <v>249</v>
      </c>
      <c r="B172" t="s">
        <v>248</v>
      </c>
      <c r="C172" t="s">
        <v>249</v>
      </c>
    </row>
    <row r="173" spans="1:3" x14ac:dyDescent="0.35">
      <c r="A173" t="s">
        <v>249</v>
      </c>
      <c r="B173" t="s">
        <v>494</v>
      </c>
      <c r="C173" t="s">
        <v>249</v>
      </c>
    </row>
    <row r="174" spans="1:3" x14ac:dyDescent="0.35">
      <c r="A174" t="s">
        <v>249</v>
      </c>
      <c r="B174" t="s">
        <v>495</v>
      </c>
      <c r="C174" t="s">
        <v>249</v>
      </c>
    </row>
    <row r="175" spans="1:3" x14ac:dyDescent="0.35">
      <c r="A175" t="s">
        <v>249</v>
      </c>
      <c r="B175" t="s">
        <v>496</v>
      </c>
      <c r="C175" t="s">
        <v>249</v>
      </c>
    </row>
    <row r="176" spans="1:3" x14ac:dyDescent="0.35">
      <c r="A176" t="s">
        <v>319</v>
      </c>
      <c r="B176" t="s">
        <v>318</v>
      </c>
      <c r="C176" t="s">
        <v>319</v>
      </c>
    </row>
    <row r="177" spans="1:3" x14ac:dyDescent="0.35">
      <c r="A177" t="s">
        <v>319</v>
      </c>
      <c r="B177" t="s">
        <v>497</v>
      </c>
      <c r="C177" t="s">
        <v>319</v>
      </c>
    </row>
    <row r="178" spans="1:3" x14ac:dyDescent="0.35">
      <c r="A178" t="s">
        <v>498</v>
      </c>
      <c r="B178" t="s">
        <v>499</v>
      </c>
      <c r="C178" t="s">
        <v>498</v>
      </c>
    </row>
    <row r="179" spans="1:3" x14ac:dyDescent="0.35">
      <c r="A179" t="s">
        <v>498</v>
      </c>
      <c r="B179" t="s">
        <v>500</v>
      </c>
      <c r="C179" t="s">
        <v>498</v>
      </c>
    </row>
    <row r="180" spans="1:3" x14ac:dyDescent="0.35">
      <c r="A180" t="s">
        <v>498</v>
      </c>
      <c r="B180" t="s">
        <v>501</v>
      </c>
      <c r="C180" t="s">
        <v>498</v>
      </c>
    </row>
    <row r="181" spans="1:3" x14ac:dyDescent="0.35">
      <c r="A181" t="s">
        <v>119</v>
      </c>
      <c r="B181" t="s">
        <v>118</v>
      </c>
      <c r="C181" t="s">
        <v>119</v>
      </c>
    </row>
    <row r="182" spans="1:3" x14ac:dyDescent="0.35">
      <c r="A182" t="s">
        <v>119</v>
      </c>
      <c r="B182" t="s">
        <v>502</v>
      </c>
      <c r="C182" t="s">
        <v>119</v>
      </c>
    </row>
    <row r="183" spans="1:3" x14ac:dyDescent="0.35">
      <c r="A183" t="s">
        <v>503</v>
      </c>
      <c r="B183" t="s">
        <v>504</v>
      </c>
      <c r="C183" t="s">
        <v>503</v>
      </c>
    </row>
    <row r="184" spans="1:3" x14ac:dyDescent="0.35">
      <c r="A184" t="s">
        <v>505</v>
      </c>
      <c r="B184" t="s">
        <v>506</v>
      </c>
      <c r="C184" t="s">
        <v>505</v>
      </c>
    </row>
    <row r="185" spans="1:3" x14ac:dyDescent="0.35">
      <c r="A185" t="s">
        <v>251</v>
      </c>
      <c r="B185" t="s">
        <v>250</v>
      </c>
      <c r="C185" t="s">
        <v>251</v>
      </c>
    </row>
    <row r="186" spans="1:3" x14ac:dyDescent="0.35">
      <c r="A186" t="s">
        <v>251</v>
      </c>
      <c r="B186" t="s">
        <v>507</v>
      </c>
      <c r="C186" t="s">
        <v>251</v>
      </c>
    </row>
    <row r="187" spans="1:3" x14ac:dyDescent="0.35">
      <c r="A187" t="s">
        <v>508</v>
      </c>
      <c r="B187" t="s">
        <v>509</v>
      </c>
      <c r="C187" t="s">
        <v>508</v>
      </c>
    </row>
    <row r="188" spans="1:3" x14ac:dyDescent="0.35">
      <c r="A188" t="s">
        <v>508</v>
      </c>
      <c r="B188" t="s">
        <v>510</v>
      </c>
      <c r="C188" t="s">
        <v>508</v>
      </c>
    </row>
    <row r="189" spans="1:3" x14ac:dyDescent="0.35">
      <c r="A189" t="s">
        <v>243</v>
      </c>
      <c r="B189" t="s">
        <v>511</v>
      </c>
      <c r="C189" t="s">
        <v>243</v>
      </c>
    </row>
    <row r="190" spans="1:3" x14ac:dyDescent="0.35">
      <c r="A190" t="s">
        <v>243</v>
      </c>
      <c r="B190" t="s">
        <v>242</v>
      </c>
      <c r="C190" t="s">
        <v>243</v>
      </c>
    </row>
    <row r="191" spans="1:3" x14ac:dyDescent="0.35">
      <c r="A191" t="s">
        <v>39</v>
      </c>
      <c r="B191" t="s">
        <v>38</v>
      </c>
      <c r="C191" t="s">
        <v>39</v>
      </c>
    </row>
    <row r="192" spans="1:3" x14ac:dyDescent="0.35">
      <c r="A192" t="s">
        <v>39</v>
      </c>
      <c r="B192" t="s">
        <v>512</v>
      </c>
      <c r="C192" t="s">
        <v>39</v>
      </c>
    </row>
    <row r="193" spans="1:3" x14ac:dyDescent="0.35">
      <c r="A193" t="s">
        <v>39</v>
      </c>
      <c r="B193" t="s">
        <v>513</v>
      </c>
      <c r="C193" t="s">
        <v>39</v>
      </c>
    </row>
    <row r="194" spans="1:3" x14ac:dyDescent="0.35">
      <c r="A194" t="s">
        <v>39</v>
      </c>
      <c r="B194" t="s">
        <v>514</v>
      </c>
      <c r="C194" t="s">
        <v>39</v>
      </c>
    </row>
    <row r="195" spans="1:3" x14ac:dyDescent="0.35">
      <c r="A195" t="s">
        <v>515</v>
      </c>
      <c r="B195" t="s">
        <v>516</v>
      </c>
      <c r="C195" t="s">
        <v>515</v>
      </c>
    </row>
    <row r="196" spans="1:3" x14ac:dyDescent="0.35">
      <c r="A196" t="s">
        <v>515</v>
      </c>
      <c r="B196" t="s">
        <v>517</v>
      </c>
      <c r="C196" t="s">
        <v>515</v>
      </c>
    </row>
    <row r="197" spans="1:3" x14ac:dyDescent="0.35">
      <c r="A197" t="s">
        <v>515</v>
      </c>
      <c r="B197" t="s">
        <v>518</v>
      </c>
      <c r="C197" t="s">
        <v>515</v>
      </c>
    </row>
    <row r="198" spans="1:3" x14ac:dyDescent="0.35">
      <c r="A198" t="s">
        <v>515</v>
      </c>
      <c r="B198" t="s">
        <v>519</v>
      </c>
      <c r="C198" t="s">
        <v>515</v>
      </c>
    </row>
    <row r="199" spans="1:3" x14ac:dyDescent="0.35">
      <c r="A199" t="s">
        <v>225</v>
      </c>
      <c r="B199" t="s">
        <v>224</v>
      </c>
      <c r="C199" t="s">
        <v>225</v>
      </c>
    </row>
    <row r="200" spans="1:3" x14ac:dyDescent="0.35">
      <c r="A200" t="s">
        <v>225</v>
      </c>
      <c r="B200" t="s">
        <v>520</v>
      </c>
      <c r="C200" t="s">
        <v>225</v>
      </c>
    </row>
    <row r="201" spans="1:3" x14ac:dyDescent="0.35">
      <c r="A201" t="s">
        <v>105</v>
      </c>
      <c r="B201" t="s">
        <v>104</v>
      </c>
      <c r="C201" t="s">
        <v>105</v>
      </c>
    </row>
    <row r="202" spans="1:3" x14ac:dyDescent="0.35">
      <c r="A202" t="s">
        <v>105</v>
      </c>
      <c r="B202" t="s">
        <v>521</v>
      </c>
      <c r="C202" t="s">
        <v>105</v>
      </c>
    </row>
    <row r="203" spans="1:3" x14ac:dyDescent="0.35">
      <c r="A203" t="s">
        <v>321</v>
      </c>
      <c r="B203" t="s">
        <v>320</v>
      </c>
      <c r="C203" t="s">
        <v>321</v>
      </c>
    </row>
    <row r="204" spans="1:3" x14ac:dyDescent="0.35">
      <c r="A204" t="s">
        <v>321</v>
      </c>
      <c r="B204" t="s">
        <v>522</v>
      </c>
      <c r="C204" t="s">
        <v>321</v>
      </c>
    </row>
    <row r="205" spans="1:3" x14ac:dyDescent="0.35">
      <c r="A205" t="s">
        <v>107</v>
      </c>
      <c r="B205" t="s">
        <v>106</v>
      </c>
      <c r="C205" t="s">
        <v>107</v>
      </c>
    </row>
    <row r="206" spans="1:3" x14ac:dyDescent="0.35">
      <c r="A206" t="s">
        <v>107</v>
      </c>
      <c r="B206" t="s">
        <v>523</v>
      </c>
      <c r="C206" t="s">
        <v>107</v>
      </c>
    </row>
    <row r="207" spans="1:3" x14ac:dyDescent="0.35">
      <c r="A207" t="s">
        <v>185</v>
      </c>
      <c r="B207" t="s">
        <v>184</v>
      </c>
      <c r="C207" t="s">
        <v>185</v>
      </c>
    </row>
    <row r="208" spans="1:3" x14ac:dyDescent="0.35">
      <c r="A208" t="s">
        <v>185</v>
      </c>
      <c r="B208" t="s">
        <v>524</v>
      </c>
      <c r="C208" t="s">
        <v>185</v>
      </c>
    </row>
    <row r="209" spans="1:3" x14ac:dyDescent="0.35">
      <c r="A209" t="s">
        <v>525</v>
      </c>
      <c r="B209" t="s">
        <v>526</v>
      </c>
      <c r="C209" t="s">
        <v>525</v>
      </c>
    </row>
    <row r="210" spans="1:3" x14ac:dyDescent="0.35">
      <c r="A210" t="s">
        <v>161</v>
      </c>
      <c r="B210" t="s">
        <v>160</v>
      </c>
      <c r="C210" t="s">
        <v>161</v>
      </c>
    </row>
    <row r="211" spans="1:3" x14ac:dyDescent="0.35">
      <c r="A211" t="s">
        <v>161</v>
      </c>
      <c r="B211" t="s">
        <v>527</v>
      </c>
      <c r="C211" t="s">
        <v>161</v>
      </c>
    </row>
    <row r="212" spans="1:3" x14ac:dyDescent="0.35">
      <c r="A212" t="s">
        <v>528</v>
      </c>
      <c r="B212" t="s">
        <v>529</v>
      </c>
      <c r="C212" t="s">
        <v>528</v>
      </c>
    </row>
    <row r="213" spans="1:3" x14ac:dyDescent="0.35">
      <c r="A213" t="s">
        <v>528</v>
      </c>
      <c r="B213" t="s">
        <v>530</v>
      </c>
      <c r="C213" t="s">
        <v>528</v>
      </c>
    </row>
    <row r="214" spans="1:3" x14ac:dyDescent="0.35">
      <c r="A214" t="s">
        <v>41</v>
      </c>
      <c r="B214" t="s">
        <v>40</v>
      </c>
      <c r="C214" t="s">
        <v>41</v>
      </c>
    </row>
    <row r="215" spans="1:3" x14ac:dyDescent="0.35">
      <c r="A215" t="s">
        <v>265</v>
      </c>
      <c r="B215" t="s">
        <v>264</v>
      </c>
      <c r="C215" t="s">
        <v>265</v>
      </c>
    </row>
    <row r="216" spans="1:3" x14ac:dyDescent="0.35">
      <c r="A216" t="s">
        <v>265</v>
      </c>
      <c r="B216" t="s">
        <v>531</v>
      </c>
      <c r="C216" t="s">
        <v>265</v>
      </c>
    </row>
    <row r="217" spans="1:3" x14ac:dyDescent="0.35">
      <c r="A217" t="s">
        <v>265</v>
      </c>
      <c r="B217" t="s">
        <v>532</v>
      </c>
      <c r="C217" t="s">
        <v>265</v>
      </c>
    </row>
    <row r="218" spans="1:3" x14ac:dyDescent="0.35">
      <c r="A218" t="s">
        <v>325</v>
      </c>
      <c r="B218" t="s">
        <v>324</v>
      </c>
      <c r="C218" t="s">
        <v>325</v>
      </c>
    </row>
    <row r="219" spans="1:3" x14ac:dyDescent="0.35">
      <c r="A219" t="s">
        <v>325</v>
      </c>
      <c r="B219" t="s">
        <v>533</v>
      </c>
      <c r="C219" t="s">
        <v>325</v>
      </c>
    </row>
    <row r="220" spans="1:3" x14ac:dyDescent="0.35">
      <c r="A220" t="s">
        <v>31</v>
      </c>
      <c r="B220" t="s">
        <v>30</v>
      </c>
      <c r="C220" t="s">
        <v>31</v>
      </c>
    </row>
    <row r="221" spans="1:3" x14ac:dyDescent="0.35">
      <c r="A221" t="s">
        <v>31</v>
      </c>
      <c r="B221" t="s">
        <v>534</v>
      </c>
      <c r="C221" t="s">
        <v>31</v>
      </c>
    </row>
    <row r="222" spans="1:3" x14ac:dyDescent="0.35">
      <c r="A222" t="s">
        <v>69</v>
      </c>
      <c r="B222" t="s">
        <v>68</v>
      </c>
      <c r="C222" t="s">
        <v>69</v>
      </c>
    </row>
    <row r="223" spans="1:3" x14ac:dyDescent="0.35">
      <c r="A223" t="s">
        <v>69</v>
      </c>
      <c r="B223" t="s">
        <v>535</v>
      </c>
      <c r="C223" t="s">
        <v>69</v>
      </c>
    </row>
    <row r="224" spans="1:3" x14ac:dyDescent="0.35">
      <c r="A224" t="s">
        <v>125</v>
      </c>
      <c r="B224" t="s">
        <v>536</v>
      </c>
      <c r="C224" t="s">
        <v>125</v>
      </c>
    </row>
    <row r="225" spans="1:3" x14ac:dyDescent="0.35">
      <c r="A225" t="s">
        <v>125</v>
      </c>
      <c r="B225" t="s">
        <v>124</v>
      </c>
      <c r="C225" t="s">
        <v>125</v>
      </c>
    </row>
    <row r="226" spans="1:3" x14ac:dyDescent="0.35">
      <c r="A226" t="s">
        <v>143</v>
      </c>
      <c r="B226" t="s">
        <v>142</v>
      </c>
      <c r="C226" t="s">
        <v>143</v>
      </c>
    </row>
    <row r="227" spans="1:3" x14ac:dyDescent="0.35">
      <c r="A227" t="s">
        <v>537</v>
      </c>
      <c r="B227" t="s">
        <v>538</v>
      </c>
      <c r="C227" t="s">
        <v>537</v>
      </c>
    </row>
    <row r="228" spans="1:3" x14ac:dyDescent="0.35">
      <c r="A228" t="s">
        <v>537</v>
      </c>
      <c r="B228" t="s">
        <v>539</v>
      </c>
      <c r="C228" t="s">
        <v>537</v>
      </c>
    </row>
    <row r="229" spans="1:3" x14ac:dyDescent="0.35">
      <c r="A229" t="s">
        <v>93</v>
      </c>
      <c r="B229" t="s">
        <v>540</v>
      </c>
      <c r="C229" t="s">
        <v>93</v>
      </c>
    </row>
    <row r="230" spans="1:3" x14ac:dyDescent="0.35">
      <c r="A230" t="s">
        <v>93</v>
      </c>
      <c r="B230" t="s">
        <v>92</v>
      </c>
      <c r="C230" t="s">
        <v>93</v>
      </c>
    </row>
    <row r="231" spans="1:3" x14ac:dyDescent="0.35">
      <c r="A231" t="s">
        <v>43</v>
      </c>
      <c r="B231" t="s">
        <v>42</v>
      </c>
      <c r="C231" t="s">
        <v>43</v>
      </c>
    </row>
    <row r="232" spans="1:3" x14ac:dyDescent="0.35">
      <c r="A232" t="s">
        <v>541</v>
      </c>
      <c r="B232" t="s">
        <v>542</v>
      </c>
      <c r="C232" t="s">
        <v>541</v>
      </c>
    </row>
    <row r="233" spans="1:3" x14ac:dyDescent="0.35">
      <c r="A233" t="s">
        <v>541</v>
      </c>
      <c r="B233" t="s">
        <v>543</v>
      </c>
      <c r="C233" t="s">
        <v>541</v>
      </c>
    </row>
    <row r="234" spans="1:3" x14ac:dyDescent="0.35">
      <c r="A234" t="s">
        <v>253</v>
      </c>
      <c r="B234" t="s">
        <v>252</v>
      </c>
      <c r="C234" t="s">
        <v>253</v>
      </c>
    </row>
    <row r="235" spans="1:3" x14ac:dyDescent="0.35">
      <c r="A235" t="s">
        <v>253</v>
      </c>
      <c r="B235" t="s">
        <v>544</v>
      </c>
      <c r="C235" t="s">
        <v>253</v>
      </c>
    </row>
    <row r="236" spans="1:3" x14ac:dyDescent="0.35">
      <c r="A236" t="s">
        <v>285</v>
      </c>
      <c r="B236" t="s">
        <v>284</v>
      </c>
      <c r="C236" t="s">
        <v>285</v>
      </c>
    </row>
    <row r="237" spans="1:3" x14ac:dyDescent="0.35">
      <c r="A237" t="s">
        <v>285</v>
      </c>
      <c r="B237" t="s">
        <v>545</v>
      </c>
      <c r="C237" t="s">
        <v>285</v>
      </c>
    </row>
    <row r="238" spans="1:3" x14ac:dyDescent="0.35">
      <c r="A238" t="s">
        <v>255</v>
      </c>
      <c r="B238" t="s">
        <v>546</v>
      </c>
      <c r="C238" t="s">
        <v>255</v>
      </c>
    </row>
    <row r="239" spans="1:3" x14ac:dyDescent="0.35">
      <c r="A239" t="s">
        <v>255</v>
      </c>
      <c r="B239" t="s">
        <v>254</v>
      </c>
      <c r="C239" t="s">
        <v>255</v>
      </c>
    </row>
    <row r="240" spans="1:3" x14ac:dyDescent="0.35">
      <c r="A240" t="s">
        <v>305</v>
      </c>
      <c r="B240" t="s">
        <v>304</v>
      </c>
      <c r="C240" t="s">
        <v>305</v>
      </c>
    </row>
    <row r="241" spans="1:3" x14ac:dyDescent="0.35">
      <c r="A241" t="s">
        <v>305</v>
      </c>
      <c r="B241" t="s">
        <v>547</v>
      </c>
      <c r="C241" t="s">
        <v>305</v>
      </c>
    </row>
    <row r="242" spans="1:3" x14ac:dyDescent="0.35">
      <c r="A242" t="s">
        <v>548</v>
      </c>
      <c r="B242" t="s">
        <v>549</v>
      </c>
      <c r="C242" t="s">
        <v>548</v>
      </c>
    </row>
    <row r="243" spans="1:3" x14ac:dyDescent="0.35">
      <c r="A243" t="s">
        <v>548</v>
      </c>
      <c r="B243" t="s">
        <v>550</v>
      </c>
      <c r="C243" t="s">
        <v>548</v>
      </c>
    </row>
    <row r="244" spans="1:3" x14ac:dyDescent="0.35">
      <c r="A244" t="s">
        <v>551</v>
      </c>
      <c r="B244" t="s">
        <v>552</v>
      </c>
      <c r="C244" t="s">
        <v>551</v>
      </c>
    </row>
    <row r="245" spans="1:3" x14ac:dyDescent="0.35">
      <c r="A245" t="s">
        <v>551</v>
      </c>
      <c r="B245" t="s">
        <v>553</v>
      </c>
      <c r="C245" t="s">
        <v>551</v>
      </c>
    </row>
    <row r="246" spans="1:3" x14ac:dyDescent="0.35">
      <c r="A246" t="s">
        <v>551</v>
      </c>
      <c r="B246" t="s">
        <v>554</v>
      </c>
      <c r="C246" t="s">
        <v>551</v>
      </c>
    </row>
    <row r="247" spans="1:3" x14ac:dyDescent="0.35">
      <c r="A247" t="s">
        <v>89</v>
      </c>
      <c r="B247" t="s">
        <v>555</v>
      </c>
      <c r="C247" t="s">
        <v>89</v>
      </c>
    </row>
    <row r="248" spans="1:3" x14ac:dyDescent="0.35">
      <c r="A248" t="s">
        <v>89</v>
      </c>
      <c r="B248" t="s">
        <v>556</v>
      </c>
      <c r="C248" t="s">
        <v>89</v>
      </c>
    </row>
    <row r="249" spans="1:3" x14ac:dyDescent="0.35">
      <c r="A249" t="s">
        <v>89</v>
      </c>
      <c r="B249" t="s">
        <v>557</v>
      </c>
      <c r="C249" t="s">
        <v>89</v>
      </c>
    </row>
    <row r="250" spans="1:3" x14ac:dyDescent="0.35">
      <c r="A250" t="s">
        <v>89</v>
      </c>
      <c r="B250" t="s">
        <v>558</v>
      </c>
      <c r="C250" t="s">
        <v>89</v>
      </c>
    </row>
    <row r="251" spans="1:3" x14ac:dyDescent="0.35">
      <c r="A251" t="s">
        <v>559</v>
      </c>
      <c r="B251" t="s">
        <v>210</v>
      </c>
      <c r="C251" t="s">
        <v>559</v>
      </c>
    </row>
    <row r="252" spans="1:3" x14ac:dyDescent="0.35">
      <c r="A252" t="s">
        <v>559</v>
      </c>
      <c r="B252" t="s">
        <v>560</v>
      </c>
      <c r="C252" t="s">
        <v>559</v>
      </c>
    </row>
    <row r="253" spans="1:3" x14ac:dyDescent="0.35">
      <c r="A253" t="s">
        <v>113</v>
      </c>
      <c r="B253" t="s">
        <v>112</v>
      </c>
      <c r="C253" t="s">
        <v>113</v>
      </c>
    </row>
    <row r="254" spans="1:3" x14ac:dyDescent="0.35">
      <c r="A254" t="s">
        <v>113</v>
      </c>
      <c r="B254" t="s">
        <v>561</v>
      </c>
      <c r="C254" t="s">
        <v>113</v>
      </c>
    </row>
    <row r="255" spans="1:3" x14ac:dyDescent="0.35">
      <c r="A255" t="s">
        <v>287</v>
      </c>
      <c r="B255" t="s">
        <v>562</v>
      </c>
      <c r="C255" t="s">
        <v>287</v>
      </c>
    </row>
    <row r="256" spans="1:3" x14ac:dyDescent="0.35">
      <c r="A256" t="s">
        <v>287</v>
      </c>
      <c r="B256" t="s">
        <v>563</v>
      </c>
      <c r="C256" t="s">
        <v>287</v>
      </c>
    </row>
    <row r="257" spans="1:3" x14ac:dyDescent="0.35">
      <c r="A257" t="s">
        <v>287</v>
      </c>
      <c r="B257" t="s">
        <v>286</v>
      </c>
      <c r="C257" t="s">
        <v>287</v>
      </c>
    </row>
    <row r="258" spans="1:3" x14ac:dyDescent="0.35">
      <c r="A258" t="s">
        <v>257</v>
      </c>
      <c r="B258" t="s">
        <v>564</v>
      </c>
      <c r="C258" t="s">
        <v>257</v>
      </c>
    </row>
    <row r="259" spans="1:3" x14ac:dyDescent="0.35">
      <c r="A259" t="s">
        <v>257</v>
      </c>
      <c r="B259" t="s">
        <v>256</v>
      </c>
      <c r="C259" t="s">
        <v>257</v>
      </c>
    </row>
    <row r="260" spans="1:3" x14ac:dyDescent="0.35">
      <c r="A260" t="s">
        <v>175</v>
      </c>
      <c r="B260" t="s">
        <v>174</v>
      </c>
      <c r="C260" t="s">
        <v>175</v>
      </c>
    </row>
    <row r="261" spans="1:3" x14ac:dyDescent="0.35">
      <c r="A261" t="s">
        <v>175</v>
      </c>
      <c r="B261" t="s">
        <v>565</v>
      </c>
      <c r="C261" t="s">
        <v>175</v>
      </c>
    </row>
    <row r="262" spans="1:3" x14ac:dyDescent="0.35">
      <c r="A262" t="s">
        <v>327</v>
      </c>
      <c r="B262" t="s">
        <v>326</v>
      </c>
      <c r="C262" t="s">
        <v>327</v>
      </c>
    </row>
    <row r="263" spans="1:3" x14ac:dyDescent="0.35">
      <c r="A263" t="s">
        <v>566</v>
      </c>
      <c r="B263" t="s">
        <v>567</v>
      </c>
      <c r="C263" t="s">
        <v>566</v>
      </c>
    </row>
    <row r="264" spans="1:3" x14ac:dyDescent="0.35">
      <c r="A264" t="s">
        <v>566</v>
      </c>
      <c r="B264" t="s">
        <v>568</v>
      </c>
      <c r="C264" t="s">
        <v>566</v>
      </c>
    </row>
    <row r="265" spans="1:3" x14ac:dyDescent="0.35">
      <c r="A265" t="s">
        <v>569</v>
      </c>
      <c r="B265" t="s">
        <v>570</v>
      </c>
      <c r="C265" t="s">
        <v>569</v>
      </c>
    </row>
    <row r="266" spans="1:3" x14ac:dyDescent="0.35">
      <c r="A266" t="s">
        <v>569</v>
      </c>
      <c r="B266" t="s">
        <v>571</v>
      </c>
      <c r="C266" t="s">
        <v>569</v>
      </c>
    </row>
    <row r="267" spans="1:3" x14ac:dyDescent="0.35">
      <c r="A267" t="s">
        <v>177</v>
      </c>
      <c r="B267" t="s">
        <v>572</v>
      </c>
      <c r="C267" t="s">
        <v>177</v>
      </c>
    </row>
    <row r="268" spans="1:3" x14ac:dyDescent="0.35">
      <c r="A268" t="s">
        <v>177</v>
      </c>
      <c r="B268" t="s">
        <v>176</v>
      </c>
      <c r="C268" t="s">
        <v>177</v>
      </c>
    </row>
    <row r="269" spans="1:3" x14ac:dyDescent="0.35">
      <c r="A269" t="s">
        <v>127</v>
      </c>
      <c r="B269" t="s">
        <v>573</v>
      </c>
      <c r="C269" t="s">
        <v>127</v>
      </c>
    </row>
    <row r="270" spans="1:3" x14ac:dyDescent="0.35">
      <c r="A270" t="s">
        <v>127</v>
      </c>
      <c r="B270" t="s">
        <v>126</v>
      </c>
      <c r="C270" t="s">
        <v>127</v>
      </c>
    </row>
    <row r="271" spans="1:3" x14ac:dyDescent="0.35">
      <c r="A271" t="s">
        <v>75</v>
      </c>
      <c r="B271" t="s">
        <v>74</v>
      </c>
      <c r="C271" t="s">
        <v>75</v>
      </c>
    </row>
    <row r="272" spans="1:3" x14ac:dyDescent="0.35">
      <c r="A272" t="s">
        <v>75</v>
      </c>
      <c r="B272" t="s">
        <v>574</v>
      </c>
      <c r="C272" t="s">
        <v>75</v>
      </c>
    </row>
    <row r="273" spans="1:3" x14ac:dyDescent="0.35">
      <c r="A273" t="s">
        <v>17</v>
      </c>
      <c r="B273" t="s">
        <v>575</v>
      </c>
      <c r="C273" t="s">
        <v>17</v>
      </c>
    </row>
    <row r="274" spans="1:3" x14ac:dyDescent="0.35">
      <c r="A274" t="s">
        <v>17</v>
      </c>
      <c r="B274" t="s">
        <v>16</v>
      </c>
      <c r="C274" t="s">
        <v>17</v>
      </c>
    </row>
    <row r="275" spans="1:3" x14ac:dyDescent="0.35">
      <c r="A275" t="s">
        <v>81</v>
      </c>
      <c r="B275" t="s">
        <v>80</v>
      </c>
      <c r="C275" t="s">
        <v>81</v>
      </c>
    </row>
    <row r="276" spans="1:3" x14ac:dyDescent="0.35">
      <c r="A276" t="s">
        <v>81</v>
      </c>
      <c r="B276" t="s">
        <v>576</v>
      </c>
      <c r="C276" t="s">
        <v>81</v>
      </c>
    </row>
    <row r="277" spans="1:3" x14ac:dyDescent="0.35">
      <c r="A277" t="s">
        <v>577</v>
      </c>
      <c r="B277" t="s">
        <v>578</v>
      </c>
      <c r="C277" t="s">
        <v>577</v>
      </c>
    </row>
    <row r="278" spans="1:3" x14ac:dyDescent="0.35">
      <c r="A278" t="s">
        <v>577</v>
      </c>
      <c r="B278" t="s">
        <v>579</v>
      </c>
      <c r="C278" t="s">
        <v>577</v>
      </c>
    </row>
    <row r="279" spans="1:3" x14ac:dyDescent="0.35">
      <c r="A279" t="s">
        <v>577</v>
      </c>
      <c r="B279" t="s">
        <v>580</v>
      </c>
      <c r="C279" t="s">
        <v>577</v>
      </c>
    </row>
    <row r="280" spans="1:3" x14ac:dyDescent="0.35">
      <c r="A280" t="s">
        <v>577</v>
      </c>
      <c r="B280" t="s">
        <v>581</v>
      </c>
      <c r="C280" t="s">
        <v>577</v>
      </c>
    </row>
    <row r="281" spans="1:3" x14ac:dyDescent="0.35">
      <c r="A281" t="s">
        <v>577</v>
      </c>
      <c r="B281" t="s">
        <v>582</v>
      </c>
      <c r="C281" t="s">
        <v>577</v>
      </c>
    </row>
    <row r="282" spans="1:3" x14ac:dyDescent="0.35">
      <c r="A282" t="s">
        <v>583</v>
      </c>
      <c r="B282" t="s">
        <v>584</v>
      </c>
      <c r="C282" t="s">
        <v>583</v>
      </c>
    </row>
    <row r="283" spans="1:3" x14ac:dyDescent="0.35">
      <c r="A283" t="s">
        <v>583</v>
      </c>
      <c r="B283" t="s">
        <v>585</v>
      </c>
      <c r="C283" t="s">
        <v>583</v>
      </c>
    </row>
    <row r="284" spans="1:3" x14ac:dyDescent="0.35">
      <c r="A284" t="s">
        <v>583</v>
      </c>
      <c r="B284" t="s">
        <v>586</v>
      </c>
      <c r="C284" t="s">
        <v>583</v>
      </c>
    </row>
    <row r="285" spans="1:3" x14ac:dyDescent="0.35">
      <c r="A285" t="s">
        <v>583</v>
      </c>
      <c r="B285" t="s">
        <v>587</v>
      </c>
      <c r="C285" t="s">
        <v>583</v>
      </c>
    </row>
    <row r="286" spans="1:3" x14ac:dyDescent="0.35">
      <c r="A286" t="s">
        <v>583</v>
      </c>
      <c r="B286" t="s">
        <v>588</v>
      </c>
      <c r="C286" t="s">
        <v>583</v>
      </c>
    </row>
    <row r="287" spans="1:3" x14ac:dyDescent="0.35">
      <c r="A287" t="s">
        <v>187</v>
      </c>
      <c r="B287" t="s">
        <v>589</v>
      </c>
      <c r="C287" t="s">
        <v>187</v>
      </c>
    </row>
    <row r="288" spans="1:3" x14ac:dyDescent="0.35">
      <c r="A288" t="s">
        <v>187</v>
      </c>
      <c r="B288" t="s">
        <v>186</v>
      </c>
      <c r="C288" t="s">
        <v>187</v>
      </c>
    </row>
    <row r="289" spans="1:3" x14ac:dyDescent="0.35">
      <c r="A289" t="s">
        <v>590</v>
      </c>
      <c r="B289" t="s">
        <v>591</v>
      </c>
      <c r="C289" t="s">
        <v>590</v>
      </c>
    </row>
    <row r="290" spans="1:3" x14ac:dyDescent="0.35">
      <c r="A290" t="s">
        <v>590</v>
      </c>
      <c r="B290" t="s">
        <v>592</v>
      </c>
      <c r="C290" t="s">
        <v>590</v>
      </c>
    </row>
    <row r="291" spans="1:3" x14ac:dyDescent="0.35">
      <c r="A291" t="s">
        <v>213</v>
      </c>
      <c r="B291" t="s">
        <v>212</v>
      </c>
      <c r="C291" t="s">
        <v>213</v>
      </c>
    </row>
    <row r="292" spans="1:3" x14ac:dyDescent="0.35">
      <c r="A292" t="s">
        <v>213</v>
      </c>
      <c r="B292" t="s">
        <v>593</v>
      </c>
      <c r="C292" t="s">
        <v>213</v>
      </c>
    </row>
    <row r="293" spans="1:3" x14ac:dyDescent="0.35">
      <c r="A293" t="s">
        <v>259</v>
      </c>
      <c r="B293" t="s">
        <v>258</v>
      </c>
      <c r="C293" t="s">
        <v>259</v>
      </c>
    </row>
    <row r="294" spans="1:3" x14ac:dyDescent="0.35">
      <c r="A294" t="s">
        <v>259</v>
      </c>
      <c r="B294" t="s">
        <v>594</v>
      </c>
      <c r="C294" t="s">
        <v>259</v>
      </c>
    </row>
    <row r="295" spans="1:3" x14ac:dyDescent="0.35">
      <c r="A295" t="s">
        <v>231</v>
      </c>
      <c r="B295" t="s">
        <v>230</v>
      </c>
      <c r="C295" t="s">
        <v>231</v>
      </c>
    </row>
    <row r="296" spans="1:3" x14ac:dyDescent="0.35">
      <c r="A296" t="s">
        <v>231</v>
      </c>
      <c r="B296" t="s">
        <v>595</v>
      </c>
      <c r="C296" t="s">
        <v>231</v>
      </c>
    </row>
    <row r="297" spans="1:3" x14ac:dyDescent="0.35">
      <c r="A297" t="s">
        <v>596</v>
      </c>
      <c r="B297" t="s">
        <v>597</v>
      </c>
      <c r="C297" t="s">
        <v>596</v>
      </c>
    </row>
    <row r="298" spans="1:3" x14ac:dyDescent="0.35">
      <c r="A298" t="s">
        <v>596</v>
      </c>
      <c r="B298" t="s">
        <v>598</v>
      </c>
      <c r="C298" t="s">
        <v>596</v>
      </c>
    </row>
    <row r="299" spans="1:3" x14ac:dyDescent="0.35">
      <c r="A299" t="s">
        <v>596</v>
      </c>
      <c r="B299" t="s">
        <v>599</v>
      </c>
      <c r="C299" t="s">
        <v>596</v>
      </c>
    </row>
    <row r="300" spans="1:3" x14ac:dyDescent="0.35">
      <c r="A300" t="s">
        <v>137</v>
      </c>
      <c r="B300" t="s">
        <v>600</v>
      </c>
      <c r="C300" t="s">
        <v>137</v>
      </c>
    </row>
    <row r="301" spans="1:3" x14ac:dyDescent="0.35">
      <c r="A301" t="s">
        <v>137</v>
      </c>
      <c r="B301" t="s">
        <v>601</v>
      </c>
      <c r="C301" t="s">
        <v>137</v>
      </c>
    </row>
    <row r="302" spans="1:3" x14ac:dyDescent="0.35">
      <c r="A302" t="s">
        <v>137</v>
      </c>
      <c r="B302" t="s">
        <v>602</v>
      </c>
      <c r="C302" t="s">
        <v>137</v>
      </c>
    </row>
    <row r="303" spans="1:3" x14ac:dyDescent="0.35">
      <c r="A303" t="s">
        <v>137</v>
      </c>
      <c r="B303" t="s">
        <v>603</v>
      </c>
      <c r="C303" t="s">
        <v>137</v>
      </c>
    </row>
    <row r="304" spans="1:3" x14ac:dyDescent="0.35">
      <c r="A304" t="s">
        <v>195</v>
      </c>
      <c r="B304" t="s">
        <v>194</v>
      </c>
      <c r="C304" t="s">
        <v>195</v>
      </c>
    </row>
    <row r="305" spans="1:3" x14ac:dyDescent="0.35">
      <c r="A305" t="s">
        <v>195</v>
      </c>
      <c r="B305" t="s">
        <v>604</v>
      </c>
      <c r="C305" t="s">
        <v>195</v>
      </c>
    </row>
    <row r="306" spans="1:3" x14ac:dyDescent="0.35">
      <c r="A306" t="s">
        <v>71</v>
      </c>
      <c r="B306" t="s">
        <v>70</v>
      </c>
      <c r="C306" t="s">
        <v>71</v>
      </c>
    </row>
    <row r="307" spans="1:3" x14ac:dyDescent="0.35">
      <c r="A307" t="s">
        <v>71</v>
      </c>
      <c r="B307" t="s">
        <v>605</v>
      </c>
      <c r="C307" t="s">
        <v>71</v>
      </c>
    </row>
    <row r="308" spans="1:3" x14ac:dyDescent="0.35">
      <c r="A308" t="s">
        <v>301</v>
      </c>
      <c r="B308" t="s">
        <v>606</v>
      </c>
      <c r="C308" t="s">
        <v>301</v>
      </c>
    </row>
    <row r="309" spans="1:3" x14ac:dyDescent="0.35">
      <c r="A309" t="s">
        <v>301</v>
      </c>
      <c r="B309" t="s">
        <v>300</v>
      </c>
      <c r="C309" t="s">
        <v>301</v>
      </c>
    </row>
    <row r="310" spans="1:3" x14ac:dyDescent="0.35">
      <c r="A310" t="s">
        <v>301</v>
      </c>
      <c r="B310" t="s">
        <v>607</v>
      </c>
      <c r="C310" t="s">
        <v>301</v>
      </c>
    </row>
    <row r="311" spans="1:3" x14ac:dyDescent="0.35">
      <c r="A311" t="s">
        <v>608</v>
      </c>
      <c r="B311" t="s">
        <v>128</v>
      </c>
      <c r="C311" t="s">
        <v>608</v>
      </c>
    </row>
    <row r="312" spans="1:3" x14ac:dyDescent="0.35">
      <c r="A312" t="s">
        <v>149</v>
      </c>
      <c r="B312" t="s">
        <v>148</v>
      </c>
      <c r="C312" t="s">
        <v>149</v>
      </c>
    </row>
    <row r="313" spans="1:3" x14ac:dyDescent="0.35">
      <c r="A313" t="s">
        <v>609</v>
      </c>
      <c r="B313" t="s">
        <v>610</v>
      </c>
      <c r="C313" t="s">
        <v>609</v>
      </c>
    </row>
    <row r="314" spans="1:3" x14ac:dyDescent="0.35">
      <c r="A314" t="s">
        <v>609</v>
      </c>
      <c r="B314" t="s">
        <v>611</v>
      </c>
      <c r="C314" t="s">
        <v>609</v>
      </c>
    </row>
    <row r="315" spans="1:3" x14ac:dyDescent="0.35">
      <c r="A315" t="s">
        <v>609</v>
      </c>
      <c r="B315" t="s">
        <v>612</v>
      </c>
      <c r="C315" t="s">
        <v>609</v>
      </c>
    </row>
    <row r="316" spans="1:3" x14ac:dyDescent="0.35">
      <c r="A316" t="s">
        <v>233</v>
      </c>
      <c r="B316" t="s">
        <v>232</v>
      </c>
      <c r="C316" t="s">
        <v>233</v>
      </c>
    </row>
    <row r="317" spans="1:3" x14ac:dyDescent="0.35">
      <c r="A317" t="s">
        <v>233</v>
      </c>
      <c r="B317" t="s">
        <v>613</v>
      </c>
      <c r="C317" t="s">
        <v>233</v>
      </c>
    </row>
    <row r="318" spans="1:3" x14ac:dyDescent="0.35">
      <c r="A318" t="s">
        <v>229</v>
      </c>
      <c r="B318" t="s">
        <v>614</v>
      </c>
      <c r="C318" t="s">
        <v>229</v>
      </c>
    </row>
    <row r="319" spans="1:3" x14ac:dyDescent="0.35">
      <c r="A319" t="s">
        <v>229</v>
      </c>
      <c r="B319" t="s">
        <v>228</v>
      </c>
      <c r="C319" t="s">
        <v>229</v>
      </c>
    </row>
    <row r="320" spans="1:3" x14ac:dyDescent="0.35">
      <c r="A320" t="s">
        <v>615</v>
      </c>
      <c r="B320" t="s">
        <v>616</v>
      </c>
      <c r="C320" t="s">
        <v>615</v>
      </c>
    </row>
    <row r="321" spans="1:3" x14ac:dyDescent="0.35">
      <c r="A321" t="s">
        <v>95</v>
      </c>
      <c r="B321" t="s">
        <v>94</v>
      </c>
      <c r="C321" t="s">
        <v>95</v>
      </c>
    </row>
    <row r="322" spans="1:3" x14ac:dyDescent="0.35">
      <c r="A322" t="s">
        <v>95</v>
      </c>
      <c r="B322" t="s">
        <v>617</v>
      </c>
      <c r="C322" t="s">
        <v>95</v>
      </c>
    </row>
    <row r="323" spans="1:3" x14ac:dyDescent="0.35">
      <c r="A323" t="s">
        <v>227</v>
      </c>
      <c r="B323" t="s">
        <v>226</v>
      </c>
      <c r="C323" t="s">
        <v>227</v>
      </c>
    </row>
    <row r="324" spans="1:3" x14ac:dyDescent="0.35">
      <c r="A324" t="s">
        <v>227</v>
      </c>
      <c r="B324" t="s">
        <v>618</v>
      </c>
      <c r="C324" t="s">
        <v>227</v>
      </c>
    </row>
    <row r="325" spans="1:3" x14ac:dyDescent="0.35">
      <c r="A325" t="s">
        <v>111</v>
      </c>
      <c r="B325" t="s">
        <v>110</v>
      </c>
      <c r="C325" t="s">
        <v>111</v>
      </c>
    </row>
    <row r="326" spans="1:3" x14ac:dyDescent="0.35">
      <c r="A326" t="s">
        <v>97</v>
      </c>
      <c r="B326" t="s">
        <v>96</v>
      </c>
      <c r="C326" t="s">
        <v>97</v>
      </c>
    </row>
    <row r="327" spans="1:3" x14ac:dyDescent="0.35">
      <c r="A327" t="s">
        <v>97</v>
      </c>
      <c r="B327" t="s">
        <v>619</v>
      </c>
      <c r="C327" t="s">
        <v>97</v>
      </c>
    </row>
    <row r="328" spans="1:3" x14ac:dyDescent="0.35">
      <c r="A328" t="s">
        <v>620</v>
      </c>
      <c r="B328" t="s">
        <v>621</v>
      </c>
      <c r="C328" t="s">
        <v>620</v>
      </c>
    </row>
    <row r="329" spans="1:3" x14ac:dyDescent="0.35">
      <c r="A329" t="s">
        <v>205</v>
      </c>
      <c r="B329" t="s">
        <v>204</v>
      </c>
      <c r="C329" t="s">
        <v>205</v>
      </c>
    </row>
    <row r="330" spans="1:3" x14ac:dyDescent="0.35">
      <c r="A330" t="s">
        <v>205</v>
      </c>
      <c r="B330" t="s">
        <v>622</v>
      </c>
      <c r="C330" t="s">
        <v>205</v>
      </c>
    </row>
    <row r="331" spans="1:3" x14ac:dyDescent="0.35">
      <c r="A331" t="s">
        <v>623</v>
      </c>
      <c r="B331" t="s">
        <v>624</v>
      </c>
      <c r="C331" t="s">
        <v>623</v>
      </c>
    </row>
    <row r="332" spans="1:3" x14ac:dyDescent="0.35">
      <c r="A332" t="s">
        <v>623</v>
      </c>
      <c r="B332" t="s">
        <v>625</v>
      </c>
      <c r="C332" t="s">
        <v>623</v>
      </c>
    </row>
    <row r="333" spans="1:3" x14ac:dyDescent="0.35">
      <c r="A333" t="s">
        <v>277</v>
      </c>
      <c r="B333" t="s">
        <v>626</v>
      </c>
      <c r="C333" t="s">
        <v>277</v>
      </c>
    </row>
    <row r="334" spans="1:3" x14ac:dyDescent="0.35">
      <c r="A334" t="s">
        <v>277</v>
      </c>
      <c r="B334" t="s">
        <v>276</v>
      </c>
      <c r="C334" t="s">
        <v>277</v>
      </c>
    </row>
    <row r="335" spans="1:3" x14ac:dyDescent="0.35">
      <c r="A335" t="s">
        <v>269</v>
      </c>
      <c r="B335" t="s">
        <v>268</v>
      </c>
      <c r="C335" t="s">
        <v>269</v>
      </c>
    </row>
    <row r="336" spans="1:3" x14ac:dyDescent="0.35">
      <c r="A336" t="s">
        <v>269</v>
      </c>
      <c r="B336" t="s">
        <v>627</v>
      </c>
      <c r="C336" t="s">
        <v>269</v>
      </c>
    </row>
    <row r="337" spans="1:3" x14ac:dyDescent="0.35">
      <c r="A337" t="s">
        <v>628</v>
      </c>
      <c r="B337" t="s">
        <v>629</v>
      </c>
      <c r="C337" t="s">
        <v>628</v>
      </c>
    </row>
    <row r="338" spans="1:3" x14ac:dyDescent="0.35">
      <c r="A338" t="s">
        <v>21</v>
      </c>
      <c r="B338" t="s">
        <v>630</v>
      </c>
      <c r="C338" t="s">
        <v>21</v>
      </c>
    </row>
    <row r="339" spans="1:3" x14ac:dyDescent="0.35">
      <c r="A339" t="s">
        <v>21</v>
      </c>
      <c r="B339" t="s">
        <v>20</v>
      </c>
      <c r="C339" t="s">
        <v>21</v>
      </c>
    </row>
    <row r="340" spans="1:3" x14ac:dyDescent="0.35">
      <c r="A340" t="s">
        <v>13</v>
      </c>
      <c r="B340" t="s">
        <v>631</v>
      </c>
      <c r="C340" t="s">
        <v>13</v>
      </c>
    </row>
    <row r="341" spans="1:3" x14ac:dyDescent="0.35">
      <c r="A341" t="s">
        <v>13</v>
      </c>
      <c r="B341" t="s">
        <v>12</v>
      </c>
      <c r="C341" t="s">
        <v>13</v>
      </c>
    </row>
    <row r="342" spans="1:3" x14ac:dyDescent="0.35">
      <c r="A342" t="s">
        <v>267</v>
      </c>
      <c r="B342" t="s">
        <v>266</v>
      </c>
      <c r="C342" t="s">
        <v>267</v>
      </c>
    </row>
    <row r="343" spans="1:3" x14ac:dyDescent="0.35">
      <c r="A343" t="s">
        <v>632</v>
      </c>
      <c r="B343" t="s">
        <v>633</v>
      </c>
      <c r="C343" t="s">
        <v>632</v>
      </c>
    </row>
    <row r="344" spans="1:3" x14ac:dyDescent="0.35">
      <c r="A344" t="s">
        <v>632</v>
      </c>
      <c r="B344" t="s">
        <v>634</v>
      </c>
      <c r="C344" t="s">
        <v>632</v>
      </c>
    </row>
    <row r="345" spans="1:3" x14ac:dyDescent="0.35">
      <c r="A345" t="s">
        <v>123</v>
      </c>
      <c r="B345" t="s">
        <v>122</v>
      </c>
      <c r="C345" t="s">
        <v>123</v>
      </c>
    </row>
    <row r="346" spans="1:3" x14ac:dyDescent="0.35">
      <c r="A346" t="s">
        <v>123</v>
      </c>
      <c r="B346" t="s">
        <v>635</v>
      </c>
      <c r="C346" t="s">
        <v>123</v>
      </c>
    </row>
    <row r="347" spans="1:3" x14ac:dyDescent="0.35">
      <c r="A347" t="s">
        <v>237</v>
      </c>
      <c r="B347" t="s">
        <v>636</v>
      </c>
      <c r="C347" t="s">
        <v>237</v>
      </c>
    </row>
    <row r="348" spans="1:3" x14ac:dyDescent="0.35">
      <c r="A348" t="s">
        <v>237</v>
      </c>
      <c r="B348" t="s">
        <v>236</v>
      </c>
      <c r="C348" t="s">
        <v>237</v>
      </c>
    </row>
    <row r="349" spans="1:3" x14ac:dyDescent="0.35">
      <c r="A349" t="s">
        <v>151</v>
      </c>
      <c r="B349" t="s">
        <v>150</v>
      </c>
      <c r="C349" t="s">
        <v>151</v>
      </c>
    </row>
    <row r="350" spans="1:3" x14ac:dyDescent="0.35">
      <c r="A350" t="s">
        <v>151</v>
      </c>
      <c r="B350" t="s">
        <v>637</v>
      </c>
      <c r="C350" t="s">
        <v>151</v>
      </c>
    </row>
    <row r="351" spans="1:3" x14ac:dyDescent="0.35">
      <c r="A351" t="s">
        <v>638</v>
      </c>
      <c r="B351" t="s">
        <v>639</v>
      </c>
      <c r="C351" t="s">
        <v>638</v>
      </c>
    </row>
    <row r="352" spans="1:3" x14ac:dyDescent="0.35">
      <c r="A352" t="s">
        <v>638</v>
      </c>
      <c r="B352" t="s">
        <v>640</v>
      </c>
      <c r="C352" t="s">
        <v>638</v>
      </c>
    </row>
    <row r="353" spans="1:3" x14ac:dyDescent="0.35">
      <c r="A353" t="s">
        <v>638</v>
      </c>
      <c r="B353" t="s">
        <v>641</v>
      </c>
      <c r="C353" t="s">
        <v>638</v>
      </c>
    </row>
    <row r="354" spans="1:3" x14ac:dyDescent="0.35">
      <c r="A354" t="s">
        <v>189</v>
      </c>
      <c r="B354" t="s">
        <v>188</v>
      </c>
      <c r="C354" t="s">
        <v>189</v>
      </c>
    </row>
    <row r="355" spans="1:3" x14ac:dyDescent="0.35">
      <c r="A355" t="s">
        <v>189</v>
      </c>
      <c r="B355" t="s">
        <v>642</v>
      </c>
      <c r="C355" t="s">
        <v>189</v>
      </c>
    </row>
    <row r="356" spans="1:3" x14ac:dyDescent="0.35">
      <c r="A356" t="s">
        <v>197</v>
      </c>
      <c r="B356" t="s">
        <v>196</v>
      </c>
      <c r="C356" t="s">
        <v>197</v>
      </c>
    </row>
    <row r="357" spans="1:3" x14ac:dyDescent="0.35">
      <c r="A357" t="s">
        <v>197</v>
      </c>
      <c r="B357" t="s">
        <v>643</v>
      </c>
      <c r="C357" t="s">
        <v>197</v>
      </c>
    </row>
    <row r="358" spans="1:3" x14ac:dyDescent="0.35">
      <c r="A358" t="s">
        <v>644</v>
      </c>
      <c r="B358" t="s">
        <v>645</v>
      </c>
      <c r="C358" t="s">
        <v>644</v>
      </c>
    </row>
    <row r="359" spans="1:3" x14ac:dyDescent="0.35">
      <c r="A359" t="s">
        <v>644</v>
      </c>
      <c r="B359" t="s">
        <v>646</v>
      </c>
      <c r="C359" t="s">
        <v>644</v>
      </c>
    </row>
    <row r="360" spans="1:3" x14ac:dyDescent="0.35">
      <c r="A360" t="s">
        <v>289</v>
      </c>
      <c r="B360" t="s">
        <v>647</v>
      </c>
      <c r="C360" t="s">
        <v>289</v>
      </c>
    </row>
    <row r="361" spans="1:3" x14ac:dyDescent="0.35">
      <c r="A361" t="s">
        <v>289</v>
      </c>
      <c r="B361" t="s">
        <v>288</v>
      </c>
      <c r="C361" t="s">
        <v>289</v>
      </c>
    </row>
    <row r="362" spans="1:3" x14ac:dyDescent="0.35">
      <c r="A362" t="s">
        <v>63</v>
      </c>
      <c r="B362" t="s">
        <v>62</v>
      </c>
      <c r="C362" t="s">
        <v>63</v>
      </c>
    </row>
    <row r="363" spans="1:3" x14ac:dyDescent="0.35">
      <c r="A363" t="s">
        <v>63</v>
      </c>
      <c r="B363" t="s">
        <v>648</v>
      </c>
      <c r="C363" t="s">
        <v>63</v>
      </c>
    </row>
    <row r="364" spans="1:3" x14ac:dyDescent="0.35">
      <c r="A364" t="s">
        <v>649</v>
      </c>
      <c r="B364" t="s">
        <v>650</v>
      </c>
      <c r="C364" t="s">
        <v>649</v>
      </c>
    </row>
    <row r="365" spans="1:3" x14ac:dyDescent="0.35">
      <c r="A365" t="s">
        <v>649</v>
      </c>
      <c r="B365" t="s">
        <v>651</v>
      </c>
      <c r="C365" t="s">
        <v>649</v>
      </c>
    </row>
    <row r="366" spans="1:3" x14ac:dyDescent="0.35">
      <c r="A366" t="s">
        <v>336</v>
      </c>
      <c r="B366" t="s">
        <v>652</v>
      </c>
      <c r="C366" t="s">
        <v>336</v>
      </c>
    </row>
    <row r="367" spans="1:3" x14ac:dyDescent="0.35">
      <c r="A367" t="s">
        <v>336</v>
      </c>
      <c r="B367" t="s">
        <v>653</v>
      </c>
      <c r="C367" t="s">
        <v>336</v>
      </c>
    </row>
    <row r="368" spans="1:3" x14ac:dyDescent="0.35">
      <c r="A368" t="s">
        <v>336</v>
      </c>
      <c r="B368" t="s">
        <v>654</v>
      </c>
      <c r="C368" t="s">
        <v>336</v>
      </c>
    </row>
    <row r="369" spans="1:3" x14ac:dyDescent="0.35">
      <c r="A369" t="s">
        <v>336</v>
      </c>
      <c r="B369" t="s">
        <v>655</v>
      </c>
      <c r="C369" t="s">
        <v>336</v>
      </c>
    </row>
    <row r="370" spans="1:3" x14ac:dyDescent="0.35">
      <c r="A370" t="s">
        <v>336</v>
      </c>
      <c r="B370" t="s">
        <v>656</v>
      </c>
      <c r="C370" t="s">
        <v>336</v>
      </c>
    </row>
    <row r="371" spans="1:3" x14ac:dyDescent="0.35">
      <c r="A371" t="s">
        <v>59</v>
      </c>
      <c r="B371" t="s">
        <v>58</v>
      </c>
      <c r="C371" t="s">
        <v>59</v>
      </c>
    </row>
    <row r="372" spans="1:3" x14ac:dyDescent="0.35">
      <c r="A372" t="s">
        <v>59</v>
      </c>
      <c r="B372" t="s">
        <v>657</v>
      </c>
      <c r="C372" t="s">
        <v>59</v>
      </c>
    </row>
    <row r="373" spans="1:3" x14ac:dyDescent="0.35">
      <c r="A373" t="s">
        <v>271</v>
      </c>
      <c r="B373" t="s">
        <v>270</v>
      </c>
      <c r="C373" t="s">
        <v>271</v>
      </c>
    </row>
    <row r="374" spans="1:3" x14ac:dyDescent="0.35">
      <c r="A374" t="s">
        <v>271</v>
      </c>
      <c r="B374" t="s">
        <v>658</v>
      </c>
      <c r="C374" t="s">
        <v>271</v>
      </c>
    </row>
    <row r="375" spans="1:3" x14ac:dyDescent="0.35">
      <c r="A375" t="s">
        <v>659</v>
      </c>
      <c r="B375" t="s">
        <v>660</v>
      </c>
      <c r="C375" t="s">
        <v>659</v>
      </c>
    </row>
    <row r="376" spans="1:3" x14ac:dyDescent="0.35">
      <c r="A376" t="s">
        <v>659</v>
      </c>
      <c r="B376" t="s">
        <v>661</v>
      </c>
      <c r="C376" t="s">
        <v>659</v>
      </c>
    </row>
    <row r="377" spans="1:3" x14ac:dyDescent="0.35">
      <c r="A377" t="s">
        <v>659</v>
      </c>
      <c r="B377" t="s">
        <v>662</v>
      </c>
      <c r="C377" t="s">
        <v>659</v>
      </c>
    </row>
    <row r="378" spans="1:3" x14ac:dyDescent="0.35">
      <c r="A378" t="s">
        <v>663</v>
      </c>
      <c r="B378" t="s">
        <v>664</v>
      </c>
      <c r="C378" t="s">
        <v>663</v>
      </c>
    </row>
    <row r="379" spans="1:3" x14ac:dyDescent="0.35">
      <c r="A379" t="s">
        <v>663</v>
      </c>
      <c r="B379" t="s">
        <v>665</v>
      </c>
      <c r="C379" t="s">
        <v>663</v>
      </c>
    </row>
    <row r="380" spans="1:3" x14ac:dyDescent="0.35">
      <c r="A380" t="s">
        <v>47</v>
      </c>
      <c r="B380" t="s">
        <v>46</v>
      </c>
      <c r="C380" t="s">
        <v>47</v>
      </c>
    </row>
    <row r="381" spans="1:3" x14ac:dyDescent="0.35">
      <c r="A381" t="s">
        <v>47</v>
      </c>
      <c r="B381" t="s">
        <v>666</v>
      </c>
      <c r="C381" t="s">
        <v>47</v>
      </c>
    </row>
    <row r="382" spans="1:3" x14ac:dyDescent="0.35">
      <c r="A382" t="s">
        <v>667</v>
      </c>
      <c r="B382" t="s">
        <v>120</v>
      </c>
      <c r="C382" t="s">
        <v>667</v>
      </c>
    </row>
    <row r="383" spans="1:3" x14ac:dyDescent="0.35">
      <c r="A383" t="s">
        <v>245</v>
      </c>
      <c r="B383" t="s">
        <v>244</v>
      </c>
      <c r="C383" t="s">
        <v>245</v>
      </c>
    </row>
    <row r="384" spans="1:3" x14ac:dyDescent="0.35">
      <c r="A384" t="s">
        <v>245</v>
      </c>
      <c r="B384" t="s">
        <v>668</v>
      </c>
      <c r="C384" t="s">
        <v>245</v>
      </c>
    </row>
    <row r="385" spans="1:3" x14ac:dyDescent="0.35">
      <c r="A385" t="s">
        <v>91</v>
      </c>
      <c r="B385" t="s">
        <v>669</v>
      </c>
      <c r="C385" t="s">
        <v>91</v>
      </c>
    </row>
    <row r="386" spans="1:3" x14ac:dyDescent="0.35">
      <c r="A386" t="s">
        <v>91</v>
      </c>
      <c r="B386" t="s">
        <v>90</v>
      </c>
      <c r="C386" t="s">
        <v>91</v>
      </c>
    </row>
    <row r="387" spans="1:3" x14ac:dyDescent="0.35">
      <c r="A387" t="s">
        <v>670</v>
      </c>
      <c r="B387" t="s">
        <v>671</v>
      </c>
      <c r="C387" t="s">
        <v>670</v>
      </c>
    </row>
    <row r="388" spans="1:3" x14ac:dyDescent="0.35">
      <c r="A388" t="s">
        <v>670</v>
      </c>
      <c r="B388" t="s">
        <v>672</v>
      </c>
      <c r="C388" t="s">
        <v>670</v>
      </c>
    </row>
    <row r="389" spans="1:3" x14ac:dyDescent="0.35">
      <c r="A389" t="s">
        <v>670</v>
      </c>
      <c r="B389" t="s">
        <v>673</v>
      </c>
      <c r="C389" t="s">
        <v>670</v>
      </c>
    </row>
    <row r="390" spans="1:3" x14ac:dyDescent="0.35">
      <c r="A390" t="s">
        <v>101</v>
      </c>
      <c r="B390" t="s">
        <v>674</v>
      </c>
      <c r="C390" t="s">
        <v>101</v>
      </c>
    </row>
    <row r="391" spans="1:3" x14ac:dyDescent="0.35">
      <c r="A391" t="s">
        <v>101</v>
      </c>
      <c r="B391" t="s">
        <v>100</v>
      </c>
      <c r="C391" t="s">
        <v>101</v>
      </c>
    </row>
    <row r="392" spans="1:3" x14ac:dyDescent="0.35">
      <c r="A392" t="s">
        <v>332</v>
      </c>
      <c r="B392" t="s">
        <v>675</v>
      </c>
      <c r="C392" t="s">
        <v>332</v>
      </c>
    </row>
    <row r="393" spans="1:3" x14ac:dyDescent="0.35">
      <c r="A393" t="s">
        <v>332</v>
      </c>
      <c r="B393" t="s">
        <v>331</v>
      </c>
      <c r="C393" t="s">
        <v>332</v>
      </c>
    </row>
    <row r="394" spans="1:3" x14ac:dyDescent="0.35">
      <c r="A394" t="s">
        <v>676</v>
      </c>
      <c r="B394" t="s">
        <v>677</v>
      </c>
      <c r="C394" t="s">
        <v>676</v>
      </c>
    </row>
    <row r="395" spans="1:3" x14ac:dyDescent="0.35">
      <c r="A395" t="s">
        <v>676</v>
      </c>
      <c r="B395" t="s">
        <v>678</v>
      </c>
      <c r="C395" t="s">
        <v>676</v>
      </c>
    </row>
    <row r="396" spans="1:3" x14ac:dyDescent="0.35">
      <c r="A396" t="s">
        <v>676</v>
      </c>
      <c r="B396" t="s">
        <v>330</v>
      </c>
      <c r="C396" t="s">
        <v>676</v>
      </c>
    </row>
    <row r="397" spans="1:3" x14ac:dyDescent="0.35">
      <c r="A397" t="s">
        <v>131</v>
      </c>
      <c r="B397" t="s">
        <v>679</v>
      </c>
      <c r="C397" t="s">
        <v>131</v>
      </c>
    </row>
    <row r="398" spans="1:3" x14ac:dyDescent="0.35">
      <c r="A398" t="s">
        <v>131</v>
      </c>
      <c r="B398" t="s">
        <v>130</v>
      </c>
      <c r="C398" t="s">
        <v>131</v>
      </c>
    </row>
    <row r="399" spans="1:3" x14ac:dyDescent="0.35">
      <c r="A399" t="s">
        <v>19</v>
      </c>
      <c r="B399" t="s">
        <v>680</v>
      </c>
      <c r="C399" t="s">
        <v>19</v>
      </c>
    </row>
    <row r="400" spans="1:3" x14ac:dyDescent="0.35">
      <c r="A400" t="s">
        <v>19</v>
      </c>
      <c r="B400" t="s">
        <v>18</v>
      </c>
      <c r="C400" t="s">
        <v>19</v>
      </c>
    </row>
    <row r="401" spans="1:3" x14ac:dyDescent="0.35">
      <c r="A401" t="s">
        <v>681</v>
      </c>
      <c r="B401" t="s">
        <v>682</v>
      </c>
      <c r="C401" t="s">
        <v>681</v>
      </c>
    </row>
    <row r="402" spans="1:3" x14ac:dyDescent="0.35">
      <c r="A402" t="s">
        <v>681</v>
      </c>
      <c r="B402" t="s">
        <v>683</v>
      </c>
      <c r="C402" t="s">
        <v>681</v>
      </c>
    </row>
    <row r="403" spans="1:3" x14ac:dyDescent="0.35">
      <c r="A403" t="s">
        <v>681</v>
      </c>
      <c r="B403" t="s">
        <v>684</v>
      </c>
      <c r="C403" t="s">
        <v>681</v>
      </c>
    </row>
    <row r="404" spans="1:3" x14ac:dyDescent="0.35">
      <c r="A404" t="s">
        <v>685</v>
      </c>
      <c r="B404" t="s">
        <v>686</v>
      </c>
      <c r="C404" t="s">
        <v>685</v>
      </c>
    </row>
    <row r="405" spans="1:3" x14ac:dyDescent="0.35">
      <c r="A405" t="s">
        <v>685</v>
      </c>
      <c r="B405" t="s">
        <v>687</v>
      </c>
      <c r="C405" t="s">
        <v>685</v>
      </c>
    </row>
    <row r="406" spans="1:3" x14ac:dyDescent="0.35">
      <c r="A406" t="s">
        <v>685</v>
      </c>
      <c r="B406" t="s">
        <v>688</v>
      </c>
      <c r="C406" t="s">
        <v>685</v>
      </c>
    </row>
    <row r="407" spans="1:3" x14ac:dyDescent="0.35">
      <c r="A407" t="s">
        <v>689</v>
      </c>
      <c r="B407" t="s">
        <v>690</v>
      </c>
      <c r="C407" t="s">
        <v>689</v>
      </c>
    </row>
    <row r="408" spans="1:3" x14ac:dyDescent="0.35">
      <c r="A408" t="s">
        <v>689</v>
      </c>
      <c r="B408" t="s">
        <v>691</v>
      </c>
      <c r="C408" t="s">
        <v>689</v>
      </c>
    </row>
    <row r="409" spans="1:3" x14ac:dyDescent="0.35">
      <c r="A409" t="s">
        <v>247</v>
      </c>
      <c r="B409" t="s">
        <v>692</v>
      </c>
      <c r="C409" t="s">
        <v>247</v>
      </c>
    </row>
    <row r="410" spans="1:3" x14ac:dyDescent="0.35">
      <c r="A410" t="s">
        <v>247</v>
      </c>
      <c r="B410" t="s">
        <v>246</v>
      </c>
      <c r="C410" t="s">
        <v>247</v>
      </c>
    </row>
    <row r="411" spans="1:3" x14ac:dyDescent="0.35">
      <c r="A411" t="s">
        <v>147</v>
      </c>
      <c r="B411" t="s">
        <v>146</v>
      </c>
      <c r="C411" t="s">
        <v>147</v>
      </c>
    </row>
    <row r="412" spans="1:3" x14ac:dyDescent="0.35">
      <c r="A412" t="s">
        <v>147</v>
      </c>
      <c r="B412" t="s">
        <v>693</v>
      </c>
      <c r="C412" t="s">
        <v>147</v>
      </c>
    </row>
    <row r="413" spans="1:3" x14ac:dyDescent="0.35">
      <c r="A413" t="s">
        <v>694</v>
      </c>
      <c r="B413" t="s">
        <v>695</v>
      </c>
      <c r="C413" t="s">
        <v>694</v>
      </c>
    </row>
    <row r="414" spans="1:3" x14ac:dyDescent="0.35">
      <c r="A414" t="s">
        <v>694</v>
      </c>
      <c r="B414" t="s">
        <v>696</v>
      </c>
      <c r="C414" t="s">
        <v>694</v>
      </c>
    </row>
    <row r="415" spans="1:3" x14ac:dyDescent="0.35">
      <c r="A415" t="s">
        <v>338</v>
      </c>
      <c r="B415" t="s">
        <v>697</v>
      </c>
      <c r="C415" t="s">
        <v>338</v>
      </c>
    </row>
    <row r="416" spans="1:3" x14ac:dyDescent="0.35">
      <c r="A416" t="s">
        <v>338</v>
      </c>
      <c r="B416" t="s">
        <v>698</v>
      </c>
      <c r="C416" t="s">
        <v>338</v>
      </c>
    </row>
    <row r="417" spans="1:3" x14ac:dyDescent="0.35">
      <c r="A417" t="s">
        <v>338</v>
      </c>
      <c r="B417" t="s">
        <v>337</v>
      </c>
      <c r="C417" t="s">
        <v>338</v>
      </c>
    </row>
    <row r="418" spans="1:3" x14ac:dyDescent="0.35">
      <c r="A418" t="s">
        <v>338</v>
      </c>
      <c r="B418" t="s">
        <v>699</v>
      </c>
      <c r="C418" t="s">
        <v>338</v>
      </c>
    </row>
    <row r="419" spans="1:3" x14ac:dyDescent="0.35">
      <c r="A419" t="s">
        <v>700</v>
      </c>
      <c r="B419" t="s">
        <v>701</v>
      </c>
      <c r="C419" t="s">
        <v>700</v>
      </c>
    </row>
    <row r="420" spans="1:3" x14ac:dyDescent="0.35">
      <c r="A420" t="s">
        <v>700</v>
      </c>
      <c r="B420" t="s">
        <v>702</v>
      </c>
      <c r="C420" t="s">
        <v>700</v>
      </c>
    </row>
    <row r="421" spans="1:3" x14ac:dyDescent="0.35">
      <c r="A421" t="s">
        <v>703</v>
      </c>
      <c r="B421" t="s">
        <v>704</v>
      </c>
      <c r="C421" t="s">
        <v>703</v>
      </c>
    </row>
    <row r="422" spans="1:3" x14ac:dyDescent="0.35">
      <c r="A422" t="s">
        <v>703</v>
      </c>
      <c r="B422" t="s">
        <v>144</v>
      </c>
      <c r="C422" t="s">
        <v>703</v>
      </c>
    </row>
    <row r="423" spans="1:3" x14ac:dyDescent="0.35">
      <c r="A423" t="s">
        <v>135</v>
      </c>
      <c r="B423" t="s">
        <v>705</v>
      </c>
      <c r="C423" t="s">
        <v>135</v>
      </c>
    </row>
    <row r="424" spans="1:3" x14ac:dyDescent="0.35">
      <c r="A424" t="s">
        <v>135</v>
      </c>
      <c r="B424" t="s">
        <v>134</v>
      </c>
      <c r="C424" t="s">
        <v>135</v>
      </c>
    </row>
    <row r="425" spans="1:3" x14ac:dyDescent="0.35">
      <c r="A425" t="s">
        <v>191</v>
      </c>
      <c r="B425" t="s">
        <v>706</v>
      </c>
      <c r="C425" t="s">
        <v>191</v>
      </c>
    </row>
    <row r="426" spans="1:3" x14ac:dyDescent="0.35">
      <c r="A426" t="s">
        <v>191</v>
      </c>
      <c r="B426" t="s">
        <v>190</v>
      </c>
      <c r="C426" t="s">
        <v>191</v>
      </c>
    </row>
    <row r="427" spans="1:3" x14ac:dyDescent="0.35">
      <c r="A427" t="s">
        <v>109</v>
      </c>
      <c r="B427" t="s">
        <v>707</v>
      </c>
      <c r="C427" t="s">
        <v>109</v>
      </c>
    </row>
    <row r="428" spans="1:3" x14ac:dyDescent="0.35">
      <c r="A428" t="s">
        <v>109</v>
      </c>
      <c r="B428" t="s">
        <v>108</v>
      </c>
      <c r="C428" t="s">
        <v>109</v>
      </c>
    </row>
    <row r="429" spans="1:3" x14ac:dyDescent="0.35">
      <c r="A429" t="s">
        <v>73</v>
      </c>
      <c r="B429" t="s">
        <v>708</v>
      </c>
      <c r="C429" t="s">
        <v>73</v>
      </c>
    </row>
    <row r="430" spans="1:3" x14ac:dyDescent="0.35">
      <c r="A430" t="s">
        <v>73</v>
      </c>
      <c r="B430" t="s">
        <v>72</v>
      </c>
      <c r="C430" t="s">
        <v>73</v>
      </c>
    </row>
    <row r="431" spans="1:3" x14ac:dyDescent="0.35">
      <c r="A431" t="s">
        <v>11</v>
      </c>
      <c r="B431" t="s">
        <v>709</v>
      </c>
      <c r="C431" t="s">
        <v>11</v>
      </c>
    </row>
    <row r="432" spans="1:3" x14ac:dyDescent="0.35">
      <c r="A432" t="s">
        <v>11</v>
      </c>
      <c r="B432" t="s">
        <v>10</v>
      </c>
      <c r="C432" t="s">
        <v>11</v>
      </c>
    </row>
    <row r="433" spans="1:3" x14ac:dyDescent="0.35">
      <c r="A433" t="s">
        <v>710</v>
      </c>
      <c r="B433" t="s">
        <v>711</v>
      </c>
      <c r="C433" t="s">
        <v>710</v>
      </c>
    </row>
    <row r="434" spans="1:3" x14ac:dyDescent="0.35">
      <c r="A434" t="s">
        <v>710</v>
      </c>
      <c r="B434" t="s">
        <v>712</v>
      </c>
      <c r="C434" t="s">
        <v>710</v>
      </c>
    </row>
    <row r="435" spans="1:3" x14ac:dyDescent="0.35">
      <c r="A435" t="s">
        <v>713</v>
      </c>
      <c r="B435" t="s">
        <v>714</v>
      </c>
      <c r="C435" t="s">
        <v>713</v>
      </c>
    </row>
    <row r="436" spans="1:3" x14ac:dyDescent="0.35">
      <c r="A436" t="s">
        <v>713</v>
      </c>
      <c r="B436" t="s">
        <v>715</v>
      </c>
      <c r="C436" t="s">
        <v>713</v>
      </c>
    </row>
    <row r="437" spans="1:3" x14ac:dyDescent="0.35">
      <c r="A437" t="s">
        <v>713</v>
      </c>
      <c r="B437" t="s">
        <v>716</v>
      </c>
      <c r="C437" t="s">
        <v>713</v>
      </c>
    </row>
    <row r="438" spans="1:3" x14ac:dyDescent="0.35">
      <c r="A438" t="s">
        <v>87</v>
      </c>
      <c r="B438" t="s">
        <v>717</v>
      </c>
      <c r="C438" t="s">
        <v>87</v>
      </c>
    </row>
    <row r="439" spans="1:3" x14ac:dyDescent="0.35">
      <c r="A439" t="s">
        <v>87</v>
      </c>
      <c r="B439" t="s">
        <v>86</v>
      </c>
      <c r="C439" t="s">
        <v>87</v>
      </c>
    </row>
    <row r="440" spans="1:3" x14ac:dyDescent="0.35">
      <c r="A440" t="s">
        <v>313</v>
      </c>
      <c r="B440" t="s">
        <v>312</v>
      </c>
      <c r="C440" t="s">
        <v>313</v>
      </c>
    </row>
    <row r="441" spans="1:3" x14ac:dyDescent="0.35">
      <c r="A441" t="s">
        <v>313</v>
      </c>
      <c r="B441" t="s">
        <v>718</v>
      </c>
      <c r="C441" t="s">
        <v>313</v>
      </c>
    </row>
    <row r="442" spans="1:3" x14ac:dyDescent="0.35">
      <c r="A442" t="s">
        <v>719</v>
      </c>
      <c r="B442" t="s">
        <v>720</v>
      </c>
      <c r="C442" t="s">
        <v>719</v>
      </c>
    </row>
    <row r="443" spans="1:3" x14ac:dyDescent="0.35">
      <c r="A443" t="s">
        <v>719</v>
      </c>
      <c r="B443" t="s">
        <v>721</v>
      </c>
      <c r="C443" t="s">
        <v>719</v>
      </c>
    </row>
    <row r="444" spans="1:3" x14ac:dyDescent="0.35">
      <c r="A444" t="s">
        <v>297</v>
      </c>
      <c r="B444" t="s">
        <v>296</v>
      </c>
      <c r="C444" t="s">
        <v>297</v>
      </c>
    </row>
    <row r="445" spans="1:3" x14ac:dyDescent="0.35">
      <c r="A445" t="s">
        <v>297</v>
      </c>
      <c r="B445" t="s">
        <v>722</v>
      </c>
      <c r="C445" t="s">
        <v>297</v>
      </c>
    </row>
    <row r="446" spans="1:3" x14ac:dyDescent="0.35">
      <c r="A446" t="s">
        <v>223</v>
      </c>
      <c r="B446" t="s">
        <v>222</v>
      </c>
      <c r="C446" t="s">
        <v>223</v>
      </c>
    </row>
    <row r="447" spans="1:3" x14ac:dyDescent="0.35">
      <c r="A447" t="s">
        <v>223</v>
      </c>
      <c r="B447" t="s">
        <v>723</v>
      </c>
      <c r="C447" t="s">
        <v>223</v>
      </c>
    </row>
    <row r="448" spans="1:3" x14ac:dyDescent="0.35">
      <c r="A448" t="s">
        <v>163</v>
      </c>
      <c r="B448" t="s">
        <v>724</v>
      </c>
      <c r="C448" t="s">
        <v>163</v>
      </c>
    </row>
    <row r="449" spans="1:3" x14ac:dyDescent="0.35">
      <c r="A449" t="s">
        <v>163</v>
      </c>
      <c r="B449" t="s">
        <v>162</v>
      </c>
      <c r="C449" t="s">
        <v>163</v>
      </c>
    </row>
    <row r="450" spans="1:3" x14ac:dyDescent="0.35">
      <c r="A450" t="s">
        <v>279</v>
      </c>
      <c r="B450" t="s">
        <v>725</v>
      </c>
      <c r="C450" t="s">
        <v>279</v>
      </c>
    </row>
    <row r="451" spans="1:3" x14ac:dyDescent="0.35">
      <c r="A451" t="s">
        <v>279</v>
      </c>
      <c r="B451" t="s">
        <v>278</v>
      </c>
      <c r="C451" t="s">
        <v>279</v>
      </c>
    </row>
    <row r="452" spans="1:3" x14ac:dyDescent="0.35">
      <c r="A452" t="s">
        <v>315</v>
      </c>
      <c r="B452" t="s">
        <v>314</v>
      </c>
      <c r="C452" t="s">
        <v>315</v>
      </c>
    </row>
    <row r="453" spans="1:3" x14ac:dyDescent="0.35">
      <c r="A453" t="s">
        <v>261</v>
      </c>
      <c r="B453" t="s">
        <v>726</v>
      </c>
      <c r="C453" t="s">
        <v>261</v>
      </c>
    </row>
    <row r="454" spans="1:3" x14ac:dyDescent="0.35">
      <c r="A454" t="s">
        <v>261</v>
      </c>
      <c r="B454" t="s">
        <v>727</v>
      </c>
      <c r="C454" t="s">
        <v>261</v>
      </c>
    </row>
    <row r="455" spans="1:3" x14ac:dyDescent="0.35">
      <c r="A455" t="s">
        <v>261</v>
      </c>
      <c r="B455" t="s">
        <v>260</v>
      </c>
      <c r="C455" t="s">
        <v>261</v>
      </c>
    </row>
    <row r="456" spans="1:3" x14ac:dyDescent="0.35">
      <c r="A456" t="s">
        <v>261</v>
      </c>
      <c r="B456" t="s">
        <v>728</v>
      </c>
      <c r="C456" t="s">
        <v>261</v>
      </c>
    </row>
    <row r="457" spans="1:3" x14ac:dyDescent="0.35">
      <c r="A457" t="s">
        <v>729</v>
      </c>
      <c r="B457" t="s">
        <v>730</v>
      </c>
      <c r="C457" t="s">
        <v>729</v>
      </c>
    </row>
    <row r="458" spans="1:3" x14ac:dyDescent="0.35">
      <c r="A458" t="s">
        <v>729</v>
      </c>
      <c r="B458" t="s">
        <v>731</v>
      </c>
      <c r="C458" t="s">
        <v>729</v>
      </c>
    </row>
    <row r="459" spans="1:3" x14ac:dyDescent="0.35">
      <c r="A459" t="s">
        <v>153</v>
      </c>
      <c r="B459" t="s">
        <v>732</v>
      </c>
      <c r="C459" t="s">
        <v>153</v>
      </c>
    </row>
    <row r="460" spans="1:3" x14ac:dyDescent="0.35">
      <c r="A460" t="s">
        <v>153</v>
      </c>
      <c r="B460" t="s">
        <v>152</v>
      </c>
      <c r="C460" t="s">
        <v>153</v>
      </c>
    </row>
    <row r="461" spans="1:3" x14ac:dyDescent="0.35">
      <c r="A461" t="s">
        <v>165</v>
      </c>
      <c r="B461" t="s">
        <v>733</v>
      </c>
      <c r="C461" t="s">
        <v>165</v>
      </c>
    </row>
    <row r="462" spans="1:3" x14ac:dyDescent="0.35">
      <c r="A462" t="s">
        <v>165</v>
      </c>
      <c r="B462" t="s">
        <v>164</v>
      </c>
      <c r="C462" t="s">
        <v>165</v>
      </c>
    </row>
    <row r="463" spans="1:3" x14ac:dyDescent="0.35">
      <c r="A463" t="s">
        <v>139</v>
      </c>
      <c r="B463" t="s">
        <v>734</v>
      </c>
      <c r="C463" t="s">
        <v>139</v>
      </c>
    </row>
    <row r="464" spans="1:3" x14ac:dyDescent="0.35">
      <c r="A464" t="s">
        <v>139</v>
      </c>
      <c r="B464" t="s">
        <v>138</v>
      </c>
      <c r="C464" t="s">
        <v>139</v>
      </c>
    </row>
    <row r="465" spans="1:3" x14ac:dyDescent="0.35">
      <c r="A465" t="s">
        <v>65</v>
      </c>
      <c r="B465" t="s">
        <v>64</v>
      </c>
      <c r="C465" t="s">
        <v>65</v>
      </c>
    </row>
    <row r="466" spans="1:3" x14ac:dyDescent="0.35">
      <c r="A466" t="s">
        <v>239</v>
      </c>
      <c r="B466" t="s">
        <v>238</v>
      </c>
      <c r="C466" t="s">
        <v>239</v>
      </c>
    </row>
    <row r="467" spans="1:3" x14ac:dyDescent="0.35">
      <c r="A467" t="s">
        <v>239</v>
      </c>
      <c r="B467" t="s">
        <v>735</v>
      </c>
      <c r="C467" t="s">
        <v>239</v>
      </c>
    </row>
    <row r="468" spans="1:3" x14ac:dyDescent="0.35">
      <c r="A468" t="s">
        <v>291</v>
      </c>
      <c r="B468" t="s">
        <v>736</v>
      </c>
      <c r="C468" t="s">
        <v>291</v>
      </c>
    </row>
    <row r="469" spans="1:3" x14ac:dyDescent="0.35">
      <c r="A469" t="s">
        <v>291</v>
      </c>
      <c r="B469" t="s">
        <v>290</v>
      </c>
      <c r="C469" t="s">
        <v>291</v>
      </c>
    </row>
    <row r="470" spans="1:3" x14ac:dyDescent="0.35">
      <c r="A470" t="s">
        <v>273</v>
      </c>
      <c r="B470" t="s">
        <v>272</v>
      </c>
      <c r="C470" t="s">
        <v>273</v>
      </c>
    </row>
    <row r="471" spans="1:3" x14ac:dyDescent="0.35">
      <c r="A471" t="s">
        <v>45</v>
      </c>
      <c r="B471" t="s">
        <v>737</v>
      </c>
      <c r="C471" t="s">
        <v>45</v>
      </c>
    </row>
    <row r="472" spans="1:3" x14ac:dyDescent="0.35">
      <c r="A472" t="s">
        <v>45</v>
      </c>
      <c r="B472" t="s">
        <v>44</v>
      </c>
      <c r="C472" t="s">
        <v>45</v>
      </c>
    </row>
    <row r="473" spans="1:3" x14ac:dyDescent="0.35">
      <c r="A473" t="s">
        <v>37</v>
      </c>
      <c r="B473" t="s">
        <v>36</v>
      </c>
      <c r="C473" t="s">
        <v>37</v>
      </c>
    </row>
    <row r="474" spans="1:3" x14ac:dyDescent="0.35">
      <c r="A474" t="s">
        <v>37</v>
      </c>
      <c r="B474" t="s">
        <v>738</v>
      </c>
      <c r="C474" t="s">
        <v>37</v>
      </c>
    </row>
    <row r="475" spans="1:3" x14ac:dyDescent="0.35">
      <c r="A475" t="s">
        <v>309</v>
      </c>
      <c r="B475" t="s">
        <v>739</v>
      </c>
      <c r="C475" t="s">
        <v>309</v>
      </c>
    </row>
    <row r="476" spans="1:3" x14ac:dyDescent="0.35">
      <c r="A476" t="s">
        <v>309</v>
      </c>
      <c r="B476" t="s">
        <v>308</v>
      </c>
      <c r="C476" t="s">
        <v>309</v>
      </c>
    </row>
    <row r="477" spans="1:3" x14ac:dyDescent="0.35">
      <c r="A477" t="s">
        <v>740</v>
      </c>
      <c r="B477" t="s">
        <v>741</v>
      </c>
      <c r="C477" t="s">
        <v>740</v>
      </c>
    </row>
    <row r="478" spans="1:3" x14ac:dyDescent="0.35">
      <c r="A478" t="s">
        <v>740</v>
      </c>
      <c r="B478" t="s">
        <v>742</v>
      </c>
      <c r="C478" t="s">
        <v>740</v>
      </c>
    </row>
    <row r="479" spans="1:3" x14ac:dyDescent="0.35">
      <c r="A479" t="s">
        <v>740</v>
      </c>
      <c r="B479" t="s">
        <v>743</v>
      </c>
      <c r="C479" t="s">
        <v>740</v>
      </c>
    </row>
    <row r="480" spans="1:3" x14ac:dyDescent="0.35">
      <c r="A480" t="s">
        <v>740</v>
      </c>
      <c r="B480" t="s">
        <v>744</v>
      </c>
      <c r="C480" t="s">
        <v>740</v>
      </c>
    </row>
    <row r="481" spans="1:3" x14ac:dyDescent="0.35">
      <c r="A481" t="s">
        <v>740</v>
      </c>
      <c r="B481" t="s">
        <v>745</v>
      </c>
      <c r="C481" t="s">
        <v>740</v>
      </c>
    </row>
    <row r="482" spans="1:3" x14ac:dyDescent="0.35">
      <c r="A482" t="s">
        <v>740</v>
      </c>
      <c r="B482" t="s">
        <v>746</v>
      </c>
      <c r="C482" t="s">
        <v>740</v>
      </c>
    </row>
    <row r="483" spans="1:3" x14ac:dyDescent="0.35">
      <c r="A483" t="s">
        <v>747</v>
      </c>
      <c r="B483" t="s">
        <v>748</v>
      </c>
      <c r="C483" t="s">
        <v>747</v>
      </c>
    </row>
    <row r="484" spans="1:3" x14ac:dyDescent="0.35">
      <c r="A484" t="s">
        <v>747</v>
      </c>
      <c r="B484" t="s">
        <v>749</v>
      </c>
      <c r="C484" t="s">
        <v>747</v>
      </c>
    </row>
    <row r="485" spans="1:3" x14ac:dyDescent="0.35">
      <c r="A485" t="s">
        <v>747</v>
      </c>
      <c r="B485" t="s">
        <v>750</v>
      </c>
      <c r="C485" t="s">
        <v>747</v>
      </c>
    </row>
    <row r="486" spans="1:3" x14ac:dyDescent="0.35">
      <c r="A486" t="s">
        <v>323</v>
      </c>
      <c r="B486" t="s">
        <v>751</v>
      </c>
      <c r="C486" t="s">
        <v>323</v>
      </c>
    </row>
    <row r="487" spans="1:3" x14ac:dyDescent="0.35">
      <c r="A487" t="s">
        <v>323</v>
      </c>
      <c r="B487" t="s">
        <v>322</v>
      </c>
      <c r="C487" t="s">
        <v>323</v>
      </c>
    </row>
    <row r="488" spans="1:3" x14ac:dyDescent="0.35">
      <c r="A488" t="s">
        <v>323</v>
      </c>
      <c r="B488" t="s">
        <v>752</v>
      </c>
      <c r="C488" t="s">
        <v>323</v>
      </c>
    </row>
    <row r="489" spans="1:3" x14ac:dyDescent="0.35">
      <c r="A489" t="s">
        <v>753</v>
      </c>
      <c r="B489" t="s">
        <v>754</v>
      </c>
      <c r="C489" t="s">
        <v>753</v>
      </c>
    </row>
    <row r="490" spans="1:3" x14ac:dyDescent="0.35">
      <c r="A490" t="s">
        <v>753</v>
      </c>
      <c r="B490" t="s">
        <v>755</v>
      </c>
      <c r="C490" t="s">
        <v>753</v>
      </c>
    </row>
    <row r="491" spans="1:3" x14ac:dyDescent="0.35">
      <c r="A491" t="s">
        <v>756</v>
      </c>
      <c r="B491" t="s">
        <v>757</v>
      </c>
      <c r="C491" t="s">
        <v>756</v>
      </c>
    </row>
    <row r="492" spans="1:3" x14ac:dyDescent="0.35">
      <c r="A492" t="s">
        <v>756</v>
      </c>
      <c r="B492" t="s">
        <v>758</v>
      </c>
      <c r="C492" t="s">
        <v>756</v>
      </c>
    </row>
    <row r="493" spans="1:3" x14ac:dyDescent="0.35">
      <c r="A493" t="s">
        <v>756</v>
      </c>
      <c r="B493" t="s">
        <v>759</v>
      </c>
      <c r="C493" t="s">
        <v>756</v>
      </c>
    </row>
    <row r="494" spans="1:3" x14ac:dyDescent="0.35">
      <c r="A494" t="s">
        <v>756</v>
      </c>
      <c r="B494" t="s">
        <v>760</v>
      </c>
      <c r="C494" t="s">
        <v>756</v>
      </c>
    </row>
    <row r="495" spans="1:3" x14ac:dyDescent="0.35">
      <c r="A495" t="s">
        <v>756</v>
      </c>
      <c r="B495" t="s">
        <v>761</v>
      </c>
      <c r="C495" t="s">
        <v>756</v>
      </c>
    </row>
    <row r="496" spans="1:3" x14ac:dyDescent="0.35">
      <c r="A496" t="s">
        <v>235</v>
      </c>
      <c r="B496" t="s">
        <v>762</v>
      </c>
      <c r="C496" t="s">
        <v>235</v>
      </c>
    </row>
    <row r="497" spans="1:3" x14ac:dyDescent="0.35">
      <c r="A497" t="s">
        <v>235</v>
      </c>
      <c r="B497" t="s">
        <v>234</v>
      </c>
      <c r="C497" t="s">
        <v>235</v>
      </c>
    </row>
    <row r="498" spans="1:3" x14ac:dyDescent="0.35">
      <c r="A498" t="s">
        <v>763</v>
      </c>
      <c r="B498" t="s">
        <v>764</v>
      </c>
      <c r="C498" t="s">
        <v>763</v>
      </c>
    </row>
    <row r="499" spans="1:3" x14ac:dyDescent="0.35">
      <c r="A499" t="s">
        <v>763</v>
      </c>
      <c r="B499" t="s">
        <v>765</v>
      </c>
      <c r="C499" t="s">
        <v>763</v>
      </c>
    </row>
    <row r="500" spans="1:3" x14ac:dyDescent="0.35">
      <c r="A500" t="s">
        <v>766</v>
      </c>
      <c r="B500" t="s">
        <v>767</v>
      </c>
      <c r="C500" t="s">
        <v>766</v>
      </c>
    </row>
    <row r="501" spans="1:3" x14ac:dyDescent="0.35">
      <c r="A501" t="s">
        <v>766</v>
      </c>
      <c r="B501" t="s">
        <v>768</v>
      </c>
      <c r="C501" t="s">
        <v>766</v>
      </c>
    </row>
    <row r="502" spans="1:3" x14ac:dyDescent="0.35">
      <c r="A502" t="s">
        <v>766</v>
      </c>
      <c r="B502" t="s">
        <v>769</v>
      </c>
      <c r="C502" t="s">
        <v>766</v>
      </c>
    </row>
    <row r="503" spans="1:3" x14ac:dyDescent="0.35">
      <c r="A503" t="s">
        <v>770</v>
      </c>
      <c r="B503" t="s">
        <v>771</v>
      </c>
      <c r="C503" t="s">
        <v>770</v>
      </c>
    </row>
    <row r="504" spans="1:3" x14ac:dyDescent="0.35">
      <c r="A504" t="s">
        <v>770</v>
      </c>
      <c r="B504" t="s">
        <v>772</v>
      </c>
      <c r="C504" t="s">
        <v>770</v>
      </c>
    </row>
    <row r="505" spans="1:3" x14ac:dyDescent="0.35">
      <c r="A505" t="s">
        <v>317</v>
      </c>
      <c r="B505" t="s">
        <v>773</v>
      </c>
      <c r="C505" t="s">
        <v>317</v>
      </c>
    </row>
    <row r="506" spans="1:3" x14ac:dyDescent="0.35">
      <c r="A506" t="s">
        <v>317</v>
      </c>
      <c r="B506" t="s">
        <v>316</v>
      </c>
      <c r="C506" t="s">
        <v>317</v>
      </c>
    </row>
    <row r="507" spans="1:3" x14ac:dyDescent="0.35">
      <c r="A507" t="s">
        <v>317</v>
      </c>
      <c r="B507" t="s">
        <v>774</v>
      </c>
      <c r="C507" t="s">
        <v>317</v>
      </c>
    </row>
    <row r="508" spans="1:3" x14ac:dyDescent="0.35">
      <c r="A508" t="s">
        <v>133</v>
      </c>
      <c r="B508" t="s">
        <v>775</v>
      </c>
      <c r="C508" t="s">
        <v>133</v>
      </c>
    </row>
    <row r="509" spans="1:3" x14ac:dyDescent="0.35">
      <c r="A509" t="s">
        <v>133</v>
      </c>
      <c r="B509" t="s">
        <v>132</v>
      </c>
      <c r="C509" t="s">
        <v>133</v>
      </c>
    </row>
    <row r="510" spans="1:3" x14ac:dyDescent="0.35">
      <c r="A510" t="s">
        <v>167</v>
      </c>
      <c r="B510" t="s">
        <v>776</v>
      </c>
      <c r="C510" t="s">
        <v>167</v>
      </c>
    </row>
    <row r="511" spans="1:3" x14ac:dyDescent="0.35">
      <c r="A511" t="s">
        <v>167</v>
      </c>
      <c r="B511" t="s">
        <v>166</v>
      </c>
      <c r="C511" t="s">
        <v>167</v>
      </c>
    </row>
    <row r="512" spans="1:3" x14ac:dyDescent="0.35">
      <c r="A512" t="s">
        <v>307</v>
      </c>
      <c r="B512" t="s">
        <v>777</v>
      </c>
      <c r="C512" t="s">
        <v>307</v>
      </c>
    </row>
    <row r="513" spans="1:3" x14ac:dyDescent="0.35">
      <c r="A513" t="s">
        <v>307</v>
      </c>
      <c r="B513" t="s">
        <v>306</v>
      </c>
      <c r="C513" t="s">
        <v>307</v>
      </c>
    </row>
    <row r="514" spans="1:3" x14ac:dyDescent="0.35">
      <c r="A514" t="s">
        <v>317</v>
      </c>
      <c r="B514" t="s">
        <v>778</v>
      </c>
      <c r="C514" t="s">
        <v>317</v>
      </c>
    </row>
    <row r="515" spans="1:3" x14ac:dyDescent="0.35">
      <c r="A515" t="s">
        <v>323</v>
      </c>
      <c r="B515" t="s">
        <v>779</v>
      </c>
      <c r="C515" t="s">
        <v>323</v>
      </c>
    </row>
    <row r="516" spans="1:3" x14ac:dyDescent="0.35">
      <c r="A516" t="s">
        <v>780</v>
      </c>
      <c r="B516" t="s">
        <v>781</v>
      </c>
      <c r="C516" t="s">
        <v>782</v>
      </c>
    </row>
    <row r="517" spans="1:3" x14ac:dyDescent="0.35">
      <c r="A517" t="s">
        <v>336</v>
      </c>
      <c r="B517" t="s">
        <v>783</v>
      </c>
      <c r="C517" t="s">
        <v>336</v>
      </c>
    </row>
    <row r="518" spans="1:3" x14ac:dyDescent="0.35">
      <c r="A518" s="10" t="s">
        <v>577</v>
      </c>
      <c r="B518" t="s">
        <v>784</v>
      </c>
      <c r="C518" s="10" t="s">
        <v>577</v>
      </c>
    </row>
    <row r="519" spans="1:3" x14ac:dyDescent="0.35">
      <c r="A519" t="s">
        <v>89</v>
      </c>
      <c r="B519" t="s">
        <v>785</v>
      </c>
      <c r="C519" t="s">
        <v>89</v>
      </c>
    </row>
    <row r="520" spans="1:3" x14ac:dyDescent="0.35">
      <c r="A520" t="s">
        <v>265</v>
      </c>
      <c r="B520" t="s">
        <v>786</v>
      </c>
      <c r="C520" t="s">
        <v>265</v>
      </c>
    </row>
    <row r="521" spans="1:3" x14ac:dyDescent="0.35">
      <c r="A521" t="s">
        <v>39</v>
      </c>
      <c r="B521" t="s">
        <v>787</v>
      </c>
      <c r="C521" t="s">
        <v>39</v>
      </c>
    </row>
    <row r="522" spans="1:3" x14ac:dyDescent="0.35">
      <c r="A522" t="s">
        <v>249</v>
      </c>
      <c r="B522" t="s">
        <v>788</v>
      </c>
      <c r="C522" t="s">
        <v>249</v>
      </c>
    </row>
    <row r="523" spans="1:3" x14ac:dyDescent="0.35">
      <c r="A523" t="s">
        <v>780</v>
      </c>
      <c r="B523" t="s">
        <v>789</v>
      </c>
      <c r="C523" t="s">
        <v>790</v>
      </c>
    </row>
    <row r="524" spans="1:3" x14ac:dyDescent="0.35">
      <c r="A524" t="s">
        <v>27</v>
      </c>
      <c r="B524" t="s">
        <v>26</v>
      </c>
      <c r="C524" t="s">
        <v>27</v>
      </c>
    </row>
    <row r="525" spans="1:3" x14ac:dyDescent="0.35">
      <c r="A525" t="s">
        <v>29</v>
      </c>
      <c r="B525" t="s">
        <v>28</v>
      </c>
      <c r="C525" t="s">
        <v>29</v>
      </c>
    </row>
    <row r="526" spans="1:3" x14ac:dyDescent="0.35">
      <c r="A526" t="s">
        <v>295</v>
      </c>
      <c r="B526" t="s">
        <v>791</v>
      </c>
      <c r="C526" t="s">
        <v>295</v>
      </c>
    </row>
    <row r="527" spans="1:3" x14ac:dyDescent="0.35">
      <c r="A527" t="s">
        <v>183</v>
      </c>
      <c r="B527" t="s">
        <v>792</v>
      </c>
      <c r="C527" t="s">
        <v>183</v>
      </c>
    </row>
    <row r="528" spans="1:3" x14ac:dyDescent="0.35">
      <c r="A528" s="11" t="s">
        <v>199</v>
      </c>
      <c r="B528" s="12" t="s">
        <v>793</v>
      </c>
      <c r="C528" s="11" t="s">
        <v>199</v>
      </c>
    </row>
    <row r="529" spans="1:3" x14ac:dyDescent="0.35">
      <c r="A529" s="11" t="s">
        <v>293</v>
      </c>
      <c r="B529" s="12" t="s">
        <v>794</v>
      </c>
      <c r="C529" s="11" t="s">
        <v>293</v>
      </c>
    </row>
    <row r="530" spans="1:3" x14ac:dyDescent="0.35">
      <c r="A530" s="11" t="s">
        <v>219</v>
      </c>
      <c r="B530" s="12" t="s">
        <v>795</v>
      </c>
      <c r="C530" s="11" t="s">
        <v>219</v>
      </c>
    </row>
    <row r="531" spans="1:3" x14ac:dyDescent="0.35">
      <c r="A531" s="11" t="s">
        <v>265</v>
      </c>
      <c r="B531" s="12" t="s">
        <v>796</v>
      </c>
      <c r="C531" s="11" t="s">
        <v>265</v>
      </c>
    </row>
    <row r="532" spans="1:3" x14ac:dyDescent="0.35">
      <c r="A532" s="11" t="s">
        <v>483</v>
      </c>
      <c r="B532" s="12" t="s">
        <v>797</v>
      </c>
      <c r="C532" s="11" t="s">
        <v>483</v>
      </c>
    </row>
    <row r="533" spans="1:3" x14ac:dyDescent="0.35">
      <c r="A533" s="11" t="s">
        <v>137</v>
      </c>
      <c r="B533" s="12" t="s">
        <v>798</v>
      </c>
      <c r="C533" s="11" t="s">
        <v>137</v>
      </c>
    </row>
    <row r="534" spans="1:3" x14ac:dyDescent="0.35">
      <c r="A534" s="11" t="s">
        <v>659</v>
      </c>
      <c r="B534" s="12" t="s">
        <v>799</v>
      </c>
      <c r="C534" s="11" t="s">
        <v>659</v>
      </c>
    </row>
    <row r="535" spans="1:3" x14ac:dyDescent="0.35">
      <c r="A535" s="11" t="s">
        <v>780</v>
      </c>
      <c r="B535" s="12" t="s">
        <v>800</v>
      </c>
      <c r="C535" s="11" t="s">
        <v>801</v>
      </c>
    </row>
    <row r="536" spans="1:3" x14ac:dyDescent="0.35">
      <c r="A536" s="11" t="s">
        <v>323</v>
      </c>
      <c r="B536" s="12" t="s">
        <v>802</v>
      </c>
      <c r="C536" s="11" t="s">
        <v>323</v>
      </c>
    </row>
    <row r="537" spans="1:3" x14ac:dyDescent="0.35">
      <c r="A537" s="11" t="s">
        <v>235</v>
      </c>
      <c r="B537" s="12" t="s">
        <v>803</v>
      </c>
      <c r="C537" s="11" t="s">
        <v>235</v>
      </c>
    </row>
    <row r="538" spans="1:3" x14ac:dyDescent="0.35">
      <c r="B538" t="s">
        <v>88</v>
      </c>
      <c r="C538" t="e">
        <v>#N/A</v>
      </c>
    </row>
    <row r="539" spans="1:3" x14ac:dyDescent="0.35">
      <c r="B539" t="s">
        <v>136</v>
      </c>
      <c r="C539" t="e">
        <v>#N/A</v>
      </c>
    </row>
    <row r="540" spans="1:3" x14ac:dyDescent="0.35">
      <c r="B540" t="s">
        <v>218</v>
      </c>
      <c r="C540" t="e">
        <v>#N/A</v>
      </c>
    </row>
    <row r="541" spans="1:3" x14ac:dyDescent="0.35">
      <c r="B541" t="s">
        <v>294</v>
      </c>
      <c r="C541" t="e">
        <v>#N/A</v>
      </c>
    </row>
    <row r="542" spans="1:3" x14ac:dyDescent="0.35">
      <c r="B542" t="s">
        <v>335</v>
      </c>
      <c r="C542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 2015</vt:lpstr>
      <vt:lpstr>function</vt:lpstr>
      <vt:lpstr>LinkingTableNameISO3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CoreLogic</cp:lastModifiedBy>
  <dcterms:created xsi:type="dcterms:W3CDTF">2017-09-12T08:51:05Z</dcterms:created>
  <dcterms:modified xsi:type="dcterms:W3CDTF">2019-11-22T13:10:41Z</dcterms:modified>
</cp:coreProperties>
</file>