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4" i="1" l="1"/>
  <c r="M24" i="1"/>
  <c r="M3" i="1"/>
  <c r="M86" i="1"/>
  <c r="M46" i="1"/>
  <c r="M12" i="1"/>
  <c r="M11" i="1"/>
  <c r="M70" i="1"/>
  <c r="M69" i="1"/>
  <c r="M66" i="1"/>
  <c r="M65" i="1"/>
  <c r="M56" i="1"/>
  <c r="M55" i="1"/>
  <c r="M50" i="1"/>
  <c r="M49" i="1"/>
  <c r="M48" i="1"/>
  <c r="M45" i="1"/>
  <c r="M44" i="1"/>
  <c r="M43" i="1"/>
  <c r="M42" i="1"/>
  <c r="M41" i="1"/>
  <c r="M40" i="1"/>
  <c r="M37" i="1"/>
  <c r="M36" i="1"/>
  <c r="M33" i="1"/>
  <c r="M26" i="1"/>
  <c r="M25" i="1"/>
  <c r="M21" i="1"/>
  <c r="M20" i="1"/>
  <c r="M19" i="1"/>
  <c r="M18" i="1"/>
  <c r="M17" i="1"/>
  <c r="M16" i="1"/>
  <c r="M10" i="1"/>
  <c r="M9" i="1"/>
  <c r="M7" i="1"/>
  <c r="M6" i="1"/>
  <c r="M5" i="1"/>
  <c r="M144" i="1"/>
  <c r="M143" i="1"/>
  <c r="M142" i="1"/>
  <c r="M141" i="1"/>
  <c r="M140" i="1"/>
  <c r="M32" i="1"/>
  <c r="M139" i="1"/>
  <c r="M138" i="1"/>
  <c r="M2" i="1"/>
  <c r="D2" i="1"/>
  <c r="M79" i="1"/>
  <c r="D79" i="1"/>
  <c r="M73" i="1"/>
  <c r="D73" i="1"/>
  <c r="M63" i="1"/>
  <c r="D63" i="1"/>
  <c r="M59" i="1"/>
  <c r="D59" i="1"/>
  <c r="M58" i="1"/>
  <c r="D58" i="1"/>
  <c r="M54" i="1"/>
  <c r="D54" i="1"/>
  <c r="M53" i="1"/>
  <c r="D53" i="1"/>
  <c r="M39" i="1"/>
  <c r="D39" i="1"/>
  <c r="M31" i="1"/>
  <c r="D31" i="1"/>
  <c r="M27" i="1"/>
  <c r="D27" i="1"/>
  <c r="M15" i="1"/>
  <c r="D15" i="1"/>
  <c r="M8" i="1"/>
  <c r="D8" i="1"/>
  <c r="M83" i="1"/>
  <c r="D83" i="1"/>
  <c r="M62" i="1"/>
  <c r="D62" i="1"/>
  <c r="M57" i="1"/>
  <c r="D57" i="1"/>
  <c r="M30" i="1"/>
  <c r="D30" i="1"/>
  <c r="M13" i="1"/>
  <c r="D13" i="1"/>
  <c r="M78" i="1"/>
  <c r="D78" i="1"/>
  <c r="M68" i="1"/>
  <c r="D68" i="1"/>
  <c r="M60" i="1"/>
  <c r="D60" i="1"/>
  <c r="M52" i="1"/>
  <c r="D52" i="1"/>
  <c r="M47" i="1"/>
  <c r="D47" i="1"/>
  <c r="M38" i="1"/>
  <c r="D38" i="1"/>
  <c r="M29" i="1"/>
  <c r="D29" i="1"/>
  <c r="M23" i="1"/>
  <c r="D23" i="1"/>
  <c r="M14" i="1"/>
  <c r="D14" i="1"/>
  <c r="M4" i="1"/>
  <c r="D4" i="1"/>
  <c r="M51" i="1"/>
  <c r="D51" i="1"/>
  <c r="M35" i="1"/>
  <c r="D35" i="1"/>
  <c r="M34" i="1"/>
  <c r="D34" i="1"/>
  <c r="M137" i="1"/>
  <c r="D137" i="1"/>
  <c r="M136" i="1"/>
  <c r="D136" i="1"/>
  <c r="M135" i="1"/>
  <c r="D135" i="1"/>
  <c r="M134" i="1"/>
  <c r="D134" i="1"/>
  <c r="M133" i="1"/>
  <c r="D133" i="1"/>
  <c r="M107" i="1"/>
  <c r="D107" i="1"/>
  <c r="M132" i="1"/>
  <c r="D132" i="1"/>
  <c r="M97" i="1"/>
  <c r="D97" i="1"/>
  <c r="M106" i="1"/>
  <c r="D106" i="1"/>
  <c r="M82" i="1"/>
  <c r="D82" i="1"/>
  <c r="M90" i="1"/>
  <c r="D90" i="1"/>
  <c r="M101" i="1"/>
  <c r="D101" i="1"/>
  <c r="M105" i="1"/>
  <c r="D105" i="1"/>
  <c r="M93" i="1"/>
  <c r="D93" i="1"/>
  <c r="M104" i="1"/>
  <c r="D104" i="1"/>
  <c r="M77" i="1"/>
  <c r="D77" i="1"/>
  <c r="M89" i="1"/>
  <c r="D89" i="1"/>
  <c r="M103" i="1"/>
  <c r="D103" i="1"/>
  <c r="M76" i="1"/>
  <c r="D76" i="1"/>
  <c r="M95" i="1"/>
  <c r="D95" i="1"/>
  <c r="M72" i="1"/>
  <c r="D72" i="1"/>
  <c r="M100" i="1"/>
  <c r="D100" i="1"/>
  <c r="M64" i="1"/>
  <c r="D64" i="1"/>
  <c r="M71" i="1"/>
  <c r="D71" i="1"/>
  <c r="M67" i="1"/>
  <c r="D67" i="1"/>
  <c r="M81" i="1"/>
  <c r="D81" i="1"/>
  <c r="M28" i="1"/>
  <c r="D28" i="1"/>
  <c r="M61" i="1"/>
  <c r="D61" i="1"/>
  <c r="M80" i="1"/>
  <c r="D80" i="1"/>
  <c r="M75" i="1"/>
  <c r="D75" i="1"/>
  <c r="M85" i="1"/>
  <c r="D85" i="1"/>
  <c r="M88" i="1"/>
  <c r="D88" i="1"/>
  <c r="M87" i="1"/>
  <c r="D87" i="1"/>
  <c r="M84" i="1"/>
  <c r="D84" i="1"/>
  <c r="M96" i="1"/>
  <c r="D96" i="1"/>
  <c r="M92" i="1"/>
  <c r="D92" i="1"/>
  <c r="M131" i="1"/>
  <c r="D131" i="1"/>
  <c r="M130" i="1"/>
  <c r="D130" i="1"/>
  <c r="M129" i="1"/>
  <c r="D129" i="1"/>
  <c r="M128" i="1"/>
  <c r="D128" i="1"/>
  <c r="M127" i="1"/>
  <c r="D127" i="1"/>
  <c r="M126" i="1"/>
  <c r="D126" i="1"/>
  <c r="M125" i="1"/>
  <c r="D125" i="1"/>
  <c r="M124" i="1"/>
  <c r="D124" i="1"/>
  <c r="M22" i="1"/>
  <c r="D22" i="1"/>
  <c r="M123" i="1"/>
  <c r="D123" i="1"/>
  <c r="M122" i="1"/>
  <c r="D122" i="1"/>
  <c r="M121" i="1"/>
  <c r="D121" i="1"/>
  <c r="M120" i="1"/>
  <c r="D120" i="1"/>
  <c r="M119" i="1"/>
  <c r="D119" i="1"/>
  <c r="M118" i="1"/>
  <c r="D118" i="1"/>
  <c r="M99" i="1"/>
  <c r="D99" i="1"/>
  <c r="M117" i="1"/>
  <c r="D117" i="1"/>
  <c r="M94" i="1"/>
  <c r="D94" i="1"/>
  <c r="M91" i="1"/>
  <c r="D91" i="1"/>
  <c r="M116" i="1"/>
  <c r="D116" i="1"/>
  <c r="M115" i="1"/>
  <c r="D115" i="1"/>
  <c r="M102" i="1"/>
  <c r="D102" i="1"/>
  <c r="M114" i="1"/>
  <c r="D114" i="1"/>
  <c r="M113" i="1"/>
  <c r="D113" i="1"/>
  <c r="M112" i="1"/>
  <c r="D112" i="1"/>
  <c r="M111" i="1"/>
  <c r="D111" i="1"/>
  <c r="M110" i="1"/>
  <c r="D110" i="1"/>
  <c r="M109" i="1"/>
  <c r="D109" i="1"/>
  <c r="M98" i="1"/>
  <c r="D98" i="1"/>
  <c r="M108" i="1"/>
  <c r="D108" i="1"/>
</calcChain>
</file>

<file path=xl/sharedStrings.xml><?xml version="1.0" encoding="utf-8"?>
<sst xmlns="http://schemas.openxmlformats.org/spreadsheetml/2006/main" count="1445" uniqueCount="393">
  <si>
    <t>Сезон</t>
  </si>
  <si>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</si>
  <si>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</si>
  <si>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</si>
  <si>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</si>
  <si>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</si>
  <si>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</si>
  <si>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</si>
  <si>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</si>
  <si>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</si>
  <si>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</si>
  <si>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</si>
  <si>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</si>
  <si>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</si>
  <si>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</si>
  <si>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</si>
  <si>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</si>
  <si>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</si>
  <si>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</si>
  <si>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</si>
  <si>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</si>
  <si>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FATMA SARI</t>
  </si>
  <si>
    <t>N/A GR WHEAT</t>
  </si>
  <si>
    <t>40 000,000</t>
  </si>
  <si>
    <t>KSK</t>
  </si>
  <si>
    <t>NOVOROSSIYSK</t>
  </si>
  <si>
    <t>N/A</t>
  </si>
  <si>
    <t>RIF TD</t>
  </si>
  <si>
    <t>25.08.2020</t>
  </si>
  <si>
    <t>02.09.2020</t>
  </si>
  <si>
    <t>YASA CANARY</t>
  </si>
  <si>
    <t>47 020,000</t>
  </si>
  <si>
    <t>TURKEY</t>
  </si>
  <si>
    <t>27.08.2020</t>
  </si>
  <si>
    <t>31.08.2020</t>
  </si>
  <si>
    <t>30.08.2020</t>
  </si>
  <si>
    <t xml:space="preserve">ISKENDERUN </t>
  </si>
  <si>
    <t>WP BRAVE</t>
  </si>
  <si>
    <t>28 000,000</t>
  </si>
  <si>
    <t>NGT</t>
  </si>
  <si>
    <t>ARTIS-AGRO EXPORT</t>
  </si>
  <si>
    <t>29.08.2020</t>
  </si>
  <si>
    <t>01.09.2020</t>
  </si>
  <si>
    <t>TBN</t>
  </si>
  <si>
    <t>NKHP</t>
  </si>
  <si>
    <t>KZP EXPO</t>
  </si>
  <si>
    <t>QUEEN JUDI</t>
  </si>
  <si>
    <t>30 850,000</t>
  </si>
  <si>
    <t>CARGILL</t>
  </si>
  <si>
    <t>TOMINI ABILITY</t>
  </si>
  <si>
    <t>55 113,000</t>
  </si>
  <si>
    <t>MARAKI K</t>
  </si>
  <si>
    <t>25 455,000</t>
  </si>
  <si>
    <t>EMMAKRIS I</t>
  </si>
  <si>
    <t>BARLEY</t>
  </si>
  <si>
    <t>SSI NEMESIS</t>
  </si>
  <si>
    <t>51 375,000</t>
  </si>
  <si>
    <t>KENYA</t>
  </si>
  <si>
    <t>MIROGROUP RESOURCES</t>
  </si>
  <si>
    <t xml:space="preserve">MOMBASA </t>
  </si>
  <si>
    <t>CORAL AMETHYST</t>
  </si>
  <si>
    <t>65 000,000</t>
  </si>
  <si>
    <t>KAVKAZ ROADS</t>
  </si>
  <si>
    <t>OCEAN SCALLION</t>
  </si>
  <si>
    <t>57 000,000</t>
  </si>
  <si>
    <t>AST COMPANY M APK</t>
  </si>
  <si>
    <t>26.08.2020</t>
  </si>
  <si>
    <t>POLES</t>
  </si>
  <si>
    <t>46 300,000</t>
  </si>
  <si>
    <t>ZTKT</t>
  </si>
  <si>
    <t>TAMAN</t>
  </si>
  <si>
    <t>NIGERIA</t>
  </si>
  <si>
    <t>GEMCORP COMMODITIES TRADING RUS</t>
  </si>
  <si>
    <t xml:space="preserve">LAGOS </t>
  </si>
  <si>
    <t>LIBERTY</t>
  </si>
  <si>
    <t>EGYPT</t>
  </si>
  <si>
    <t>28.08.2020</t>
  </si>
  <si>
    <t xml:space="preserve">EL ISKANDARIYA (ALEXANDRIA) </t>
  </si>
  <si>
    <t>DORIC</t>
  </si>
  <si>
    <t>50 000,000</t>
  </si>
  <si>
    <t>BANGLADESH</t>
  </si>
  <si>
    <t>CPT DIMITRIOS S</t>
  </si>
  <si>
    <t>59 570,000</t>
  </si>
  <si>
    <t>SAUDI ARABIA</t>
  </si>
  <si>
    <t>GLENCORE AGRICULTURE IGC</t>
  </si>
  <si>
    <t>N</t>
  </si>
  <si>
    <t>TAIYUAN</t>
  </si>
  <si>
    <t>36 300,000</t>
  </si>
  <si>
    <t>11.09.2020</t>
  </si>
  <si>
    <t>GANOSAYA</t>
  </si>
  <si>
    <t>14 700,000</t>
  </si>
  <si>
    <t>FAIT KUBAN</t>
  </si>
  <si>
    <t>10.09.2020</t>
  </si>
  <si>
    <t>M IZMIR</t>
  </si>
  <si>
    <t>CORN</t>
  </si>
  <si>
    <t>6 000,000</t>
  </si>
  <si>
    <t>04.09.2020</t>
  </si>
  <si>
    <t>HTK DISCOVERY</t>
  </si>
  <si>
    <t>30 000,000</t>
  </si>
  <si>
    <t>03.09.2020</t>
  </si>
  <si>
    <t>MANUELA E</t>
  </si>
  <si>
    <t>PEAS</t>
  </si>
  <si>
    <t>5 000,000</t>
  </si>
  <si>
    <t>WADI ALYARMOUK</t>
  </si>
  <si>
    <t>07.08.2020</t>
  </si>
  <si>
    <t>AMINEH M</t>
  </si>
  <si>
    <t>16 500,000</t>
  </si>
  <si>
    <t>HARROW</t>
  </si>
  <si>
    <t>55 490,000</t>
  </si>
  <si>
    <t>9 360,000</t>
  </si>
  <si>
    <t>TAMARACK</t>
  </si>
  <si>
    <t>45 000,000</t>
  </si>
  <si>
    <t>WADI ALARAB</t>
  </si>
  <si>
    <t>63 000,000</t>
  </si>
  <si>
    <t>WADI ALKARM</t>
  </si>
  <si>
    <t>ZERNO-TRADE</t>
  </si>
  <si>
    <t>SEABEE / MT</t>
  </si>
  <si>
    <t>60 000,000</t>
  </si>
  <si>
    <t>UNITED GRAIN COMPANY</t>
  </si>
  <si>
    <t>IRMGARD</t>
  </si>
  <si>
    <t>36 676,199</t>
  </si>
  <si>
    <t>23.08.2020</t>
  </si>
  <si>
    <t>PANDA / KY</t>
  </si>
  <si>
    <t>33 500,000</t>
  </si>
  <si>
    <t>SENEGAL</t>
  </si>
  <si>
    <t>LOUIS DREYFUS VOSTOK</t>
  </si>
  <si>
    <t>24.08.2020</t>
  </si>
  <si>
    <t xml:space="preserve">DAKAR </t>
  </si>
  <si>
    <t>MEDI BANGKOK</t>
  </si>
  <si>
    <t>39 068,000</t>
  </si>
  <si>
    <t>9A</t>
  </si>
  <si>
    <t>TGT</t>
  </si>
  <si>
    <t>TUAPSE</t>
  </si>
  <si>
    <t>PHILIPPINES</t>
  </si>
  <si>
    <t>BONITA / LR</t>
  </si>
  <si>
    <t>58 170,000</t>
  </si>
  <si>
    <t xml:space="preserve">EL DEKHEILA </t>
  </si>
  <si>
    <t>ANTAKYA M</t>
  </si>
  <si>
    <t>54 000,000</t>
  </si>
  <si>
    <t>GIEWONT</t>
  </si>
  <si>
    <t>65 230,000</t>
  </si>
  <si>
    <t xml:space="preserve">JEDDAH </t>
  </si>
  <si>
    <t>DESERT SPRING</t>
  </si>
  <si>
    <t>ASTON</t>
  </si>
  <si>
    <t>PACIFIC TALENT / HK</t>
  </si>
  <si>
    <t>55 000,000</t>
  </si>
  <si>
    <t>MYTHOS</t>
  </si>
  <si>
    <t>19.08.2020</t>
  </si>
  <si>
    <t xml:space="preserve">CHITTAGONG </t>
  </si>
  <si>
    <t>EMMAKRIS III</t>
  </si>
  <si>
    <t>10.08.2020</t>
  </si>
  <si>
    <t>DIMITRIS S</t>
  </si>
  <si>
    <t>OUTSPAN INTERNATIONAL</t>
  </si>
  <si>
    <t>GLOVIS MADRID</t>
  </si>
  <si>
    <t>MOZAMBIQUE</t>
  </si>
  <si>
    <t>21.08.2020</t>
  </si>
  <si>
    <t xml:space="preserve">MAPUTO </t>
  </si>
  <si>
    <t>VULLY</t>
  </si>
  <si>
    <t>33 000,000</t>
  </si>
  <si>
    <t>MADAGASCAR</t>
  </si>
  <si>
    <t>22.08.2020</t>
  </si>
  <si>
    <t>HANDY STRANGER</t>
  </si>
  <si>
    <t>29 650,000</t>
  </si>
  <si>
    <t>COTE D'IVOIRE</t>
  </si>
  <si>
    <t>20.08.2020</t>
  </si>
  <si>
    <t>LBC EARTH</t>
  </si>
  <si>
    <t>66 000,000</t>
  </si>
  <si>
    <t>15.08.2020</t>
  </si>
  <si>
    <t>INCHCAP</t>
  </si>
  <si>
    <t>17 000,000</t>
  </si>
  <si>
    <t>SOMALIA</t>
  </si>
  <si>
    <t xml:space="preserve">BERBERA </t>
  </si>
  <si>
    <t>AFRICAN HHB</t>
  </si>
  <si>
    <t>27 000,000</t>
  </si>
  <si>
    <t>MAURITANIA</t>
  </si>
  <si>
    <t>16.08.2020</t>
  </si>
  <si>
    <t>YANGTZE CLASSIC</t>
  </si>
  <si>
    <t>SRI LANKA</t>
  </si>
  <si>
    <t>17.08.2020</t>
  </si>
  <si>
    <t xml:space="preserve">COLOMBO </t>
  </si>
  <si>
    <t>KOMI</t>
  </si>
  <si>
    <t>18.08.2020</t>
  </si>
  <si>
    <t>ANTWERPIA</t>
  </si>
  <si>
    <t>THAILAND</t>
  </si>
  <si>
    <t>AMAL T</t>
  </si>
  <si>
    <t>25 000,000</t>
  </si>
  <si>
    <t>LEBANON</t>
  </si>
  <si>
    <t xml:space="preserve">TRIPOLI </t>
  </si>
  <si>
    <t>VIKA</t>
  </si>
  <si>
    <t>GENCO LOIRE</t>
  </si>
  <si>
    <t>18 000,000</t>
  </si>
  <si>
    <t>ORHAN Y</t>
  </si>
  <si>
    <t>SEAPOWER I</t>
  </si>
  <si>
    <t>63 650,000</t>
  </si>
  <si>
    <t>AYLA</t>
  </si>
  <si>
    <t>AKRA</t>
  </si>
  <si>
    <t>IDC DIAMOND</t>
  </si>
  <si>
    <t>LION</t>
  </si>
  <si>
    <t>PARANA WARRIOR</t>
  </si>
  <si>
    <t>TRITON HAWK</t>
  </si>
  <si>
    <t>BERGE TATEYAMA</t>
  </si>
  <si>
    <t>DORO</t>
  </si>
  <si>
    <t>NILOS</t>
  </si>
  <si>
    <t>TRUE FRIEND</t>
  </si>
  <si>
    <t>YM EFFORT</t>
  </si>
  <si>
    <t>70 000,000</t>
  </si>
  <si>
    <t>GLOBAL BRAVE</t>
  </si>
  <si>
    <t>wheat</t>
  </si>
  <si>
    <t>SIERENTZ GLOBAL MERCHANTS UKRAINE</t>
  </si>
  <si>
    <t>12.08.2020</t>
  </si>
  <si>
    <t>31 000,000</t>
  </si>
  <si>
    <t>MONTEREY BAY</t>
  </si>
  <si>
    <t>MERRY M</t>
  </si>
  <si>
    <t>barley</t>
  </si>
  <si>
    <t>6 500,000</t>
  </si>
  <si>
    <t>LIBYA</t>
  </si>
  <si>
    <t>02.08.2020</t>
  </si>
  <si>
    <t>MAJESTY</t>
  </si>
  <si>
    <t>32 850,000</t>
  </si>
  <si>
    <t>ANGOLA</t>
  </si>
  <si>
    <t>AGROHOLDING STEPPE TD</t>
  </si>
  <si>
    <t>06.08.2020</t>
  </si>
  <si>
    <t xml:space="preserve">LOBITO </t>
  </si>
  <si>
    <t>STAR DORADO</t>
  </si>
  <si>
    <t>35 200,000</t>
  </si>
  <si>
    <t>YI CHUN 15</t>
  </si>
  <si>
    <t>48 676,000</t>
  </si>
  <si>
    <t>SOUTH AFRICA</t>
  </si>
  <si>
    <t>11.08.2020</t>
  </si>
  <si>
    <t>WADI TIBA</t>
  </si>
  <si>
    <t>57 750,000</t>
  </si>
  <si>
    <t>13.08.2020</t>
  </si>
  <si>
    <t>WADI SUDR</t>
  </si>
  <si>
    <t>57 300,000</t>
  </si>
  <si>
    <t>05.09.2020</t>
  </si>
  <si>
    <t>FORTUNA / BB</t>
  </si>
  <si>
    <t>12 000,000</t>
  </si>
  <si>
    <t xml:space="preserve">BINGAZI (BENGHAZI) </t>
  </si>
  <si>
    <t>NAUTICAL RUNA</t>
  </si>
  <si>
    <t>46 500,000</t>
  </si>
  <si>
    <t>CAMEROON</t>
  </si>
  <si>
    <t>EQUINOX ORENDA</t>
  </si>
  <si>
    <t>25 473,000</t>
  </si>
  <si>
    <t>CHICAGO HARMONY</t>
  </si>
  <si>
    <t xml:space="preserve">ABIDJAN </t>
  </si>
  <si>
    <t>EDFU</t>
  </si>
  <si>
    <t>05.08.2020</t>
  </si>
  <si>
    <t>GIOVANNA</t>
  </si>
  <si>
    <t>31 800,000</t>
  </si>
  <si>
    <t xml:space="preserve">NOUAKCHOTT </t>
  </si>
  <si>
    <t>RYSY</t>
  </si>
  <si>
    <t>ANGELIC PEACE</t>
  </si>
  <si>
    <t>63 450,000</t>
  </si>
  <si>
    <t>SUDAN</t>
  </si>
  <si>
    <t xml:space="preserve">PORT SUDAN </t>
  </si>
  <si>
    <t>ROMANDIE</t>
  </si>
  <si>
    <t>TOGO</t>
  </si>
  <si>
    <t>GLORY TRADER</t>
  </si>
  <si>
    <t>44 747,000</t>
  </si>
  <si>
    <t>KUWAIT</t>
  </si>
  <si>
    <t>03.08.2020</t>
  </si>
  <si>
    <t xml:space="preserve">KUWAIT </t>
  </si>
  <si>
    <t>AKIJ HERITAGE</t>
  </si>
  <si>
    <t>54 100,000</t>
  </si>
  <si>
    <t>MAGPIE SW</t>
  </si>
  <si>
    <t>32 650,000</t>
  </si>
  <si>
    <t>09.08.2020</t>
  </si>
  <si>
    <t>AKIJ NOBLE</t>
  </si>
  <si>
    <t>WADI ALARISH</t>
  </si>
  <si>
    <t>08.09.2020</t>
  </si>
  <si>
    <t>TATRY</t>
  </si>
  <si>
    <t>36 000,000</t>
  </si>
  <si>
    <t>SEA MERAY</t>
  </si>
  <si>
    <t>20 000,000</t>
  </si>
  <si>
    <t>AGIA SKEPI</t>
  </si>
  <si>
    <t>64 340,000</t>
  </si>
  <si>
    <t>WADI ALKARNAK</t>
  </si>
  <si>
    <t>38 870,000</t>
  </si>
  <si>
    <t>SUDETY</t>
  </si>
  <si>
    <t>01.08.2020</t>
  </si>
  <si>
    <t xml:space="preserve">JIZAN </t>
  </si>
  <si>
    <t>ALI S</t>
  </si>
  <si>
    <t>20.09.2020</t>
  </si>
  <si>
    <t>NIKOLAOS GS</t>
  </si>
  <si>
    <t>ADRIANA ROSE</t>
  </si>
  <si>
    <t>62 300,000</t>
  </si>
  <si>
    <t>12.09.2020</t>
  </si>
  <si>
    <t>RANGAKU</t>
  </si>
  <si>
    <t>MONTREUX</t>
  </si>
  <si>
    <t>31 300,000</t>
  </si>
  <si>
    <t>EQUINOX EAGLE</t>
  </si>
  <si>
    <t>OCEAN ANG</t>
  </si>
  <si>
    <t>KESTREL S</t>
  </si>
  <si>
    <t>EIDER S</t>
  </si>
  <si>
    <t>52 150,000</t>
  </si>
  <si>
    <t>YEMEN</t>
  </si>
  <si>
    <t>COMMON CALYPSO</t>
  </si>
  <si>
    <t xml:space="preserve">DUMYAT (DAMIETTA) </t>
  </si>
  <si>
    <t>TN SUNRISE</t>
  </si>
  <si>
    <t>TANZANIA</t>
  </si>
  <si>
    <t xml:space="preserve">DAR ES SALAAM </t>
  </si>
  <si>
    <t>THOR FORTUNE</t>
  </si>
  <si>
    <t>19 700,000</t>
  </si>
  <si>
    <t>ISRAEL</t>
  </si>
  <si>
    <t xml:space="preserve">HAIFA </t>
  </si>
  <si>
    <t>29 358,000</t>
  </si>
  <si>
    <t>DALIAN STAR D</t>
  </si>
  <si>
    <t>15 000,000</t>
  </si>
  <si>
    <t xml:space="preserve">CALABAR </t>
  </si>
  <si>
    <t>AFRICAN JUNIPER</t>
  </si>
  <si>
    <t>17 980,000</t>
  </si>
  <si>
    <t>SPAIN</t>
  </si>
  <si>
    <t xml:space="preserve">LAS PALMAS </t>
  </si>
  <si>
    <t>4 561,300</t>
  </si>
  <si>
    <t>28 838,699</t>
  </si>
  <si>
    <t>FLORENTINE OETKER</t>
  </si>
  <si>
    <t>60 500,000</t>
  </si>
  <si>
    <t>PRINCE FAROUK</t>
  </si>
  <si>
    <t>08.08.2020</t>
  </si>
  <si>
    <t>LUCENT</t>
  </si>
  <si>
    <t>45 300,000</t>
  </si>
  <si>
    <t>ULTRALAZ</t>
  </si>
  <si>
    <t>56 670,000</t>
  </si>
  <si>
    <t xml:space="preserve">DURBAN </t>
  </si>
  <si>
    <t>EVOLUTION</t>
  </si>
  <si>
    <t>23 500,000</t>
  </si>
  <si>
    <t>INCE KARADENIZ</t>
  </si>
  <si>
    <t>32 882,000</t>
  </si>
  <si>
    <t>UAE</t>
  </si>
  <si>
    <t>20 822,000</t>
  </si>
  <si>
    <t>PLATON / MH</t>
  </si>
  <si>
    <t>AMALEA</t>
  </si>
  <si>
    <t>27 400,000</t>
  </si>
  <si>
    <t>16 000,000</t>
  </si>
  <si>
    <t>14.08.2020</t>
  </si>
  <si>
    <t>GREENER</t>
  </si>
  <si>
    <t>54 750,000</t>
  </si>
  <si>
    <t>MACHITIS</t>
  </si>
  <si>
    <t xml:space="preserve">ASHDOD </t>
  </si>
  <si>
    <t>COMMON SPIRIT</t>
  </si>
  <si>
    <t>23 000,000</t>
  </si>
  <si>
    <t>32 000,000</t>
  </si>
  <si>
    <t>KRISTINA P</t>
  </si>
  <si>
    <t>CAPE SCOTT</t>
  </si>
  <si>
    <t>AMADEUS</t>
  </si>
  <si>
    <t>THEODORE JR</t>
  </si>
  <si>
    <t>69 750,000</t>
  </si>
  <si>
    <t>FORTUNE TRADER</t>
  </si>
  <si>
    <t xml:space="preserve">JEBEL ALI </t>
  </si>
  <si>
    <t>NANA LEEN</t>
  </si>
  <si>
    <t>26 000,000</t>
  </si>
  <si>
    <t>EMMAKRIS II</t>
  </si>
  <si>
    <t>JORDAN</t>
  </si>
  <si>
    <t xml:space="preserve">AQABA </t>
  </si>
  <si>
    <t>ULTRA SASKATOON</t>
  </si>
  <si>
    <t>53 548,000</t>
  </si>
  <si>
    <t>04.08.2020</t>
  </si>
  <si>
    <t>CIELO DI MONACO</t>
  </si>
  <si>
    <t>GUINEA</t>
  </si>
  <si>
    <t xml:space="preserve">CONAKRY </t>
  </si>
  <si>
    <t>KYRA PANAGHIA</t>
  </si>
  <si>
    <t>53 000,000</t>
  </si>
  <si>
    <t>MALAYSIA</t>
  </si>
  <si>
    <t xml:space="preserve">PASIR GUDANG (JOHOR) </t>
  </si>
  <si>
    <t>KERLI</t>
  </si>
  <si>
    <t>4 000,000</t>
  </si>
  <si>
    <t>PORT SILO</t>
  </si>
  <si>
    <t>KALININGRAD</t>
  </si>
  <si>
    <t>GERMANY</t>
  </si>
  <si>
    <t xml:space="preserve">ROSTOCK </t>
  </si>
  <si>
    <t>SORMOVSKIY 3057</t>
  </si>
  <si>
    <t>3 000,000</t>
  </si>
  <si>
    <t>SODRUZHESTVO SOYA</t>
  </si>
  <si>
    <t>BELGIUM</t>
  </si>
  <si>
    <t>SODRUZHESTVO GROUP</t>
  </si>
  <si>
    <t xml:space="preserve">BRUGGE (BRUGES) </t>
  </si>
  <si>
    <t>POLA ATLANTIC</t>
  </si>
  <si>
    <t>23 006,000</t>
  </si>
  <si>
    <t>BRAZIL</t>
  </si>
  <si>
    <t xml:space="preserve">SUAPE </t>
  </si>
  <si>
    <t>HILMA BULKER</t>
  </si>
  <si>
    <t>31 550,000</t>
  </si>
  <si>
    <t xml:space="preserve">NATAL </t>
  </si>
  <si>
    <t>2020/21</t>
  </si>
  <si>
    <t>07.09.2020</t>
  </si>
  <si>
    <t>06.09.2020</t>
  </si>
  <si>
    <t>CONCERN POKROVSKIY TD</t>
  </si>
  <si>
    <t>44 000,000</t>
  </si>
  <si>
    <t>58 100,000</t>
  </si>
  <si>
    <t>55 676,000</t>
  </si>
  <si>
    <t>27 136,000</t>
  </si>
  <si>
    <t>10 000,000</t>
  </si>
  <si>
    <t xml:space="preserve">TOAMASINA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</si>
</sst>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4"/>
  <sheetViews>
    <sheetView tabSelected="1" zoomScale="85" zoomScaleNormal="85" workbookViewId="0">
      <selection activeCell="L22" sqref="L22"/>
    </sheetView>
  </sheetViews>
  <sheetFormatPr defaultRowHeight="15" x14ac:dyDescent="0.25"/>
  <cols>
    <col min="4" max="4" width="12.42578125" bestFit="1" customWidth="1"/>
    <col min="5" max="5" width="19.28515625" style="13" bestFit="1" customWidth="1"/>
    <col min="6" max="6" width="14.42578125" bestFit="1" customWidth="1"/>
    <col min="7" max="7" width="10" bestFit="1" customWidth="1"/>
    <col min="8" max="8" width="8.85546875" bestFit="1" customWidth="1"/>
    <col min="9" max="9" width="20.5703125" style="7" bestFit="1" customWidth="1"/>
    <col min="10" max="10" width="15" bestFit="1" customWidth="1"/>
    <col min="12" max="12" width="16.28515625" bestFit="1" customWidth="1"/>
    <col min="13" max="13" width="14.5703125" bestFit="1" customWidth="1"/>
    <col min="14" max="14" width="8" bestFit="1" customWidth="1"/>
    <col min="15" max="15" width="37" bestFit="1" customWidth="1"/>
    <col min="16" max="19" width="10.140625" bestFit="1" customWidth="1"/>
    <col min="20" max="20" width="29.42578125" bestFit="1" customWidth="1"/>
  </cols>
  <sheetData>
    <row r="1" spans="1:21" s="7" customFormat="1" ht="12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6" t="s">
        <v>19</v>
      </c>
      <c r="U1" s="6" t="s">
        <v>20</v>
      </c>
    </row>
    <row r="2" spans="1:21" x14ac:dyDescent="0.25">
      <c r="A2" s="8" t="s">
        <v>383</v>
      </c>
      <c r="B2" s="8">
        <v>2020</v>
      </c>
      <c r="C2" s="8"/>
      <c r="D2" s="8" t="str">
        <f>IF(S2&lt;&gt;"",S2,"")</f>
        <v>01.08.2020</v>
      </c>
      <c r="E2" s="8" t="s">
        <v>278</v>
      </c>
      <c r="F2" s="8" t="s">
        <v>213</v>
      </c>
      <c r="G2" s="8" t="s">
        <v>166</v>
      </c>
      <c r="H2" s="8"/>
      <c r="I2" s="8"/>
      <c r="J2" s="8"/>
      <c r="K2" s="8"/>
      <c r="L2" s="8" t="s">
        <v>83</v>
      </c>
      <c r="M2" s="8" t="str">
        <f>IF(AND(Q2="",P2&lt;&gt;"",R2=""),"Проходит Босфор",IF(R2&lt;&gt;"","Под Погрузкой",IF(S2&lt;&gt;"","Исполнен",IF(Q2&lt;&gt;"","На рейде",""))))</f>
        <v>Исполнен</v>
      </c>
      <c r="N2" s="8">
        <v>9582518</v>
      </c>
      <c r="O2" s="8" t="s">
        <v>143</v>
      </c>
      <c r="P2" s="8"/>
      <c r="Q2" s="8"/>
      <c r="R2" s="8"/>
      <c r="S2" s="8" t="s">
        <v>279</v>
      </c>
      <c r="T2" s="8" t="s">
        <v>280</v>
      </c>
    </row>
    <row r="3" spans="1:21" x14ac:dyDescent="0.25">
      <c r="A3" s="8" t="s">
        <v>383</v>
      </c>
      <c r="B3" s="8">
        <v>2020</v>
      </c>
      <c r="C3" s="8"/>
      <c r="D3" s="8" t="s">
        <v>279</v>
      </c>
      <c r="E3" s="8" t="s">
        <v>370</v>
      </c>
      <c r="F3" s="8"/>
      <c r="G3" s="8" t="s">
        <v>371</v>
      </c>
      <c r="H3" s="8">
        <v>8</v>
      </c>
      <c r="I3" s="8" t="s">
        <v>372</v>
      </c>
      <c r="J3" s="8" t="s">
        <v>367</v>
      </c>
      <c r="K3" s="8"/>
      <c r="L3" s="8" t="s">
        <v>373</v>
      </c>
      <c r="M3" s="8" t="str">
        <f>IF(AND(Q3="",P3&lt;&gt;"",R3=""),"Проходит Босфор",IF(R3&lt;&gt;"","Под Погрузкой",IF(S3&lt;&gt;"","Исполнен",IF(Q3&lt;&gt;"","На рейде",""))))</f>
        <v>Исполнен</v>
      </c>
      <c r="N3" s="8">
        <v>8419635</v>
      </c>
      <c r="O3" s="8" t="s">
        <v>374</v>
      </c>
      <c r="P3" s="8"/>
      <c r="Q3" s="8"/>
      <c r="R3" s="8"/>
      <c r="S3" s="8" t="s">
        <v>279</v>
      </c>
      <c r="T3" s="8" t="s">
        <v>375</v>
      </c>
    </row>
    <row r="4" spans="1:21" x14ac:dyDescent="0.25">
      <c r="A4" s="8" t="s">
        <v>383</v>
      </c>
      <c r="B4" s="8">
        <v>2020</v>
      </c>
      <c r="C4" s="8"/>
      <c r="D4" s="8" t="str">
        <f>IF(S4&lt;&gt;"",S4,"")</f>
        <v>02.08.2020</v>
      </c>
      <c r="E4" s="8" t="s">
        <v>212</v>
      </c>
      <c r="F4" s="8" t="s">
        <v>213</v>
      </c>
      <c r="G4" s="8" t="s">
        <v>214</v>
      </c>
      <c r="H4" s="8">
        <v>40</v>
      </c>
      <c r="I4" s="8" t="s">
        <v>24</v>
      </c>
      <c r="J4" s="8" t="s">
        <v>25</v>
      </c>
      <c r="K4" s="8"/>
      <c r="L4" s="8" t="s">
        <v>215</v>
      </c>
      <c r="M4" s="8" t="str">
        <f>IF(AND(Q4="",P4&lt;&gt;"",R4=""),"Проходит Босфор",IF(R4&lt;&gt;"","Под Погрузкой",IF(S4&lt;&gt;"","Исполнен",IF(Q4&lt;&gt;"","На рейде",""))))</f>
        <v>Исполнен</v>
      </c>
      <c r="N4" s="8">
        <v>8418265</v>
      </c>
      <c r="O4" s="8" t="s">
        <v>91</v>
      </c>
      <c r="P4" s="8"/>
      <c r="Q4" s="8"/>
      <c r="R4" s="8"/>
      <c r="S4" s="8" t="s">
        <v>216</v>
      </c>
      <c r="T4" s="8" t="s">
        <v>85</v>
      </c>
    </row>
    <row r="5" spans="1:21" x14ac:dyDescent="0.25">
      <c r="A5" s="8" t="s">
        <v>383</v>
      </c>
      <c r="B5" s="8">
        <v>2020</v>
      </c>
      <c r="C5" s="8"/>
      <c r="D5" s="8" t="s">
        <v>216</v>
      </c>
      <c r="E5" s="8" t="s">
        <v>293</v>
      </c>
      <c r="F5" s="8" t="s">
        <v>207</v>
      </c>
      <c r="G5" s="8" t="s">
        <v>294</v>
      </c>
      <c r="H5" s="8"/>
      <c r="I5" s="8"/>
      <c r="J5" s="8" t="s">
        <v>62</v>
      </c>
      <c r="K5" s="8"/>
      <c r="L5" s="8" t="s">
        <v>295</v>
      </c>
      <c r="M5" s="8" t="str">
        <f>IF(AND(Q5="",P5&lt;&gt;"",R5=""),"Проходит Босфор",IF(R5&lt;&gt;"","Под Погрузкой",IF(S5&lt;&gt;"","Исполнен",IF(Q5&lt;&gt;"","На рейде",""))))</f>
        <v>Исполнен</v>
      </c>
      <c r="N5" s="8">
        <v>9364784</v>
      </c>
      <c r="O5" s="8" t="s">
        <v>143</v>
      </c>
      <c r="P5" s="8"/>
      <c r="Q5" s="8"/>
      <c r="R5" s="8"/>
      <c r="S5" s="8" t="s">
        <v>216</v>
      </c>
      <c r="T5" s="8" t="s">
        <v>85</v>
      </c>
    </row>
    <row r="6" spans="1:21" x14ac:dyDescent="0.25">
      <c r="A6" s="8" t="s">
        <v>383</v>
      </c>
      <c r="B6" s="8">
        <v>2020</v>
      </c>
      <c r="C6" s="8"/>
      <c r="D6" s="8" t="s">
        <v>216</v>
      </c>
      <c r="E6" s="8" t="s">
        <v>296</v>
      </c>
      <c r="F6" s="8" t="s">
        <v>207</v>
      </c>
      <c r="G6" s="8" t="s">
        <v>79</v>
      </c>
      <c r="H6" s="8"/>
      <c r="I6" s="8"/>
      <c r="J6" s="8" t="s">
        <v>62</v>
      </c>
      <c r="K6" s="8"/>
      <c r="L6" s="8" t="s">
        <v>75</v>
      </c>
      <c r="M6" s="8" t="str">
        <f>IF(AND(Q6="",P6&lt;&gt;"",R6=""),"Проходит Босфор",IF(R6&lt;&gt;"","Под Погрузкой",IF(S6&lt;&gt;"","Исполнен",IF(Q6&lt;&gt;"","На рейде",""))))</f>
        <v>Исполнен</v>
      </c>
      <c r="N6" s="8">
        <v>9594705</v>
      </c>
      <c r="O6" s="8" t="s">
        <v>143</v>
      </c>
      <c r="P6" s="8"/>
      <c r="Q6" s="8"/>
      <c r="R6" s="8"/>
      <c r="S6" s="8" t="s">
        <v>216</v>
      </c>
      <c r="T6" s="8" t="s">
        <v>297</v>
      </c>
    </row>
    <row r="7" spans="1:21" x14ac:dyDescent="0.25">
      <c r="A7" s="8" t="s">
        <v>383</v>
      </c>
      <c r="B7" s="8">
        <v>2020</v>
      </c>
      <c r="C7" s="8"/>
      <c r="D7" s="8" t="s">
        <v>216</v>
      </c>
      <c r="E7" s="8" t="s">
        <v>298</v>
      </c>
      <c r="F7" s="8" t="s">
        <v>207</v>
      </c>
      <c r="G7" s="8" t="s">
        <v>145</v>
      </c>
      <c r="H7" s="8"/>
      <c r="I7" s="8"/>
      <c r="J7" s="8" t="s">
        <v>62</v>
      </c>
      <c r="K7" s="8"/>
      <c r="L7" s="8" t="s">
        <v>299</v>
      </c>
      <c r="M7" s="8" t="str">
        <f>IF(AND(Q7="",P7&lt;&gt;"",R7=""),"Проходит Босфор",IF(R7&lt;&gt;"","Под Погрузкой",IF(S7&lt;&gt;"","Исполнен",IF(Q7&lt;&gt;"","На рейде",""))))</f>
        <v>Исполнен</v>
      </c>
      <c r="N7" s="8">
        <v>9729348</v>
      </c>
      <c r="O7" s="8" t="s">
        <v>143</v>
      </c>
      <c r="P7" s="8"/>
      <c r="Q7" s="8"/>
      <c r="R7" s="8"/>
      <c r="S7" s="8" t="s">
        <v>216</v>
      </c>
      <c r="T7" s="8" t="s">
        <v>300</v>
      </c>
    </row>
    <row r="8" spans="1:21" x14ac:dyDescent="0.25">
      <c r="A8" s="8" t="s">
        <v>383</v>
      </c>
      <c r="B8" s="8">
        <v>2020</v>
      </c>
      <c r="C8" s="8"/>
      <c r="D8" s="8" t="str">
        <f>IF(S8&lt;&gt;"",S8,"")</f>
        <v>03.08.2020</v>
      </c>
      <c r="E8" s="8" t="s">
        <v>257</v>
      </c>
      <c r="F8" s="8" t="s">
        <v>213</v>
      </c>
      <c r="G8" s="8" t="s">
        <v>258</v>
      </c>
      <c r="H8" s="8">
        <v>22</v>
      </c>
      <c r="I8" s="8" t="s">
        <v>44</v>
      </c>
      <c r="J8" s="8" t="s">
        <v>25</v>
      </c>
      <c r="K8" s="8"/>
      <c r="L8" s="8" t="s">
        <v>259</v>
      </c>
      <c r="M8" s="8" t="str">
        <f>IF(AND(Q8="",P8&lt;&gt;"",R8=""),"Проходит Босфор",IF(R8&lt;&gt;"","Под Погрузкой",IF(S8&lt;&gt;"","Исполнен",IF(Q8&lt;&gt;"","На рейде",""))))</f>
        <v>Исполнен</v>
      </c>
      <c r="N8" s="8">
        <v>9287778</v>
      </c>
      <c r="O8" s="8" t="s">
        <v>65</v>
      </c>
      <c r="P8" s="8"/>
      <c r="Q8" s="8"/>
      <c r="R8" s="8"/>
      <c r="S8" s="8" t="s">
        <v>260</v>
      </c>
      <c r="T8" s="8" t="s">
        <v>261</v>
      </c>
    </row>
    <row r="9" spans="1:21" x14ac:dyDescent="0.25">
      <c r="A9" s="8" t="s">
        <v>383</v>
      </c>
      <c r="B9" s="8">
        <v>2020</v>
      </c>
      <c r="C9" s="8"/>
      <c r="D9" s="8" t="s">
        <v>260</v>
      </c>
      <c r="E9" s="8" t="s">
        <v>301</v>
      </c>
      <c r="F9" s="8" t="s">
        <v>207</v>
      </c>
      <c r="G9" s="8" t="s">
        <v>302</v>
      </c>
      <c r="H9" s="8"/>
      <c r="I9" s="8"/>
      <c r="J9" s="8" t="s">
        <v>62</v>
      </c>
      <c r="K9" s="8"/>
      <c r="L9" s="8" t="s">
        <v>303</v>
      </c>
      <c r="M9" s="8" t="str">
        <f>IF(AND(Q9="",P9&lt;&gt;"",R9=""),"Проходит Босфор",IF(R9&lt;&gt;"","Под Погрузкой",IF(S9&lt;&gt;"","Исполнен",IF(Q9&lt;&gt;"","На рейде",""))))</f>
        <v>Исполнен</v>
      </c>
      <c r="N9" s="8">
        <v>9424613</v>
      </c>
      <c r="O9" s="8" t="s">
        <v>48</v>
      </c>
      <c r="P9" s="8"/>
      <c r="Q9" s="8"/>
      <c r="R9" s="8"/>
      <c r="S9" s="8" t="s">
        <v>260</v>
      </c>
      <c r="T9" s="8" t="s">
        <v>304</v>
      </c>
    </row>
    <row r="10" spans="1:21" x14ac:dyDescent="0.25">
      <c r="A10" s="8" t="s">
        <v>383</v>
      </c>
      <c r="B10" s="8">
        <v>2020</v>
      </c>
      <c r="C10" s="8"/>
      <c r="D10" s="8" t="s">
        <v>260</v>
      </c>
      <c r="E10" s="8" t="s">
        <v>301</v>
      </c>
      <c r="F10" s="8" t="s">
        <v>207</v>
      </c>
      <c r="G10" s="8" t="s">
        <v>305</v>
      </c>
      <c r="H10" s="8"/>
      <c r="I10" s="8"/>
      <c r="J10" s="8" t="s">
        <v>62</v>
      </c>
      <c r="K10" s="8"/>
      <c r="L10" s="8" t="s">
        <v>303</v>
      </c>
      <c r="M10" s="8" t="str">
        <f>IF(AND(Q10="",P10&lt;&gt;"",R10=""),"Проходит Босфор",IF(R10&lt;&gt;"","Под Погрузкой",IF(S10&lt;&gt;"","Исполнен",IF(Q10&lt;&gt;"","На рейде",""))))</f>
        <v>Исполнен</v>
      </c>
      <c r="N10" s="8">
        <v>9424613</v>
      </c>
      <c r="O10" s="8" t="s">
        <v>27</v>
      </c>
      <c r="P10" s="8"/>
      <c r="Q10" s="8"/>
      <c r="R10" s="8"/>
      <c r="S10" s="8" t="s">
        <v>260</v>
      </c>
      <c r="T10" s="8" t="s">
        <v>304</v>
      </c>
    </row>
    <row r="11" spans="1:21" x14ac:dyDescent="0.25">
      <c r="A11" s="8" t="s">
        <v>383</v>
      </c>
      <c r="B11" s="8">
        <v>2020</v>
      </c>
      <c r="C11" s="8"/>
      <c r="D11" s="8" t="s">
        <v>260</v>
      </c>
      <c r="E11" s="8" t="s">
        <v>354</v>
      </c>
      <c r="F11" s="8" t="s">
        <v>207</v>
      </c>
      <c r="G11" s="8" t="s">
        <v>355</v>
      </c>
      <c r="H11" s="8">
        <v>4</v>
      </c>
      <c r="I11" s="8" t="s">
        <v>69</v>
      </c>
      <c r="J11" s="8" t="s">
        <v>70</v>
      </c>
      <c r="K11" s="8"/>
      <c r="L11" s="8" t="s">
        <v>227</v>
      </c>
      <c r="M11" s="8" t="str">
        <f>IF(AND(Q11="",P11&lt;&gt;"",R11=""),"Проходит Босфор",IF(R11&lt;&gt;"","Под Погрузкой",IF(S11&lt;&gt;"","Исполнен",IF(Q11&lt;&gt;"","На рейде",""))))</f>
        <v>Исполнен</v>
      </c>
      <c r="N11" s="8">
        <v>9448229</v>
      </c>
      <c r="O11" s="8" t="s">
        <v>84</v>
      </c>
      <c r="P11" s="8"/>
      <c r="Q11" s="8"/>
      <c r="R11" s="8"/>
      <c r="S11" s="8" t="s">
        <v>260</v>
      </c>
      <c r="T11" s="8" t="s">
        <v>323</v>
      </c>
    </row>
    <row r="12" spans="1:21" x14ac:dyDescent="0.25">
      <c r="A12" s="8" t="s">
        <v>383</v>
      </c>
      <c r="B12" s="8">
        <v>2020</v>
      </c>
      <c r="C12" s="8"/>
      <c r="D12" s="8" t="s">
        <v>356</v>
      </c>
      <c r="E12" s="8" t="s">
        <v>357</v>
      </c>
      <c r="F12" s="8" t="s">
        <v>207</v>
      </c>
      <c r="G12" s="8" t="s">
        <v>158</v>
      </c>
      <c r="H12" s="8">
        <v>3</v>
      </c>
      <c r="I12" s="8" t="s">
        <v>69</v>
      </c>
      <c r="J12" s="8" t="s">
        <v>70</v>
      </c>
      <c r="K12" s="8"/>
      <c r="L12" s="8" t="s">
        <v>358</v>
      </c>
      <c r="M12" s="8" t="str">
        <f>IF(AND(Q12="",P12&lt;&gt;"",R12=""),"Проходит Босфор",IF(R12&lt;&gt;"","Под Погрузкой",IF(S12&lt;&gt;"","Исполнен",IF(Q12&lt;&gt;"","На рейде",""))))</f>
        <v>Исполнен</v>
      </c>
      <c r="N12" s="8">
        <v>9638147</v>
      </c>
      <c r="O12" s="8" t="s">
        <v>84</v>
      </c>
      <c r="P12" s="8"/>
      <c r="Q12" s="8"/>
      <c r="R12" s="8"/>
      <c r="S12" s="8" t="s">
        <v>356</v>
      </c>
      <c r="T12" s="8" t="s">
        <v>359</v>
      </c>
    </row>
    <row r="13" spans="1:21" x14ac:dyDescent="0.25">
      <c r="A13" s="8" t="s">
        <v>383</v>
      </c>
      <c r="B13" s="8">
        <v>2020</v>
      </c>
      <c r="C13" s="8"/>
      <c r="D13" s="8" t="str">
        <f>IF(S13&lt;&gt;"",S13,"")</f>
        <v>05.08.2020</v>
      </c>
      <c r="E13" s="8" t="s">
        <v>245</v>
      </c>
      <c r="F13" s="8" t="s">
        <v>207</v>
      </c>
      <c r="G13" s="8" t="s">
        <v>113</v>
      </c>
      <c r="H13" s="8">
        <v>23</v>
      </c>
      <c r="I13" s="8" t="s">
        <v>39</v>
      </c>
      <c r="J13" s="8" t="s">
        <v>25</v>
      </c>
      <c r="K13" s="8"/>
      <c r="L13" s="8" t="s">
        <v>75</v>
      </c>
      <c r="M13" s="8" t="str">
        <f>IF(AND(Q13="",P13&lt;&gt;"",R13=""),"Проходит Босфор",IF(R13&lt;&gt;"","Под Погрузкой",IF(S13&lt;&gt;"","Исполнен",IF(Q13&lt;&gt;"","На рейде",""))))</f>
        <v>Исполнен</v>
      </c>
      <c r="N13" s="8">
        <v>9139256</v>
      </c>
      <c r="O13" s="8" t="s">
        <v>58</v>
      </c>
      <c r="P13" s="8"/>
      <c r="Q13" s="8"/>
      <c r="R13" s="8"/>
      <c r="S13" s="8" t="s">
        <v>246</v>
      </c>
      <c r="T13" s="8" t="s">
        <v>77</v>
      </c>
    </row>
    <row r="14" spans="1:21" x14ac:dyDescent="0.25">
      <c r="A14" s="8" t="s">
        <v>383</v>
      </c>
      <c r="B14" s="8">
        <v>2020</v>
      </c>
      <c r="C14" s="8"/>
      <c r="D14" s="8" t="str">
        <f>IF(S14&lt;&gt;"",S14,"")</f>
        <v>06.08.2020</v>
      </c>
      <c r="E14" s="8" t="s">
        <v>217</v>
      </c>
      <c r="F14" s="8" t="s">
        <v>207</v>
      </c>
      <c r="G14" s="8" t="s">
        <v>218</v>
      </c>
      <c r="H14" s="8">
        <v>40</v>
      </c>
      <c r="I14" s="8" t="s">
        <v>24</v>
      </c>
      <c r="J14" s="8" t="s">
        <v>25</v>
      </c>
      <c r="K14" s="8"/>
      <c r="L14" s="8" t="s">
        <v>219</v>
      </c>
      <c r="M14" s="8" t="str">
        <f>IF(AND(Q14="",P14&lt;&gt;"",R14=""),"Проходит Босфор",IF(R14&lt;&gt;"","Под Погрузкой",IF(S14&lt;&gt;"","Исполнен",IF(Q14&lt;&gt;"","На рейде",""))))</f>
        <v>Исполнен</v>
      </c>
      <c r="N14" s="8">
        <v>9442574</v>
      </c>
      <c r="O14" s="8" t="s">
        <v>220</v>
      </c>
      <c r="P14" s="8"/>
      <c r="Q14" s="8"/>
      <c r="R14" s="8"/>
      <c r="S14" s="8" t="s">
        <v>221</v>
      </c>
      <c r="T14" s="8" t="s">
        <v>222</v>
      </c>
    </row>
    <row r="15" spans="1:21" x14ac:dyDescent="0.25">
      <c r="A15" s="8" t="s">
        <v>383</v>
      </c>
      <c r="B15" s="8">
        <v>2020</v>
      </c>
      <c r="C15" s="8"/>
      <c r="D15" s="8" t="str">
        <f>IF(S15&lt;&gt;"",S15,"")</f>
        <v>06.08.2020</v>
      </c>
      <c r="E15" s="8" t="s">
        <v>262</v>
      </c>
      <c r="F15" s="8" t="s">
        <v>207</v>
      </c>
      <c r="G15" s="8" t="s">
        <v>263</v>
      </c>
      <c r="H15" s="8">
        <v>22</v>
      </c>
      <c r="I15" s="8" t="s">
        <v>44</v>
      </c>
      <c r="J15" s="8" t="s">
        <v>25</v>
      </c>
      <c r="K15" s="8"/>
      <c r="L15" s="8" t="s">
        <v>80</v>
      </c>
      <c r="M15" s="8" t="str">
        <f>IF(AND(Q15="",P15&lt;&gt;"",R15=""),"Проходит Босфор",IF(R15&lt;&gt;"","Под Погрузкой",IF(S15&lt;&gt;"","Исполнен",IF(Q15&lt;&gt;"","На рейде",""))))</f>
        <v>Исполнен</v>
      </c>
      <c r="N15" s="8">
        <v>9339454</v>
      </c>
      <c r="O15" s="8" t="s">
        <v>118</v>
      </c>
      <c r="P15" s="8"/>
      <c r="Q15" s="8"/>
      <c r="R15" s="8"/>
      <c r="S15" s="8" t="s">
        <v>221</v>
      </c>
      <c r="T15" s="8" t="s">
        <v>148</v>
      </c>
    </row>
    <row r="16" spans="1:21" x14ac:dyDescent="0.25">
      <c r="A16" s="8" t="s">
        <v>383</v>
      </c>
      <c r="B16" s="8">
        <v>2020</v>
      </c>
      <c r="C16" s="8"/>
      <c r="D16" s="8" t="s">
        <v>221</v>
      </c>
      <c r="E16" s="8" t="s">
        <v>306</v>
      </c>
      <c r="F16" s="8" t="s">
        <v>207</v>
      </c>
      <c r="G16" s="8" t="s">
        <v>307</v>
      </c>
      <c r="H16" s="8"/>
      <c r="I16" s="8"/>
      <c r="J16" s="8" t="s">
        <v>62</v>
      </c>
      <c r="K16" s="8"/>
      <c r="L16" s="8" t="s">
        <v>71</v>
      </c>
      <c r="M16" s="8" t="str">
        <f>IF(AND(Q16="",P16&lt;&gt;"",R16=""),"Проходит Босфор",IF(R16&lt;&gt;"","Под Погрузкой",IF(S16&lt;&gt;"","Исполнен",IF(Q16&lt;&gt;"","На рейде",""))))</f>
        <v>Исполнен</v>
      </c>
      <c r="N16" s="8">
        <v>9324148</v>
      </c>
      <c r="O16" s="8" t="s">
        <v>84</v>
      </c>
      <c r="P16" s="8"/>
      <c r="Q16" s="8"/>
      <c r="R16" s="8"/>
      <c r="S16" s="8" t="s">
        <v>221</v>
      </c>
      <c r="T16" s="8" t="s">
        <v>308</v>
      </c>
    </row>
    <row r="17" spans="1:20" x14ac:dyDescent="0.25">
      <c r="A17" s="8" t="s">
        <v>383</v>
      </c>
      <c r="B17" s="8">
        <v>2020</v>
      </c>
      <c r="C17" s="8"/>
      <c r="D17" s="8" t="s">
        <v>221</v>
      </c>
      <c r="E17" s="8" t="s">
        <v>309</v>
      </c>
      <c r="F17" s="8" t="s">
        <v>207</v>
      </c>
      <c r="G17" s="8" t="s">
        <v>310</v>
      </c>
      <c r="H17" s="8"/>
      <c r="I17" s="8"/>
      <c r="J17" s="8" t="s">
        <v>62</v>
      </c>
      <c r="K17" s="8"/>
      <c r="L17" s="8" t="s">
        <v>311</v>
      </c>
      <c r="M17" s="8" t="str">
        <f>IF(AND(Q17="",P17&lt;&gt;"",R17=""),"Проходит Босфор",IF(R17&lt;&gt;"","Под Погрузкой",IF(S17&lt;&gt;"","Исполнен",IF(Q17&lt;&gt;"","На рейде",""))))</f>
        <v>Исполнен</v>
      </c>
      <c r="N17" s="8">
        <v>9326330</v>
      </c>
      <c r="O17" s="8" t="s">
        <v>125</v>
      </c>
      <c r="P17" s="8"/>
      <c r="Q17" s="8"/>
      <c r="R17" s="8"/>
      <c r="S17" s="8" t="s">
        <v>221</v>
      </c>
      <c r="T17" s="8" t="s">
        <v>312</v>
      </c>
    </row>
    <row r="18" spans="1:20" x14ac:dyDescent="0.25">
      <c r="A18" s="8" t="s">
        <v>383</v>
      </c>
      <c r="B18" s="8">
        <v>2020</v>
      </c>
      <c r="C18" s="8"/>
      <c r="D18" s="8" t="s">
        <v>221</v>
      </c>
      <c r="E18" s="8" t="s">
        <v>306</v>
      </c>
      <c r="F18" s="8" t="s">
        <v>207</v>
      </c>
      <c r="G18" s="8" t="s">
        <v>313</v>
      </c>
      <c r="H18" s="8"/>
      <c r="I18" s="8"/>
      <c r="J18" s="8" t="s">
        <v>62</v>
      </c>
      <c r="K18" s="8"/>
      <c r="L18" s="8" t="s">
        <v>71</v>
      </c>
      <c r="M18" s="8" t="str">
        <f>IF(AND(Q18="",P18&lt;&gt;"",R18=""),"Проходит Босфор",IF(R18&lt;&gt;"","Под Погрузкой",IF(S18&lt;&gt;"","Исполнен",IF(Q18&lt;&gt;"","На рейде",""))))</f>
        <v>Исполнен</v>
      </c>
      <c r="N18" s="8">
        <v>9324148</v>
      </c>
      <c r="O18" s="8" t="s">
        <v>220</v>
      </c>
      <c r="P18" s="8"/>
      <c r="Q18" s="8"/>
      <c r="R18" s="8"/>
      <c r="S18" s="8" t="s">
        <v>221</v>
      </c>
      <c r="T18" s="8" t="s">
        <v>73</v>
      </c>
    </row>
    <row r="19" spans="1:20" x14ac:dyDescent="0.25">
      <c r="A19" s="8" t="s">
        <v>383</v>
      </c>
      <c r="B19" s="8">
        <v>2020</v>
      </c>
      <c r="C19" s="8"/>
      <c r="D19" s="8" t="s">
        <v>221</v>
      </c>
      <c r="E19" s="8" t="s">
        <v>306</v>
      </c>
      <c r="F19" s="8" t="s">
        <v>207</v>
      </c>
      <c r="G19" s="8" t="s">
        <v>314</v>
      </c>
      <c r="H19" s="8"/>
      <c r="I19" s="8"/>
      <c r="J19" s="8" t="s">
        <v>62</v>
      </c>
      <c r="K19" s="8"/>
      <c r="L19" s="8" t="s">
        <v>71</v>
      </c>
      <c r="M19" s="8" t="str">
        <f>IF(AND(Q19="",P19&lt;&gt;"",R19=""),"Проходит Босфор",IF(R19&lt;&gt;"","Под Погрузкой",IF(S19&lt;&gt;"","Исполнен",IF(Q19&lt;&gt;"","На рейде",""))))</f>
        <v>Исполнен</v>
      </c>
      <c r="N19" s="8">
        <v>9324148</v>
      </c>
      <c r="O19" s="8" t="s">
        <v>84</v>
      </c>
      <c r="P19" s="8"/>
      <c r="Q19" s="8"/>
      <c r="R19" s="8"/>
      <c r="S19" s="8" t="s">
        <v>221</v>
      </c>
      <c r="T19" s="8" t="s">
        <v>73</v>
      </c>
    </row>
    <row r="20" spans="1:20" x14ac:dyDescent="0.25">
      <c r="A20" s="8" t="s">
        <v>383</v>
      </c>
      <c r="B20" s="8">
        <v>2020</v>
      </c>
      <c r="C20" s="8"/>
      <c r="D20" s="8" t="s">
        <v>221</v>
      </c>
      <c r="E20" s="8" t="s">
        <v>315</v>
      </c>
      <c r="F20" s="8" t="s">
        <v>207</v>
      </c>
      <c r="G20" s="8" t="s">
        <v>316</v>
      </c>
      <c r="H20" s="8"/>
      <c r="I20" s="8"/>
      <c r="J20" s="8" t="s">
        <v>62</v>
      </c>
      <c r="K20" s="8"/>
      <c r="L20" s="8" t="s">
        <v>80</v>
      </c>
      <c r="M20" s="8" t="str">
        <f>IF(AND(Q20="",P20&lt;&gt;"",R20=""),"Проходит Босфор",IF(R20&lt;&gt;"","Под Погрузкой",IF(S20&lt;&gt;"","Исполнен",IF(Q20&lt;&gt;"","На рейде",""))))</f>
        <v>Исполнен</v>
      </c>
      <c r="N20" s="8">
        <v>9801172</v>
      </c>
      <c r="O20" s="8" t="s">
        <v>27</v>
      </c>
      <c r="P20" s="8"/>
      <c r="Q20" s="8"/>
      <c r="R20" s="8"/>
      <c r="S20" s="8" t="s">
        <v>221</v>
      </c>
      <c r="T20" s="8" t="s">
        <v>148</v>
      </c>
    </row>
    <row r="21" spans="1:20" x14ac:dyDescent="0.25">
      <c r="A21" s="8" t="s">
        <v>383</v>
      </c>
      <c r="B21" s="8">
        <v>2020</v>
      </c>
      <c r="C21" s="8"/>
      <c r="D21" s="8" t="s">
        <v>221</v>
      </c>
      <c r="E21" s="8" t="s">
        <v>317</v>
      </c>
      <c r="F21" s="8" t="s">
        <v>207</v>
      </c>
      <c r="G21" s="8" t="s">
        <v>185</v>
      </c>
      <c r="H21" s="8"/>
      <c r="I21" s="8"/>
      <c r="J21" s="8" t="s">
        <v>62</v>
      </c>
      <c r="K21" s="8"/>
      <c r="L21" s="8" t="s">
        <v>32</v>
      </c>
      <c r="M21" s="8" t="str">
        <f>IF(AND(Q21="",P21&lt;&gt;"",R21=""),"Проходит Босфор",IF(R21&lt;&gt;"","Под Погрузкой",IF(S21&lt;&gt;"","Исполнен",IF(Q21&lt;&gt;"","На рейде",""))))</f>
        <v>Исполнен</v>
      </c>
      <c r="N21" s="8">
        <v>9125229</v>
      </c>
      <c r="O21" s="8" t="s">
        <v>143</v>
      </c>
      <c r="P21" s="8"/>
      <c r="Q21" s="8"/>
      <c r="R21" s="8"/>
      <c r="S21" s="8" t="s">
        <v>221</v>
      </c>
      <c r="T21" s="8" t="s">
        <v>36</v>
      </c>
    </row>
    <row r="22" spans="1:20" x14ac:dyDescent="0.25">
      <c r="A22" s="8" t="s">
        <v>383</v>
      </c>
      <c r="B22" s="8">
        <v>2020</v>
      </c>
      <c r="C22" s="8"/>
      <c r="D22" s="8" t="str">
        <f>IF(S22&lt;&gt;"",S22,"")</f>
        <v>07.08.2020</v>
      </c>
      <c r="E22" s="8" t="s">
        <v>103</v>
      </c>
      <c r="F22" s="8" t="s">
        <v>22</v>
      </c>
      <c r="G22" s="8" t="s">
        <v>98</v>
      </c>
      <c r="H22" s="8">
        <v>23</v>
      </c>
      <c r="I22" s="8" t="s">
        <v>39</v>
      </c>
      <c r="J22" s="8" t="s">
        <v>25</v>
      </c>
      <c r="K22" s="8"/>
      <c r="L22" s="12" t="s">
        <v>75</v>
      </c>
      <c r="M22" s="8" t="str">
        <f>IF(AND(Q22="",P22&lt;&gt;"",R22=""),"Проходит Босфор",IF(R22&lt;&gt;"","Под Погрузкой",IF(S22&lt;&gt;"","Исполнен",IF(Q22&lt;&gt;"","На рейде",""))))</f>
        <v>Исполнен</v>
      </c>
      <c r="N22" s="8">
        <v>9460772</v>
      </c>
      <c r="O22" s="12" t="s">
        <v>65</v>
      </c>
      <c r="P22" s="8" t="s">
        <v>33</v>
      </c>
      <c r="Q22" s="8" t="s">
        <v>29</v>
      </c>
      <c r="R22" s="8"/>
      <c r="S22" s="8" t="s">
        <v>104</v>
      </c>
      <c r="T22" s="8" t="s">
        <v>77</v>
      </c>
    </row>
    <row r="23" spans="1:20" x14ac:dyDescent="0.25">
      <c r="A23" s="8" t="s">
        <v>383</v>
      </c>
      <c r="B23" s="8">
        <v>2020</v>
      </c>
      <c r="C23" s="8"/>
      <c r="D23" s="8" t="str">
        <f>IF(S23&lt;&gt;"",S23,"")</f>
        <v>07.08.2020</v>
      </c>
      <c r="E23" s="8" t="s">
        <v>223</v>
      </c>
      <c r="F23" s="8" t="s">
        <v>207</v>
      </c>
      <c r="G23" s="8" t="s">
        <v>224</v>
      </c>
      <c r="H23" s="8">
        <v>40</v>
      </c>
      <c r="I23" s="8" t="s">
        <v>24</v>
      </c>
      <c r="J23" s="8" t="s">
        <v>25</v>
      </c>
      <c r="K23" s="8"/>
      <c r="L23" s="8" t="s">
        <v>71</v>
      </c>
      <c r="M23" s="8" t="str">
        <f>IF(AND(Q23="",P23&lt;&gt;"",R23=""),"Проходит Босфор",IF(R23&lt;&gt;"","Под Погрузкой",IF(S23&lt;&gt;"","Исполнен",IF(Q23&lt;&gt;"","На рейде",""))))</f>
        <v>Исполнен</v>
      </c>
      <c r="N23" s="8">
        <v>9594614</v>
      </c>
      <c r="O23" s="8" t="s">
        <v>48</v>
      </c>
      <c r="P23" s="8"/>
      <c r="Q23" s="8"/>
      <c r="R23" s="8"/>
      <c r="S23" s="8" t="s">
        <v>104</v>
      </c>
      <c r="T23" s="8" t="s">
        <v>73</v>
      </c>
    </row>
    <row r="24" spans="1:20" x14ac:dyDescent="0.25">
      <c r="A24" s="8" t="s">
        <v>383</v>
      </c>
      <c r="B24" s="8">
        <v>2020</v>
      </c>
      <c r="C24" s="8"/>
      <c r="D24" s="8" t="s">
        <v>104</v>
      </c>
      <c r="E24" s="8" t="s">
        <v>376</v>
      </c>
      <c r="F24" s="8" t="s">
        <v>207</v>
      </c>
      <c r="G24" s="8" t="s">
        <v>377</v>
      </c>
      <c r="H24" s="8">
        <v>8</v>
      </c>
      <c r="I24" s="8" t="s">
        <v>372</v>
      </c>
      <c r="J24" s="8" t="s">
        <v>367</v>
      </c>
      <c r="K24" s="8"/>
      <c r="L24" s="8" t="s">
        <v>378</v>
      </c>
      <c r="M24" s="8" t="str">
        <f>IF(AND(Q24="",P24&lt;&gt;"",R24=""),"Проходит Босфор",IF(R24&lt;&gt;"","Под Погрузкой",IF(S24&lt;&gt;"","Исполнен",IF(Q24&lt;&gt;"","На рейде",""))))</f>
        <v>Исполнен</v>
      </c>
      <c r="N24" s="8">
        <v>9489417</v>
      </c>
      <c r="O24" s="8" t="s">
        <v>374</v>
      </c>
      <c r="P24" s="8"/>
      <c r="Q24" s="8"/>
      <c r="R24" s="8"/>
      <c r="S24" s="8" t="s">
        <v>104</v>
      </c>
      <c r="T24" s="8" t="s">
        <v>379</v>
      </c>
    </row>
    <row r="25" spans="1:20" x14ac:dyDescent="0.25">
      <c r="A25" s="8" t="s">
        <v>383</v>
      </c>
      <c r="B25" s="8">
        <v>2020</v>
      </c>
      <c r="C25" s="8"/>
      <c r="D25" s="8" t="s">
        <v>318</v>
      </c>
      <c r="E25" s="8" t="s">
        <v>319</v>
      </c>
      <c r="F25" s="8" t="s">
        <v>207</v>
      </c>
      <c r="G25" s="8" t="s">
        <v>320</v>
      </c>
      <c r="H25" s="8"/>
      <c r="I25" s="8"/>
      <c r="J25" s="8" t="s">
        <v>62</v>
      </c>
      <c r="K25" s="8"/>
      <c r="L25" s="8" t="s">
        <v>295</v>
      </c>
      <c r="M25" s="8" t="str">
        <f>IF(AND(Q25="",P25&lt;&gt;"",R25=""),"Проходит Босфор",IF(R25&lt;&gt;"","Под Погрузкой",IF(S25&lt;&gt;"","Исполнен",IF(Q25&lt;&gt;"","На рейде",""))))</f>
        <v>Исполнен</v>
      </c>
      <c r="N25" s="8">
        <v>9142215</v>
      </c>
      <c r="O25" s="8" t="s">
        <v>143</v>
      </c>
      <c r="P25" s="8"/>
      <c r="Q25" s="8"/>
      <c r="R25" s="8"/>
      <c r="S25" s="8" t="s">
        <v>318</v>
      </c>
      <c r="T25" s="8" t="s">
        <v>85</v>
      </c>
    </row>
    <row r="26" spans="1:20" x14ac:dyDescent="0.25">
      <c r="A26" s="8" t="s">
        <v>383</v>
      </c>
      <c r="B26" s="8">
        <v>2020</v>
      </c>
      <c r="C26" s="8"/>
      <c r="D26" s="8" t="s">
        <v>318</v>
      </c>
      <c r="E26" s="8" t="s">
        <v>321</v>
      </c>
      <c r="F26" s="8" t="s">
        <v>207</v>
      </c>
      <c r="G26" s="8" t="s">
        <v>322</v>
      </c>
      <c r="H26" s="8"/>
      <c r="I26" s="8"/>
      <c r="J26" s="8" t="s">
        <v>62</v>
      </c>
      <c r="K26" s="8"/>
      <c r="L26" s="8" t="s">
        <v>227</v>
      </c>
      <c r="M26" s="8" t="str">
        <f>IF(AND(Q26="",P26&lt;&gt;"",R26=""),"Проходит Босфор",IF(R26&lt;&gt;"","Под Погрузкой",IF(S26&lt;&gt;"","Исполнен",IF(Q26&lt;&gt;"","На рейде",""))))</f>
        <v>Исполнен</v>
      </c>
      <c r="N26" s="8">
        <v>9781085</v>
      </c>
      <c r="O26" s="8" t="s">
        <v>143</v>
      </c>
      <c r="P26" s="8"/>
      <c r="Q26" s="8"/>
      <c r="R26" s="8"/>
      <c r="S26" s="8" t="s">
        <v>318</v>
      </c>
      <c r="T26" s="8" t="s">
        <v>323</v>
      </c>
    </row>
    <row r="27" spans="1:20" x14ac:dyDescent="0.25">
      <c r="A27" s="8" t="s">
        <v>383</v>
      </c>
      <c r="B27" s="8">
        <v>2020</v>
      </c>
      <c r="C27" s="8"/>
      <c r="D27" s="8" t="str">
        <f>IF(S27&lt;&gt;"",S27,"")</f>
        <v>09.08.2020</v>
      </c>
      <c r="E27" s="8" t="s">
        <v>264</v>
      </c>
      <c r="F27" s="8" t="s">
        <v>207</v>
      </c>
      <c r="G27" s="8" t="s">
        <v>265</v>
      </c>
      <c r="H27" s="8">
        <v>22</v>
      </c>
      <c r="I27" s="8" t="s">
        <v>44</v>
      </c>
      <c r="J27" s="8" t="s">
        <v>25</v>
      </c>
      <c r="K27" s="8"/>
      <c r="L27" s="8" t="s">
        <v>124</v>
      </c>
      <c r="M27" s="8" t="str">
        <f>IF(AND(Q27="",P27&lt;&gt;"",R27=""),"Проходит Босфор",IF(R27&lt;&gt;"","Под Погрузкой",IF(S27&lt;&gt;"","Исполнен",IF(Q27&lt;&gt;"","На рейде",""))))</f>
        <v>Исполнен</v>
      </c>
      <c r="N27" s="8">
        <v>9692739</v>
      </c>
      <c r="O27" s="8" t="s">
        <v>125</v>
      </c>
      <c r="P27" s="8"/>
      <c r="Q27" s="8"/>
      <c r="R27" s="8"/>
      <c r="S27" s="8" t="s">
        <v>266</v>
      </c>
      <c r="T27" s="8" t="s">
        <v>85</v>
      </c>
    </row>
    <row r="28" spans="1:20" x14ac:dyDescent="0.25">
      <c r="A28" s="8" t="s">
        <v>383</v>
      </c>
      <c r="B28" s="8">
        <v>2020</v>
      </c>
      <c r="C28" s="8"/>
      <c r="D28" s="8" t="str">
        <f>IF(S28&lt;&gt;"",S28,"")</f>
        <v>10.08.2020</v>
      </c>
      <c r="E28" s="8" t="s">
        <v>149</v>
      </c>
      <c r="F28" s="8" t="s">
        <v>22</v>
      </c>
      <c r="G28" s="8" t="s">
        <v>61</v>
      </c>
      <c r="H28" s="8"/>
      <c r="I28" s="8"/>
      <c r="J28" s="8" t="s">
        <v>62</v>
      </c>
      <c r="K28" s="8"/>
      <c r="L28" s="8" t="s">
        <v>26</v>
      </c>
      <c r="M28" s="8" t="str">
        <f>IF(AND(Q28="",P28&lt;&gt;"",R28=""),"Проходит Босфор",IF(R28&lt;&gt;"","Под Погрузкой",IF(S28&lt;&gt;"","Исполнен",IF(Q28&lt;&gt;"","На рейде",""))))</f>
        <v>Под Погрузкой</v>
      </c>
      <c r="N28" s="8">
        <v>9218387</v>
      </c>
      <c r="O28" s="8"/>
      <c r="P28" s="8"/>
      <c r="Q28" s="8"/>
      <c r="R28" s="8" t="s">
        <v>150</v>
      </c>
      <c r="S28" s="8" t="s">
        <v>150</v>
      </c>
      <c r="T28" s="8"/>
    </row>
    <row r="29" spans="1:20" x14ac:dyDescent="0.25">
      <c r="A29" s="8" t="s">
        <v>383</v>
      </c>
      <c r="B29" s="8">
        <v>2020</v>
      </c>
      <c r="C29" s="8"/>
      <c r="D29" s="8" t="str">
        <f>IF(S29&lt;&gt;"",S29,"")</f>
        <v>11.08.2020</v>
      </c>
      <c r="E29" s="8" t="s">
        <v>225</v>
      </c>
      <c r="F29" s="8" t="s">
        <v>207</v>
      </c>
      <c r="G29" s="8" t="s">
        <v>226</v>
      </c>
      <c r="H29" s="8">
        <v>40</v>
      </c>
      <c r="I29" s="8" t="s">
        <v>24</v>
      </c>
      <c r="J29" s="8" t="s">
        <v>25</v>
      </c>
      <c r="K29" s="8"/>
      <c r="L29" s="8" t="s">
        <v>227</v>
      </c>
      <c r="M29" s="8" t="str">
        <f>IF(AND(Q29="",P29&lt;&gt;"",R29=""),"Проходит Босфор",IF(R29&lt;&gt;"","Под Погрузкой",IF(S29&lt;&gt;"","Исполнен",IF(Q29&lt;&gt;"","На рейде",""))))</f>
        <v>Исполнен</v>
      </c>
      <c r="N29" s="8">
        <v>9631474</v>
      </c>
      <c r="O29" s="8" t="s">
        <v>48</v>
      </c>
      <c r="P29" s="8"/>
      <c r="Q29" s="8"/>
      <c r="R29" s="8"/>
      <c r="S29" s="8" t="s">
        <v>228</v>
      </c>
      <c r="T29" s="8" t="s">
        <v>85</v>
      </c>
    </row>
    <row r="30" spans="1:20" x14ac:dyDescent="0.25">
      <c r="A30" s="8" t="s">
        <v>383</v>
      </c>
      <c r="B30" s="8">
        <v>2020</v>
      </c>
      <c r="C30" s="8"/>
      <c r="D30" s="8" t="str">
        <f>IF(S30&lt;&gt;"",S30,"")</f>
        <v>11.08.2020</v>
      </c>
      <c r="E30" s="8" t="s">
        <v>247</v>
      </c>
      <c r="F30" s="8" t="s">
        <v>207</v>
      </c>
      <c r="G30" s="8" t="s">
        <v>248</v>
      </c>
      <c r="H30" s="8">
        <v>23</v>
      </c>
      <c r="I30" s="8" t="s">
        <v>39</v>
      </c>
      <c r="J30" s="8" t="s">
        <v>25</v>
      </c>
      <c r="K30" s="8"/>
      <c r="L30" s="8" t="s">
        <v>174</v>
      </c>
      <c r="M30" s="8" t="str">
        <f>IF(AND(Q30="",P30&lt;&gt;"",R30=""),"Проходит Босфор",IF(R30&lt;&gt;"","Под Погрузкой",IF(S30&lt;&gt;"","Исполнен",IF(Q30&lt;&gt;"","На рейде",""))))</f>
        <v>Исполнен</v>
      </c>
      <c r="N30" s="8">
        <v>9519171</v>
      </c>
      <c r="O30" s="8" t="s">
        <v>58</v>
      </c>
      <c r="P30" s="8"/>
      <c r="Q30" s="8"/>
      <c r="R30" s="8"/>
      <c r="S30" s="8" t="s">
        <v>228</v>
      </c>
      <c r="T30" s="8" t="s">
        <v>249</v>
      </c>
    </row>
    <row r="31" spans="1:20" x14ac:dyDescent="0.25">
      <c r="A31" s="8" t="s">
        <v>383</v>
      </c>
      <c r="B31" s="8">
        <v>2020</v>
      </c>
      <c r="C31" s="8"/>
      <c r="D31" s="8" t="str">
        <f>IF(S31&lt;&gt;"",S31,"")</f>
        <v>11.08.2020</v>
      </c>
      <c r="E31" s="8" t="s">
        <v>267</v>
      </c>
      <c r="F31" s="8" t="s">
        <v>207</v>
      </c>
      <c r="G31" s="8" t="s">
        <v>145</v>
      </c>
      <c r="H31" s="8">
        <v>22</v>
      </c>
      <c r="I31" s="8" t="s">
        <v>44</v>
      </c>
      <c r="J31" s="8" t="s">
        <v>25</v>
      </c>
      <c r="K31" s="8"/>
      <c r="L31" s="8" t="s">
        <v>80</v>
      </c>
      <c r="M31" s="8" t="str">
        <f>IF(AND(Q31="",P31&lt;&gt;"",R31=""),"Проходит Босфор",IF(R31&lt;&gt;"","Под Погрузкой",IF(S31&lt;&gt;"","Исполнен",IF(Q31&lt;&gt;"","На рейде",""))))</f>
        <v>Исполнен</v>
      </c>
      <c r="N31" s="8">
        <v>9340491</v>
      </c>
      <c r="O31" s="8" t="s">
        <v>118</v>
      </c>
      <c r="P31" s="8"/>
      <c r="Q31" s="8"/>
      <c r="R31" s="8"/>
      <c r="S31" s="8" t="s">
        <v>228</v>
      </c>
      <c r="T31" s="8" t="s">
        <v>148</v>
      </c>
    </row>
    <row r="32" spans="1:20" x14ac:dyDescent="0.25">
      <c r="A32" s="8" t="s">
        <v>383</v>
      </c>
      <c r="B32" s="8">
        <v>2020</v>
      </c>
      <c r="C32" s="8"/>
      <c r="D32" s="8"/>
      <c r="E32" s="8" t="s">
        <v>284</v>
      </c>
      <c r="F32" s="8" t="s">
        <v>22</v>
      </c>
      <c r="G32" s="8" t="s">
        <v>285</v>
      </c>
      <c r="H32" s="8">
        <v>4</v>
      </c>
      <c r="I32" s="8" t="s">
        <v>69</v>
      </c>
      <c r="J32" s="8" t="s">
        <v>62</v>
      </c>
      <c r="K32" s="8"/>
      <c r="L32" s="12" t="s">
        <v>83</v>
      </c>
      <c r="M32" s="8" t="str">
        <f>IF(AND(Q32="",P32&lt;&gt;"",R32=""),"Проходит Босфор",IF(R32&lt;&gt;"","Под Погрузкой",IF(S32&lt;&gt;"","Исполнен",IF(Q32&lt;&gt;"","На рейде",""))))</f>
        <v>Исполнен</v>
      </c>
      <c r="N32" s="8">
        <v>9727467</v>
      </c>
      <c r="O32" s="8" t="s">
        <v>84</v>
      </c>
      <c r="P32" s="8" t="s">
        <v>42</v>
      </c>
      <c r="Q32" s="8" t="s">
        <v>286</v>
      </c>
      <c r="R32" s="8"/>
      <c r="S32" s="8" t="s">
        <v>228</v>
      </c>
      <c r="T32" s="8" t="s">
        <v>141</v>
      </c>
    </row>
    <row r="33" spans="1:20" x14ac:dyDescent="0.25">
      <c r="A33" s="8" t="s">
        <v>383</v>
      </c>
      <c r="B33" s="8">
        <v>2020</v>
      </c>
      <c r="C33" s="8"/>
      <c r="D33" s="8" t="s">
        <v>228</v>
      </c>
      <c r="E33" s="8" t="s">
        <v>324</v>
      </c>
      <c r="F33" s="8" t="s">
        <v>207</v>
      </c>
      <c r="G33" s="8" t="s">
        <v>325</v>
      </c>
      <c r="H33" s="8"/>
      <c r="I33" s="8"/>
      <c r="J33" s="8" t="s">
        <v>62</v>
      </c>
      <c r="K33" s="8"/>
      <c r="L33" s="8" t="s">
        <v>303</v>
      </c>
      <c r="M33" s="8" t="str">
        <f>IF(AND(Q33="",P33&lt;&gt;"",R33=""),"Проходит Босфор",IF(R33&lt;&gt;"","Под Погрузкой",IF(S33&lt;&gt;"","Исполнен",IF(Q33&lt;&gt;"","На рейде",""))))</f>
        <v>Исполнен</v>
      </c>
      <c r="N33" s="8">
        <v>9122899</v>
      </c>
      <c r="O33" s="8" t="s">
        <v>125</v>
      </c>
      <c r="P33" s="8"/>
      <c r="Q33" s="8"/>
      <c r="R33" s="8"/>
      <c r="S33" s="8" t="s">
        <v>228</v>
      </c>
      <c r="T33" s="8" t="s">
        <v>304</v>
      </c>
    </row>
    <row r="34" spans="1:20" x14ac:dyDescent="0.25">
      <c r="A34" s="8" t="s">
        <v>383</v>
      </c>
      <c r="B34" s="8">
        <v>2020</v>
      </c>
      <c r="C34" s="8"/>
      <c r="D34" s="8" t="str">
        <f>IF(S34&lt;&gt;"",S34,"")</f>
        <v>12.08.2020</v>
      </c>
      <c r="E34" s="8" t="s">
        <v>206</v>
      </c>
      <c r="F34" s="8" t="s">
        <v>207</v>
      </c>
      <c r="G34" s="8" t="s">
        <v>190</v>
      </c>
      <c r="H34" s="8" t="s">
        <v>130</v>
      </c>
      <c r="I34" s="8" t="s">
        <v>131</v>
      </c>
      <c r="J34" s="8" t="s">
        <v>132</v>
      </c>
      <c r="K34" s="8"/>
      <c r="L34" s="8" t="s">
        <v>75</v>
      </c>
      <c r="M34" s="8" t="str">
        <f>IF(AND(Q34="",P34&lt;&gt;"",R34=""),"Проходит Босфор",IF(R34&lt;&gt;"","Под Погрузкой",IF(S34&lt;&gt;"","Исполнен",IF(Q34&lt;&gt;"","На рейде",""))))</f>
        <v>Исполнен</v>
      </c>
      <c r="N34" s="8">
        <v>9434606</v>
      </c>
      <c r="O34" s="8" t="s">
        <v>208</v>
      </c>
      <c r="P34" s="8"/>
      <c r="Q34" s="8"/>
      <c r="R34" s="8"/>
      <c r="S34" s="8" t="s">
        <v>209</v>
      </c>
      <c r="T34" s="8" t="s">
        <v>136</v>
      </c>
    </row>
    <row r="35" spans="1:20" x14ac:dyDescent="0.25">
      <c r="A35" s="8" t="s">
        <v>383</v>
      </c>
      <c r="B35" s="8">
        <v>2020</v>
      </c>
      <c r="C35" s="8"/>
      <c r="D35" s="8" t="str">
        <f>IF(S35&lt;&gt;"",S35,"")</f>
        <v>12.08.2020</v>
      </c>
      <c r="E35" s="8" t="s">
        <v>206</v>
      </c>
      <c r="F35" s="8" t="s">
        <v>207</v>
      </c>
      <c r="G35" s="8" t="s">
        <v>210</v>
      </c>
      <c r="H35" s="8" t="s">
        <v>130</v>
      </c>
      <c r="I35" s="8" t="s">
        <v>131</v>
      </c>
      <c r="J35" s="8" t="s">
        <v>132</v>
      </c>
      <c r="K35" s="8"/>
      <c r="L35" s="8" t="s">
        <v>75</v>
      </c>
      <c r="M35" s="8" t="str">
        <f>IF(AND(Q35="",P35&lt;&gt;"",R35=""),"Проходит Босфор",IF(R35&lt;&gt;"","Под Погрузкой",IF(S35&lt;&gt;"","Исполнен",IF(Q35&lt;&gt;"","На рейде",""))))</f>
        <v>Исполнен</v>
      </c>
      <c r="N35" s="8">
        <v>9434606</v>
      </c>
      <c r="O35" s="8" t="s">
        <v>40</v>
      </c>
      <c r="P35" s="8"/>
      <c r="Q35" s="8"/>
      <c r="R35" s="8"/>
      <c r="S35" s="8" t="s">
        <v>209</v>
      </c>
      <c r="T35" s="8" t="s">
        <v>136</v>
      </c>
    </row>
    <row r="36" spans="1:20" x14ac:dyDescent="0.25">
      <c r="A36" s="8" t="s">
        <v>383</v>
      </c>
      <c r="B36" s="8">
        <v>2020</v>
      </c>
      <c r="C36" s="8"/>
      <c r="D36" s="8" t="s">
        <v>209</v>
      </c>
      <c r="E36" s="8" t="s">
        <v>326</v>
      </c>
      <c r="F36" s="8" t="s">
        <v>207</v>
      </c>
      <c r="G36" s="8" t="s">
        <v>327</v>
      </c>
      <c r="H36" s="8"/>
      <c r="I36" s="8"/>
      <c r="J36" s="8" t="s">
        <v>62</v>
      </c>
      <c r="K36" s="8"/>
      <c r="L36" s="8" t="s">
        <v>328</v>
      </c>
      <c r="M36" s="8" t="str">
        <f>IF(AND(Q36="",P36&lt;&gt;"",R36=""),"Проходит Босфор",IF(R36&lt;&gt;"","Под Погрузкой",IF(S36&lt;&gt;"","Исполнен",IF(Q36&lt;&gt;"","На рейде",""))))</f>
        <v>Исполнен</v>
      </c>
      <c r="N36" s="8">
        <v>9446192</v>
      </c>
      <c r="O36" s="8" t="s">
        <v>143</v>
      </c>
      <c r="P36" s="8"/>
      <c r="Q36" s="8"/>
      <c r="R36" s="8"/>
      <c r="S36" s="8" t="s">
        <v>209</v>
      </c>
      <c r="T36" s="8" t="s">
        <v>85</v>
      </c>
    </row>
    <row r="37" spans="1:20" x14ac:dyDescent="0.25">
      <c r="A37" s="8" t="s">
        <v>383</v>
      </c>
      <c r="B37" s="8">
        <v>2020</v>
      </c>
      <c r="C37" s="8"/>
      <c r="D37" s="8" t="s">
        <v>209</v>
      </c>
      <c r="E37" s="8" t="s">
        <v>326</v>
      </c>
      <c r="F37" s="8" t="s">
        <v>213</v>
      </c>
      <c r="G37" s="8" t="s">
        <v>329</v>
      </c>
      <c r="H37" s="8"/>
      <c r="I37" s="8"/>
      <c r="J37" s="8" t="s">
        <v>62</v>
      </c>
      <c r="K37" s="8"/>
      <c r="L37" s="8" t="s">
        <v>328</v>
      </c>
      <c r="M37" s="8" t="str">
        <f>IF(AND(Q37="",P37&lt;&gt;"",R37=""),"Проходит Босфор",IF(R37&lt;&gt;"","Под Погрузкой",IF(S37&lt;&gt;"","Исполнен",IF(Q37&lt;&gt;"","На рейде",""))))</f>
        <v>Исполнен</v>
      </c>
      <c r="N37" s="8">
        <v>9446192</v>
      </c>
      <c r="O37" s="8" t="s">
        <v>143</v>
      </c>
      <c r="P37" s="8"/>
      <c r="Q37" s="8"/>
      <c r="R37" s="8"/>
      <c r="S37" s="8" t="s">
        <v>209</v>
      </c>
      <c r="T37" s="8" t="s">
        <v>85</v>
      </c>
    </row>
    <row r="38" spans="1:20" x14ac:dyDescent="0.25">
      <c r="A38" s="8" t="s">
        <v>383</v>
      </c>
      <c r="B38" s="8">
        <v>2020</v>
      </c>
      <c r="C38" s="8"/>
      <c r="D38" s="8" t="str">
        <f>IF(S38&lt;&gt;"",S38,"")</f>
        <v>13.08.2020</v>
      </c>
      <c r="E38" s="8" t="s">
        <v>229</v>
      </c>
      <c r="F38" s="8" t="s">
        <v>207</v>
      </c>
      <c r="G38" s="8" t="s">
        <v>230</v>
      </c>
      <c r="H38" s="8">
        <v>40</v>
      </c>
      <c r="I38" s="8" t="s">
        <v>24</v>
      </c>
      <c r="J38" s="8" t="s">
        <v>25</v>
      </c>
      <c r="K38" s="8"/>
      <c r="L38" s="8" t="s">
        <v>75</v>
      </c>
      <c r="M38" s="8" t="str">
        <f>IF(AND(Q38="",P38&lt;&gt;"",R38=""),"Проходит Босфор",IF(R38&lt;&gt;"","Под Погрузкой",IF(S38&lt;&gt;"","Исполнен",IF(Q38&lt;&gt;"","На рейде",""))))</f>
        <v>Исполнен</v>
      </c>
      <c r="N38" s="8">
        <v>9460746</v>
      </c>
      <c r="O38" s="8" t="s">
        <v>27</v>
      </c>
      <c r="P38" s="8"/>
      <c r="Q38" s="8"/>
      <c r="R38" s="8"/>
      <c r="S38" s="8" t="s">
        <v>231</v>
      </c>
      <c r="T38" s="8" t="s">
        <v>77</v>
      </c>
    </row>
    <row r="39" spans="1:20" x14ac:dyDescent="0.25">
      <c r="A39" s="8" t="s">
        <v>383</v>
      </c>
      <c r="B39" s="8">
        <v>2020</v>
      </c>
      <c r="C39" s="8"/>
      <c r="D39" s="8" t="str">
        <f>IF(S39&lt;&gt;"",S39,"")</f>
        <v>13.08.2020</v>
      </c>
      <c r="E39" s="8" t="s">
        <v>268</v>
      </c>
      <c r="F39" s="8" t="s">
        <v>207</v>
      </c>
      <c r="G39" s="8" t="s">
        <v>113</v>
      </c>
      <c r="H39" s="8">
        <v>22</v>
      </c>
      <c r="I39" s="8" t="s">
        <v>44</v>
      </c>
      <c r="J39" s="8" t="s">
        <v>25</v>
      </c>
      <c r="K39" s="8"/>
      <c r="L39" s="8" t="s">
        <v>75</v>
      </c>
      <c r="M39" s="8" t="str">
        <f>IF(AND(Q39="",P39&lt;&gt;"",R39=""),"Проходит Босфор",IF(R39&lt;&gt;"","Под Погрузкой",IF(S39&lt;&gt;"","Исполнен",IF(Q39&lt;&gt;"","На рейде",""))))</f>
        <v>Исполнен</v>
      </c>
      <c r="N39" s="8">
        <v>9077898</v>
      </c>
      <c r="O39" s="12" t="s">
        <v>118</v>
      </c>
      <c r="P39" s="8"/>
      <c r="Q39" s="8" t="s">
        <v>269</v>
      </c>
      <c r="R39" s="8"/>
      <c r="S39" s="8" t="s">
        <v>231</v>
      </c>
      <c r="T39" s="8" t="s">
        <v>77</v>
      </c>
    </row>
    <row r="40" spans="1:20" x14ac:dyDescent="0.25">
      <c r="A40" s="8" t="s">
        <v>383</v>
      </c>
      <c r="B40" s="8">
        <v>2020</v>
      </c>
      <c r="C40" s="8"/>
      <c r="D40" s="8" t="s">
        <v>231</v>
      </c>
      <c r="E40" s="8" t="s">
        <v>330</v>
      </c>
      <c r="F40" s="8" t="s">
        <v>207</v>
      </c>
      <c r="G40" s="8" t="s">
        <v>190</v>
      </c>
      <c r="H40" s="8"/>
      <c r="I40" s="8"/>
      <c r="J40" s="8" t="s">
        <v>62</v>
      </c>
      <c r="K40" s="8"/>
      <c r="L40" s="8" t="s">
        <v>75</v>
      </c>
      <c r="M40" s="8" t="str">
        <f>IF(AND(Q40="",P40&lt;&gt;"",R40=""),"Проходит Босфор",IF(R40&lt;&gt;"","Под Погрузкой",IF(S40&lt;&gt;"","Исполнен",IF(Q40&lt;&gt;"","На рейде",""))))</f>
        <v>Исполнен</v>
      </c>
      <c r="N40" s="8">
        <v>9452555</v>
      </c>
      <c r="O40" s="8" t="s">
        <v>143</v>
      </c>
      <c r="P40" s="8"/>
      <c r="Q40" s="8"/>
      <c r="R40" s="8"/>
      <c r="S40" s="8" t="s">
        <v>231</v>
      </c>
      <c r="T40" s="8" t="s">
        <v>136</v>
      </c>
    </row>
    <row r="41" spans="1:20" x14ac:dyDescent="0.25">
      <c r="A41" s="8" t="s">
        <v>383</v>
      </c>
      <c r="B41" s="8">
        <v>2020</v>
      </c>
      <c r="C41" s="8"/>
      <c r="D41" s="8" t="s">
        <v>231</v>
      </c>
      <c r="E41" s="8" t="s">
        <v>331</v>
      </c>
      <c r="F41" s="8" t="s">
        <v>207</v>
      </c>
      <c r="G41" s="8" t="s">
        <v>332</v>
      </c>
      <c r="H41" s="8"/>
      <c r="I41" s="8"/>
      <c r="J41" s="8" t="s">
        <v>62</v>
      </c>
      <c r="K41" s="8"/>
      <c r="L41" s="8" t="s">
        <v>124</v>
      </c>
      <c r="M41" s="8" t="str">
        <f>IF(AND(Q41="",P41&lt;&gt;"",R41=""),"Проходит Босфор",IF(R41&lt;&gt;"","Под Погрузкой",IF(S41&lt;&gt;"","Исполнен",IF(Q41&lt;&gt;"","На рейде",""))))</f>
        <v>Исполнен</v>
      </c>
      <c r="N41" s="8">
        <v>9470818</v>
      </c>
      <c r="O41" s="8" t="s">
        <v>143</v>
      </c>
      <c r="P41" s="8"/>
      <c r="Q41" s="8"/>
      <c r="R41" s="8"/>
      <c r="S41" s="8" t="s">
        <v>231</v>
      </c>
      <c r="T41" s="8" t="s">
        <v>127</v>
      </c>
    </row>
    <row r="42" spans="1:20" x14ac:dyDescent="0.25">
      <c r="A42" s="8" t="s">
        <v>383</v>
      </c>
      <c r="B42" s="8">
        <v>2020</v>
      </c>
      <c r="C42" s="8"/>
      <c r="D42" s="8" t="s">
        <v>231</v>
      </c>
      <c r="E42" s="8" t="s">
        <v>330</v>
      </c>
      <c r="F42" s="8" t="s">
        <v>207</v>
      </c>
      <c r="G42" s="8" t="s">
        <v>333</v>
      </c>
      <c r="H42" s="8"/>
      <c r="I42" s="8"/>
      <c r="J42" s="8" t="s">
        <v>62</v>
      </c>
      <c r="K42" s="8"/>
      <c r="L42" s="8" t="s">
        <v>75</v>
      </c>
      <c r="M42" s="8" t="str">
        <f>IF(AND(Q42="",P42&lt;&gt;"",R42=""),"Проходит Босфор",IF(R42&lt;&gt;"","Под Погрузкой",IF(S42&lt;&gt;"","Исполнен",IF(Q42&lt;&gt;"","На рейде",""))))</f>
        <v>Исполнен</v>
      </c>
      <c r="N42" s="8">
        <v>9452555</v>
      </c>
      <c r="O42" s="8" t="s">
        <v>143</v>
      </c>
      <c r="P42" s="8"/>
      <c r="Q42" s="8"/>
      <c r="R42" s="8"/>
      <c r="S42" s="8" t="s">
        <v>231</v>
      </c>
      <c r="T42" s="8" t="s">
        <v>136</v>
      </c>
    </row>
    <row r="43" spans="1:20" x14ac:dyDescent="0.25">
      <c r="A43" s="8" t="s">
        <v>383</v>
      </c>
      <c r="B43" s="8">
        <v>2020</v>
      </c>
      <c r="C43" s="8"/>
      <c r="D43" s="8" t="s">
        <v>231</v>
      </c>
      <c r="E43" s="8" t="s">
        <v>330</v>
      </c>
      <c r="F43" s="8" t="s">
        <v>207</v>
      </c>
      <c r="G43" s="8" t="s">
        <v>190</v>
      </c>
      <c r="H43" s="8"/>
      <c r="I43" s="8"/>
      <c r="J43" s="8" t="s">
        <v>62</v>
      </c>
      <c r="K43" s="8"/>
      <c r="L43" s="8" t="s">
        <v>75</v>
      </c>
      <c r="M43" s="8" t="str">
        <f>IF(AND(Q43="",P43&lt;&gt;"",R43=""),"Проходит Босфор",IF(R43&lt;&gt;"","Под Погрузкой",IF(S43&lt;&gt;"","Исполнен",IF(Q43&lt;&gt;"","На рейде",""))))</f>
        <v>Исполнен</v>
      </c>
      <c r="N43" s="8">
        <v>9452555</v>
      </c>
      <c r="O43" s="8" t="s">
        <v>143</v>
      </c>
      <c r="P43" s="8"/>
      <c r="Q43" s="8"/>
      <c r="R43" s="8"/>
      <c r="S43" s="8" t="s">
        <v>231</v>
      </c>
      <c r="T43" s="8" t="s">
        <v>136</v>
      </c>
    </row>
    <row r="44" spans="1:20" x14ac:dyDescent="0.25">
      <c r="A44" s="8" t="s">
        <v>383</v>
      </c>
      <c r="B44" s="8">
        <v>2020</v>
      </c>
      <c r="C44" s="8"/>
      <c r="D44" s="8" t="s">
        <v>334</v>
      </c>
      <c r="E44" s="8" t="s">
        <v>335</v>
      </c>
      <c r="F44" s="8" t="s">
        <v>207</v>
      </c>
      <c r="G44" s="8" t="s">
        <v>336</v>
      </c>
      <c r="H44" s="8"/>
      <c r="I44" s="8"/>
      <c r="J44" s="8" t="s">
        <v>62</v>
      </c>
      <c r="K44" s="8"/>
      <c r="L44" s="8" t="s">
        <v>253</v>
      </c>
      <c r="M44" s="8" t="str">
        <f>IF(AND(Q44="",P44&lt;&gt;"",R44=""),"Проходит Босфор",IF(R44&lt;&gt;"","Под Погрузкой",IF(S44&lt;&gt;"","Исполнен",IF(Q44&lt;&gt;"","На рейде",""))))</f>
        <v>Исполнен</v>
      </c>
      <c r="N44" s="8">
        <v>9618616</v>
      </c>
      <c r="O44" s="8" t="s">
        <v>84</v>
      </c>
      <c r="P44" s="8"/>
      <c r="Q44" s="8"/>
      <c r="R44" s="8"/>
      <c r="S44" s="8" t="s">
        <v>334</v>
      </c>
      <c r="T44" s="8" t="s">
        <v>254</v>
      </c>
    </row>
    <row r="45" spans="1:20" x14ac:dyDescent="0.25">
      <c r="A45" s="8" t="s">
        <v>383</v>
      </c>
      <c r="B45" s="8">
        <v>2020</v>
      </c>
      <c r="C45" s="8"/>
      <c r="D45" s="8" t="s">
        <v>334</v>
      </c>
      <c r="E45" s="8" t="s">
        <v>337</v>
      </c>
      <c r="F45" s="8" t="s">
        <v>207</v>
      </c>
      <c r="G45" s="8" t="s">
        <v>169</v>
      </c>
      <c r="H45" s="8"/>
      <c r="I45" s="8"/>
      <c r="J45" s="8" t="s">
        <v>62</v>
      </c>
      <c r="K45" s="8"/>
      <c r="L45" s="8" t="s">
        <v>303</v>
      </c>
      <c r="M45" s="8" t="str">
        <f>IF(AND(Q45="",P45&lt;&gt;"",R45=""),"Проходит Босфор",IF(R45&lt;&gt;"","Под Погрузкой",IF(S45&lt;&gt;"","Исполнен",IF(Q45&lt;&gt;"","На рейде",""))))</f>
        <v>Исполнен</v>
      </c>
      <c r="N45" s="8">
        <v>9151395</v>
      </c>
      <c r="O45" s="8" t="s">
        <v>125</v>
      </c>
      <c r="P45" s="8"/>
      <c r="Q45" s="8"/>
      <c r="R45" s="8"/>
      <c r="S45" s="8" t="s">
        <v>334</v>
      </c>
      <c r="T45" s="8" t="s">
        <v>338</v>
      </c>
    </row>
    <row r="46" spans="1:20" x14ac:dyDescent="0.25">
      <c r="A46" s="8" t="s">
        <v>383</v>
      </c>
      <c r="B46" s="8">
        <v>2020</v>
      </c>
      <c r="C46" s="8"/>
      <c r="D46" s="8" t="s">
        <v>334</v>
      </c>
      <c r="E46" s="8" t="s">
        <v>360</v>
      </c>
      <c r="F46" s="8" t="s">
        <v>207</v>
      </c>
      <c r="G46" s="8" t="s">
        <v>361</v>
      </c>
      <c r="H46" s="8">
        <v>4</v>
      </c>
      <c r="I46" s="8" t="s">
        <v>69</v>
      </c>
      <c r="J46" s="8" t="s">
        <v>70</v>
      </c>
      <c r="K46" s="8"/>
      <c r="L46" s="8" t="s">
        <v>362</v>
      </c>
      <c r="M46" s="8" t="str">
        <f>IF(AND(Q46="",P46&lt;&gt;"",R46=""),"Проходит Босфор",IF(R46&lt;&gt;"","Под Погрузкой",IF(S46&lt;&gt;"","Исполнен",IF(Q46&lt;&gt;"","На рейде",""))))</f>
        <v>Исполнен</v>
      </c>
      <c r="N46" s="8">
        <v>9647277</v>
      </c>
      <c r="O46" s="8" t="s">
        <v>84</v>
      </c>
      <c r="P46" s="8"/>
      <c r="Q46" s="8"/>
      <c r="R46" s="8"/>
      <c r="S46" s="8" t="s">
        <v>334</v>
      </c>
      <c r="T46" s="8" t="s">
        <v>363</v>
      </c>
    </row>
    <row r="47" spans="1:20" x14ac:dyDescent="0.25">
      <c r="A47" s="8" t="s">
        <v>383</v>
      </c>
      <c r="B47" s="8">
        <v>2020</v>
      </c>
      <c r="C47" s="8"/>
      <c r="D47" s="8" t="str">
        <f>IF(S47&lt;&gt;"",S47,"")</f>
        <v>15.08.2020</v>
      </c>
      <c r="E47" s="8" t="s">
        <v>232</v>
      </c>
      <c r="F47" s="8" t="s">
        <v>207</v>
      </c>
      <c r="G47" s="8" t="s">
        <v>233</v>
      </c>
      <c r="H47" s="8">
        <v>40</v>
      </c>
      <c r="I47" s="8" t="s">
        <v>24</v>
      </c>
      <c r="J47" s="8" t="s">
        <v>25</v>
      </c>
      <c r="K47" s="8"/>
      <c r="L47" s="8" t="s">
        <v>75</v>
      </c>
      <c r="M47" s="8" t="str">
        <f>IF(AND(Q47="",P47&lt;&gt;"",R47=""),"Проходит Босфор",IF(R47&lt;&gt;"","Под Погрузкой",IF(S47&lt;&gt;"","Исполнен",IF(Q47&lt;&gt;"","На рейде",""))))</f>
        <v>Исполнен</v>
      </c>
      <c r="N47" s="8">
        <v>9077903</v>
      </c>
      <c r="O47" s="12" t="s">
        <v>27</v>
      </c>
      <c r="P47" s="8"/>
      <c r="Q47" s="9" t="s">
        <v>385</v>
      </c>
      <c r="R47" s="8"/>
      <c r="S47" s="8" t="s">
        <v>167</v>
      </c>
      <c r="T47" s="8" t="s">
        <v>77</v>
      </c>
    </row>
    <row r="48" spans="1:20" x14ac:dyDescent="0.25">
      <c r="A48" s="8" t="s">
        <v>383</v>
      </c>
      <c r="B48" s="8">
        <v>2020</v>
      </c>
      <c r="C48" s="8"/>
      <c r="D48" s="8" t="s">
        <v>167</v>
      </c>
      <c r="E48" s="8" t="s">
        <v>339</v>
      </c>
      <c r="F48" s="8" t="s">
        <v>207</v>
      </c>
      <c r="G48" s="8" t="s">
        <v>340</v>
      </c>
      <c r="H48" s="8"/>
      <c r="I48" s="8"/>
      <c r="J48" s="8" t="s">
        <v>62</v>
      </c>
      <c r="K48" s="8"/>
      <c r="L48" s="8" t="s">
        <v>32</v>
      </c>
      <c r="M48" s="8" t="str">
        <f>IF(AND(Q48="",P48&lt;&gt;"",R48=""),"Проходит Босфор",IF(R48&lt;&gt;"","Под Погрузкой",IF(S48&lt;&gt;"","Исполнен",IF(Q48&lt;&gt;"","На рейде",""))))</f>
        <v>Исполнен</v>
      </c>
      <c r="N48" s="8">
        <v>9594717</v>
      </c>
      <c r="O48" s="8" t="s">
        <v>48</v>
      </c>
      <c r="P48" s="8"/>
      <c r="Q48" s="8"/>
      <c r="R48" s="8"/>
      <c r="S48" s="8" t="s">
        <v>167</v>
      </c>
      <c r="T48" s="8" t="s">
        <v>36</v>
      </c>
    </row>
    <row r="49" spans="1:20" x14ac:dyDescent="0.25">
      <c r="A49" s="8" t="s">
        <v>383</v>
      </c>
      <c r="B49" s="8">
        <v>2020</v>
      </c>
      <c r="C49" s="8"/>
      <c r="D49" s="8" t="s">
        <v>167</v>
      </c>
      <c r="E49" s="8" t="s">
        <v>339</v>
      </c>
      <c r="F49" s="8" t="s">
        <v>207</v>
      </c>
      <c r="G49" s="8" t="s">
        <v>341</v>
      </c>
      <c r="H49" s="8"/>
      <c r="I49" s="8"/>
      <c r="J49" s="8" t="s">
        <v>62</v>
      </c>
      <c r="K49" s="8"/>
      <c r="L49" s="8" t="s">
        <v>32</v>
      </c>
      <c r="M49" s="8" t="str">
        <f>IF(AND(Q49="",P49&lt;&gt;"",R49=""),"Проходит Босфор",IF(R49&lt;&gt;"","Под Погрузкой",IF(S49&lt;&gt;"","Исполнен",IF(Q49&lt;&gt;"","На рейде",""))))</f>
        <v>Исполнен</v>
      </c>
      <c r="N49" s="8">
        <v>9594717</v>
      </c>
      <c r="O49" s="8" t="s">
        <v>27</v>
      </c>
      <c r="P49" s="8"/>
      <c r="Q49" s="8"/>
      <c r="R49" s="8"/>
      <c r="S49" s="8" t="s">
        <v>167</v>
      </c>
      <c r="T49" s="8" t="s">
        <v>36</v>
      </c>
    </row>
    <row r="50" spans="1:20" x14ac:dyDescent="0.25">
      <c r="A50" s="8" t="s">
        <v>383</v>
      </c>
      <c r="B50" s="8">
        <v>2020</v>
      </c>
      <c r="C50" s="8"/>
      <c r="D50" s="8" t="s">
        <v>167</v>
      </c>
      <c r="E50" s="8" t="s">
        <v>342</v>
      </c>
      <c r="F50" s="8" t="s">
        <v>207</v>
      </c>
      <c r="G50" s="8" t="s">
        <v>23</v>
      </c>
      <c r="H50" s="8"/>
      <c r="I50" s="8"/>
      <c r="J50" s="8" t="s">
        <v>62</v>
      </c>
      <c r="K50" s="8"/>
      <c r="L50" s="8" t="s">
        <v>75</v>
      </c>
      <c r="M50" s="8" t="str">
        <f>IF(AND(Q50="",P50&lt;&gt;"",R50=""),"Проходит Босфор",IF(R50&lt;&gt;"","Под Погрузкой",IF(S50&lt;&gt;"","Исполнен",IF(Q50&lt;&gt;"","На рейде",""))))</f>
        <v>Исполнен</v>
      </c>
      <c r="N50" s="8">
        <v>9114139</v>
      </c>
      <c r="O50" s="8" t="s">
        <v>27</v>
      </c>
      <c r="P50" s="8"/>
      <c r="Q50" s="8"/>
      <c r="R50" s="8"/>
      <c r="S50" s="8" t="s">
        <v>167</v>
      </c>
      <c r="T50" s="8" t="s">
        <v>77</v>
      </c>
    </row>
    <row r="51" spans="1:20" x14ac:dyDescent="0.25">
      <c r="A51" s="8" t="s">
        <v>383</v>
      </c>
      <c r="B51" s="8">
        <v>2020</v>
      </c>
      <c r="C51" s="8"/>
      <c r="D51" s="8" t="str">
        <f>IF(S51&lt;&gt;"",S51,"")</f>
        <v>16.08.2020</v>
      </c>
      <c r="E51" s="8" t="s">
        <v>211</v>
      </c>
      <c r="F51" s="8" t="s">
        <v>207</v>
      </c>
      <c r="G51" s="8" t="s">
        <v>123</v>
      </c>
      <c r="H51" s="8" t="s">
        <v>130</v>
      </c>
      <c r="I51" s="8" t="s">
        <v>131</v>
      </c>
      <c r="J51" s="8" t="s">
        <v>132</v>
      </c>
      <c r="K51" s="8"/>
      <c r="L51" s="8" t="s">
        <v>57</v>
      </c>
      <c r="M51" s="8" t="str">
        <f>IF(AND(Q51="",P51&lt;&gt;"",R51=""),"Проходит Босфор",IF(R51&lt;&gt;"","Под Погрузкой",IF(S51&lt;&gt;"","Исполнен",IF(Q51&lt;&gt;"","На рейде",""))))</f>
        <v>Исполнен</v>
      </c>
      <c r="N51" s="8">
        <v>9522908</v>
      </c>
      <c r="O51" s="8" t="s">
        <v>72</v>
      </c>
      <c r="P51" s="8"/>
      <c r="Q51" s="8"/>
      <c r="R51" s="8"/>
      <c r="S51" s="8" t="s">
        <v>175</v>
      </c>
      <c r="T51" s="8" t="s">
        <v>59</v>
      </c>
    </row>
    <row r="52" spans="1:20" x14ac:dyDescent="0.25">
      <c r="A52" s="8" t="s">
        <v>383</v>
      </c>
      <c r="B52" s="8">
        <v>2020</v>
      </c>
      <c r="C52" s="8"/>
      <c r="D52" s="8" t="str">
        <f>IF(S52&lt;&gt;"",S52,"")</f>
        <v>16.08.2020</v>
      </c>
      <c r="E52" s="8" t="s">
        <v>235</v>
      </c>
      <c r="F52" s="8" t="s">
        <v>213</v>
      </c>
      <c r="G52" s="8" t="s">
        <v>236</v>
      </c>
      <c r="H52" s="8">
        <v>40</v>
      </c>
      <c r="I52" s="8" t="s">
        <v>24</v>
      </c>
      <c r="J52" s="8" t="s">
        <v>25</v>
      </c>
      <c r="K52" s="8"/>
      <c r="L52" s="8" t="s">
        <v>215</v>
      </c>
      <c r="M52" s="8" t="str">
        <f>IF(AND(Q52="",P52&lt;&gt;"",R52=""),"Проходит Босфор",IF(R52&lt;&gt;"","Под Погрузкой",IF(S52&lt;&gt;"","Исполнен",IF(Q52&lt;&gt;"","На рейде",""))))</f>
        <v>Исполнен</v>
      </c>
      <c r="N52" s="8">
        <v>9118252</v>
      </c>
      <c r="O52" s="8" t="s">
        <v>91</v>
      </c>
      <c r="P52" s="8"/>
      <c r="Q52" s="8"/>
      <c r="R52" s="8"/>
      <c r="S52" s="8" t="s">
        <v>175</v>
      </c>
      <c r="T52" s="8" t="s">
        <v>237</v>
      </c>
    </row>
    <row r="53" spans="1:20" x14ac:dyDescent="0.25">
      <c r="A53" s="8" t="s">
        <v>383</v>
      </c>
      <c r="B53" s="8">
        <v>2020</v>
      </c>
      <c r="C53" s="8"/>
      <c r="D53" s="8" t="str">
        <f>IF(S53&lt;&gt;"",S53,"")</f>
        <v>16.08.2020</v>
      </c>
      <c r="E53" s="8" t="s">
        <v>270</v>
      </c>
      <c r="F53" s="8" t="s">
        <v>213</v>
      </c>
      <c r="G53" s="8" t="s">
        <v>98</v>
      </c>
      <c r="H53" s="8">
        <v>22</v>
      </c>
      <c r="I53" s="8" t="s">
        <v>44</v>
      </c>
      <c r="J53" s="8" t="s">
        <v>25</v>
      </c>
      <c r="K53" s="8"/>
      <c r="L53" s="8" t="s">
        <v>83</v>
      </c>
      <c r="M53" s="8" t="str">
        <f>IF(AND(Q53="",P53&lt;&gt;"",R53=""),"Проходит Босфор",IF(R53&lt;&gt;"","Под Погрузкой",IF(S53&lt;&gt;"","Исполнен",IF(Q53&lt;&gt;"","На рейде",""))))</f>
        <v>Исполнен</v>
      </c>
      <c r="N53" s="8">
        <v>9582960</v>
      </c>
      <c r="O53" s="8" t="s">
        <v>65</v>
      </c>
      <c r="P53" s="8"/>
      <c r="Q53" s="8"/>
      <c r="R53" s="8"/>
      <c r="S53" s="8" t="s">
        <v>175</v>
      </c>
      <c r="T53" s="12" t="s">
        <v>141</v>
      </c>
    </row>
    <row r="54" spans="1:20" x14ac:dyDescent="0.25">
      <c r="A54" s="8" t="s">
        <v>383</v>
      </c>
      <c r="B54" s="8">
        <v>2020</v>
      </c>
      <c r="C54" s="8"/>
      <c r="D54" s="8" t="str">
        <f>IF(S54&lt;&gt;"",S54,"")</f>
        <v>16.08.2020</v>
      </c>
      <c r="E54" s="8" t="s">
        <v>270</v>
      </c>
      <c r="F54" s="8" t="s">
        <v>213</v>
      </c>
      <c r="G54" s="8" t="s">
        <v>271</v>
      </c>
      <c r="H54" s="8">
        <v>22</v>
      </c>
      <c r="I54" s="8" t="s">
        <v>44</v>
      </c>
      <c r="J54" s="8" t="s">
        <v>25</v>
      </c>
      <c r="K54" s="8"/>
      <c r="L54" s="8" t="s">
        <v>83</v>
      </c>
      <c r="M54" s="8" t="str">
        <f>IF(AND(Q54="",P54&lt;&gt;"",R54=""),"Проходит Босфор",IF(R54&lt;&gt;"","Под Погрузкой",IF(S54&lt;&gt;"","Исполнен",IF(Q54&lt;&gt;"","На рейде",""))))</f>
        <v>Исполнен</v>
      </c>
      <c r="N54" s="8">
        <v>9582960</v>
      </c>
      <c r="O54" s="8" t="s">
        <v>40</v>
      </c>
      <c r="P54" s="8"/>
      <c r="Q54" s="8"/>
      <c r="R54" s="8"/>
      <c r="S54" s="8" t="s">
        <v>175</v>
      </c>
      <c r="T54" s="12" t="s">
        <v>141</v>
      </c>
    </row>
    <row r="55" spans="1:20" x14ac:dyDescent="0.25">
      <c r="A55" s="8" t="s">
        <v>383</v>
      </c>
      <c r="B55" s="8">
        <v>2020</v>
      </c>
      <c r="C55" s="8"/>
      <c r="D55" s="8" t="s">
        <v>175</v>
      </c>
      <c r="E55" s="8" t="s">
        <v>343</v>
      </c>
      <c r="F55" s="8" t="s">
        <v>207</v>
      </c>
      <c r="G55" s="8" t="s">
        <v>185</v>
      </c>
      <c r="H55" s="8"/>
      <c r="I55" s="8"/>
      <c r="J55" s="8" t="s">
        <v>62</v>
      </c>
      <c r="K55" s="8"/>
      <c r="L55" s="8" t="s">
        <v>75</v>
      </c>
      <c r="M55" s="8" t="str">
        <f>IF(AND(Q55="",P55&lt;&gt;"",R55=""),"Проходит Босфор",IF(R55&lt;&gt;"","Под Погрузкой",IF(S55&lt;&gt;"","Исполнен",IF(Q55&lt;&gt;"","На рейде",""))))</f>
        <v>Исполнен</v>
      </c>
      <c r="N55" s="8">
        <v>9159737</v>
      </c>
      <c r="O55" s="8" t="s">
        <v>143</v>
      </c>
      <c r="P55" s="8"/>
      <c r="Q55" s="8"/>
      <c r="R55" s="8"/>
      <c r="S55" s="8" t="s">
        <v>175</v>
      </c>
      <c r="T55" s="8" t="s">
        <v>136</v>
      </c>
    </row>
    <row r="56" spans="1:20" x14ac:dyDescent="0.25">
      <c r="A56" s="8" t="s">
        <v>383</v>
      </c>
      <c r="B56" s="8">
        <v>2020</v>
      </c>
      <c r="C56" s="8"/>
      <c r="D56" s="8" t="s">
        <v>175</v>
      </c>
      <c r="E56" s="8" t="s">
        <v>344</v>
      </c>
      <c r="F56" s="8" t="s">
        <v>207</v>
      </c>
      <c r="G56" s="8" t="s">
        <v>205</v>
      </c>
      <c r="H56" s="8"/>
      <c r="I56" s="8"/>
      <c r="J56" s="8" t="s">
        <v>62</v>
      </c>
      <c r="K56" s="8"/>
      <c r="L56" s="8" t="s">
        <v>328</v>
      </c>
      <c r="M56" s="8" t="str">
        <f>IF(AND(Q56="",P56&lt;&gt;"",R56=""),"Проходит Босфор",IF(R56&lt;&gt;"","Под Погрузкой",IF(S56&lt;&gt;"","Исполнен",IF(Q56&lt;&gt;"","На рейде",""))))</f>
        <v>Исполнен</v>
      </c>
      <c r="N56" s="8">
        <v>9749855</v>
      </c>
      <c r="O56" s="8" t="s">
        <v>143</v>
      </c>
      <c r="P56" s="8"/>
      <c r="Q56" s="8"/>
      <c r="R56" s="8"/>
      <c r="S56" s="8" t="s">
        <v>175</v>
      </c>
      <c r="T56" s="8" t="s">
        <v>85</v>
      </c>
    </row>
    <row r="57" spans="1:20" x14ac:dyDescent="0.25">
      <c r="A57" s="8" t="s">
        <v>383</v>
      </c>
      <c r="B57" s="8">
        <v>2020</v>
      </c>
      <c r="C57" s="8"/>
      <c r="D57" s="8" t="str">
        <f>IF(S57&lt;&gt;"",S57,"")</f>
        <v>17.08.2020</v>
      </c>
      <c r="E57" s="8" t="s">
        <v>250</v>
      </c>
      <c r="F57" s="8" t="s">
        <v>207</v>
      </c>
      <c r="G57" s="8" t="s">
        <v>166</v>
      </c>
      <c r="H57" s="8">
        <v>23</v>
      </c>
      <c r="I57" s="8" t="s">
        <v>39</v>
      </c>
      <c r="J57" s="8" t="s">
        <v>25</v>
      </c>
      <c r="K57" s="8"/>
      <c r="L57" s="8" t="s">
        <v>83</v>
      </c>
      <c r="M57" s="8" t="str">
        <f>IF(AND(Q57="",P57&lt;&gt;"",R57=""),"Проходит Босфор",IF(R57&lt;&gt;"","Под Погрузкой",IF(S57&lt;&gt;"","Исполнен",IF(Q57&lt;&gt;"","На рейде",""))))</f>
        <v>Исполнен</v>
      </c>
      <c r="N57" s="8">
        <v>9452622</v>
      </c>
      <c r="O57" s="8" t="s">
        <v>65</v>
      </c>
      <c r="P57" s="8"/>
      <c r="Q57" s="8"/>
      <c r="R57" s="8"/>
      <c r="S57" s="8" t="s">
        <v>178</v>
      </c>
      <c r="T57" s="8" t="s">
        <v>141</v>
      </c>
    </row>
    <row r="58" spans="1:20" x14ac:dyDescent="0.25">
      <c r="A58" s="8" t="s">
        <v>383</v>
      </c>
      <c r="B58" s="8">
        <v>2020</v>
      </c>
      <c r="C58" s="8"/>
      <c r="D58" s="8" t="str">
        <f>IF(S58&lt;&gt;"",S58,"")</f>
        <v>17.08.2020</v>
      </c>
      <c r="E58" s="8" t="s">
        <v>272</v>
      </c>
      <c r="F58" s="8" t="s">
        <v>207</v>
      </c>
      <c r="G58" s="8" t="s">
        <v>273</v>
      </c>
      <c r="H58" s="8">
        <v>22</v>
      </c>
      <c r="I58" s="8" t="s">
        <v>44</v>
      </c>
      <c r="J58" s="8" t="s">
        <v>25</v>
      </c>
      <c r="K58" s="8"/>
      <c r="L58" s="8" t="s">
        <v>57</v>
      </c>
      <c r="M58" s="8" t="str">
        <f>IF(AND(Q58="",P58&lt;&gt;"",R58=""),"Проходит Босфор",IF(R58&lt;&gt;"","Под Погрузкой",IF(S58&lt;&gt;"","Исполнен",IF(Q58&lt;&gt;"","На рейде",""))))</f>
        <v>Исполнен</v>
      </c>
      <c r="N58" s="8">
        <v>9104421</v>
      </c>
      <c r="O58" s="8" t="s">
        <v>125</v>
      </c>
      <c r="P58" s="8"/>
      <c r="Q58" s="8"/>
      <c r="R58" s="8"/>
      <c r="S58" s="8" t="s">
        <v>178</v>
      </c>
      <c r="T58" s="8" t="s">
        <v>85</v>
      </c>
    </row>
    <row r="59" spans="1:20" x14ac:dyDescent="0.25">
      <c r="A59" s="8" t="s">
        <v>383</v>
      </c>
      <c r="B59" s="8">
        <v>2020</v>
      </c>
      <c r="C59" s="8"/>
      <c r="D59" s="8" t="str">
        <f>IF(S59&lt;&gt;"",S59,"")</f>
        <v>17.08.2020</v>
      </c>
      <c r="E59" s="8" t="s">
        <v>272</v>
      </c>
      <c r="F59" s="8" t="s">
        <v>207</v>
      </c>
      <c r="G59" s="8" t="s">
        <v>169</v>
      </c>
      <c r="H59" s="8">
        <v>22</v>
      </c>
      <c r="I59" s="8" t="s">
        <v>44</v>
      </c>
      <c r="J59" s="8" t="s">
        <v>25</v>
      </c>
      <c r="K59" s="8"/>
      <c r="L59" s="8" t="s">
        <v>57</v>
      </c>
      <c r="M59" s="8" t="str">
        <f>IF(AND(Q59="",P59&lt;&gt;"",R59=""),"Проходит Босфор",IF(R59&lt;&gt;"","Под Погрузкой",IF(S59&lt;&gt;"","Исполнен",IF(Q59&lt;&gt;"","На рейде",""))))</f>
        <v>Исполнен</v>
      </c>
      <c r="N59" s="8">
        <v>9104421</v>
      </c>
      <c r="O59" s="8" t="s">
        <v>118</v>
      </c>
      <c r="P59" s="8"/>
      <c r="Q59" s="8"/>
      <c r="R59" s="8"/>
      <c r="S59" s="8" t="s">
        <v>178</v>
      </c>
      <c r="T59" s="8" t="s">
        <v>85</v>
      </c>
    </row>
    <row r="60" spans="1:20" x14ac:dyDescent="0.25">
      <c r="A60" s="8" t="s">
        <v>383</v>
      </c>
      <c r="B60" s="8">
        <v>2020</v>
      </c>
      <c r="C60" s="8"/>
      <c r="D60" s="8" t="str">
        <f>IF(S60&lt;&gt;"",S60,"")</f>
        <v>18.08.2020</v>
      </c>
      <c r="E60" s="8" t="s">
        <v>238</v>
      </c>
      <c r="F60" s="8" t="s">
        <v>207</v>
      </c>
      <c r="G60" s="8" t="s">
        <v>239</v>
      </c>
      <c r="H60" s="8">
        <v>40</v>
      </c>
      <c r="I60" s="8" t="s">
        <v>24</v>
      </c>
      <c r="J60" s="8" t="s">
        <v>25</v>
      </c>
      <c r="K60" s="8"/>
      <c r="L60" s="8" t="s">
        <v>240</v>
      </c>
      <c r="M60" s="8" t="str">
        <f>IF(AND(Q60="",P60&lt;&gt;"",R60=""),"Проходит Босфор",IF(R60&lt;&gt;"","Под Погрузкой",IF(S60&lt;&gt;"","Исполнен",IF(Q60&lt;&gt;"","На рейде",""))))</f>
        <v>Исполнен</v>
      </c>
      <c r="N60" s="8">
        <v>9699335</v>
      </c>
      <c r="O60" s="8" t="s">
        <v>48</v>
      </c>
      <c r="P60" s="8"/>
      <c r="Q60" s="8"/>
      <c r="R60" s="8"/>
      <c r="S60" s="8" t="s">
        <v>181</v>
      </c>
      <c r="T60" s="8" t="s">
        <v>85</v>
      </c>
    </row>
    <row r="61" spans="1:20" x14ac:dyDescent="0.25">
      <c r="A61" s="8" t="s">
        <v>383</v>
      </c>
      <c r="B61" s="8">
        <v>2020</v>
      </c>
      <c r="C61" s="8"/>
      <c r="D61" s="8" t="str">
        <f>IF(S61&lt;&gt;"",S61,"")</f>
        <v>19.08.2020</v>
      </c>
      <c r="E61" s="8" t="s">
        <v>146</v>
      </c>
      <c r="F61" s="8" t="s">
        <v>22</v>
      </c>
      <c r="G61" s="8" t="s">
        <v>61</v>
      </c>
      <c r="H61" s="8"/>
      <c r="I61" s="8"/>
      <c r="J61" s="8" t="s">
        <v>62</v>
      </c>
      <c r="K61" s="8"/>
      <c r="L61" s="8" t="s">
        <v>80</v>
      </c>
      <c r="M61" s="8" t="str">
        <f>IF(AND(Q61="",P61&lt;&gt;"",R61=""),"Проходит Босфор",IF(R61&lt;&gt;"","Под Погрузкой",IF(S61&lt;&gt;"","Исполнен",IF(Q61&lt;&gt;"","На рейде",""))))</f>
        <v>Исполнен</v>
      </c>
      <c r="N61" s="8">
        <v>9300556</v>
      </c>
      <c r="O61" s="8" t="s">
        <v>27</v>
      </c>
      <c r="P61" s="8"/>
      <c r="Q61" s="8"/>
      <c r="R61" s="8"/>
      <c r="S61" s="8" t="s">
        <v>147</v>
      </c>
      <c r="T61" s="8" t="s">
        <v>148</v>
      </c>
    </row>
    <row r="62" spans="1:20" x14ac:dyDescent="0.25">
      <c r="A62" s="8" t="s">
        <v>383</v>
      </c>
      <c r="B62" s="8">
        <v>2020</v>
      </c>
      <c r="C62" s="8"/>
      <c r="D62" s="8" t="str">
        <f>IF(S62&lt;&gt;"",S62,"")</f>
        <v>19.08.2020</v>
      </c>
      <c r="E62" s="8" t="s">
        <v>251</v>
      </c>
      <c r="F62" s="8" t="s">
        <v>207</v>
      </c>
      <c r="G62" s="8" t="s">
        <v>252</v>
      </c>
      <c r="H62" s="8">
        <v>23</v>
      </c>
      <c r="I62" s="8" t="s">
        <v>39</v>
      </c>
      <c r="J62" s="8" t="s">
        <v>25</v>
      </c>
      <c r="K62" s="8"/>
      <c r="L62" s="8" t="s">
        <v>253</v>
      </c>
      <c r="M62" s="8" t="str">
        <f>IF(AND(Q62="",P62&lt;&gt;"",R62=""),"Проходит Босфор",IF(R62&lt;&gt;"","Под Погрузкой",IF(S62&lt;&gt;"","Исполнен",IF(Q62&lt;&gt;"","На рейде",""))))</f>
        <v>Исполнен</v>
      </c>
      <c r="N62" s="8">
        <v>9250177</v>
      </c>
      <c r="O62" s="8" t="s">
        <v>58</v>
      </c>
      <c r="P62" s="8"/>
      <c r="Q62" s="8"/>
      <c r="R62" s="8"/>
      <c r="S62" s="8" t="s">
        <v>147</v>
      </c>
      <c r="T62" s="8" t="s">
        <v>254</v>
      </c>
    </row>
    <row r="63" spans="1:20" x14ac:dyDescent="0.25">
      <c r="A63" s="8" t="s">
        <v>383</v>
      </c>
      <c r="B63" s="8">
        <v>2020</v>
      </c>
      <c r="C63" s="8"/>
      <c r="D63" s="8" t="str">
        <f>IF(S63&lt;&gt;"",S63,"")</f>
        <v>19.08.2020</v>
      </c>
      <c r="E63" s="8" t="s">
        <v>274</v>
      </c>
      <c r="F63" s="8" t="s">
        <v>207</v>
      </c>
      <c r="G63" s="8" t="s">
        <v>275</v>
      </c>
      <c r="H63" s="8">
        <v>22</v>
      </c>
      <c r="I63" s="8" t="s">
        <v>44</v>
      </c>
      <c r="J63" s="8" t="s">
        <v>25</v>
      </c>
      <c r="K63" s="8"/>
      <c r="L63" s="8" t="s">
        <v>253</v>
      </c>
      <c r="M63" s="8" t="str">
        <f>IF(AND(Q63="",P63&lt;&gt;"",R63=""),"Проходит Босфор",IF(R63&lt;&gt;"","Под Погрузкой",IF(S63&lt;&gt;"","Исполнен",IF(Q63&lt;&gt;"","На рейде",""))))</f>
        <v>Исполнен</v>
      </c>
      <c r="N63" s="8">
        <v>9174634</v>
      </c>
      <c r="O63" s="8" t="s">
        <v>58</v>
      </c>
      <c r="P63" s="8"/>
      <c r="Q63" s="8"/>
      <c r="R63" s="8"/>
      <c r="S63" s="8" t="s">
        <v>147</v>
      </c>
      <c r="T63" s="8" t="s">
        <v>254</v>
      </c>
    </row>
    <row r="64" spans="1:20" x14ac:dyDescent="0.25">
      <c r="A64" s="8" t="s">
        <v>383</v>
      </c>
      <c r="B64" s="8">
        <v>2020</v>
      </c>
      <c r="C64" s="8"/>
      <c r="D64" s="8" t="str">
        <f>IF(S64&lt;&gt;"",S64,"")</f>
        <v>20.08.2020</v>
      </c>
      <c r="E64" s="8" t="s">
        <v>161</v>
      </c>
      <c r="F64" s="8" t="s">
        <v>22</v>
      </c>
      <c r="G64" s="8" t="s">
        <v>162</v>
      </c>
      <c r="H64" s="8"/>
      <c r="I64" s="8"/>
      <c r="J64" s="8" t="s">
        <v>62</v>
      </c>
      <c r="K64" s="8"/>
      <c r="L64" s="8" t="s">
        <v>163</v>
      </c>
      <c r="M64" s="8" t="str">
        <f>IF(AND(Q64="",P64&lt;&gt;"",R64=""),"Проходит Босфор",IF(R64&lt;&gt;"","Под Погрузкой",IF(S64&lt;&gt;"","Исполнен",IF(Q64&lt;&gt;"","На рейде",""))))</f>
        <v>Исполнен</v>
      </c>
      <c r="N64" s="8">
        <v>9643453</v>
      </c>
      <c r="O64" s="8" t="s">
        <v>143</v>
      </c>
      <c r="P64" s="8"/>
      <c r="Q64" s="8"/>
      <c r="R64" s="8"/>
      <c r="S64" s="8" t="s">
        <v>164</v>
      </c>
      <c r="T64" s="8" t="s">
        <v>85</v>
      </c>
    </row>
    <row r="65" spans="1:20" x14ac:dyDescent="0.25">
      <c r="A65" s="8" t="s">
        <v>383</v>
      </c>
      <c r="B65" s="8">
        <v>2020</v>
      </c>
      <c r="C65" s="8"/>
      <c r="D65" s="8" t="s">
        <v>164</v>
      </c>
      <c r="E65" s="8" t="s">
        <v>345</v>
      </c>
      <c r="F65" s="8" t="s">
        <v>207</v>
      </c>
      <c r="G65" s="8" t="s">
        <v>346</v>
      </c>
      <c r="H65" s="8"/>
      <c r="I65" s="8"/>
      <c r="J65" s="8" t="s">
        <v>62</v>
      </c>
      <c r="K65" s="8"/>
      <c r="L65" s="8" t="s">
        <v>303</v>
      </c>
      <c r="M65" s="8" t="str">
        <f>IF(AND(Q65="",P65&lt;&gt;"",R65=""),"Проходит Босфор",IF(R65&lt;&gt;"","Под Погрузкой",IF(S65&lt;&gt;"","Исполнен",IF(Q65&lt;&gt;"","На рейде",""))))</f>
        <v>Исполнен</v>
      </c>
      <c r="N65" s="8">
        <v>9739020</v>
      </c>
      <c r="O65" s="8" t="s">
        <v>143</v>
      </c>
      <c r="P65" s="8"/>
      <c r="Q65" s="8"/>
      <c r="R65" s="8"/>
      <c r="S65" s="8" t="s">
        <v>164</v>
      </c>
      <c r="T65" s="8" t="s">
        <v>304</v>
      </c>
    </row>
    <row r="66" spans="1:20" x14ac:dyDescent="0.25">
      <c r="A66" s="8" t="s">
        <v>383</v>
      </c>
      <c r="B66" s="8">
        <v>2020</v>
      </c>
      <c r="C66" s="8"/>
      <c r="D66" s="8" t="s">
        <v>164</v>
      </c>
      <c r="E66" s="8" t="s">
        <v>347</v>
      </c>
      <c r="F66" s="8" t="s">
        <v>207</v>
      </c>
      <c r="G66" s="8" t="s">
        <v>61</v>
      </c>
      <c r="H66" s="8"/>
      <c r="I66" s="8"/>
      <c r="J66" s="8" t="s">
        <v>62</v>
      </c>
      <c r="K66" s="8"/>
      <c r="L66" s="8" t="s">
        <v>328</v>
      </c>
      <c r="M66" s="8" t="str">
        <f>IF(AND(Q66="",P66&lt;&gt;"",R66=""),"Проходит Босфор",IF(R66&lt;&gt;"","Под Погрузкой",IF(S66&lt;&gt;"","Исполнен",IF(Q66&lt;&gt;"","На рейде",""))))</f>
        <v>Исполнен</v>
      </c>
      <c r="N66" s="8">
        <v>9235232</v>
      </c>
      <c r="O66" s="8" t="s">
        <v>27</v>
      </c>
      <c r="P66" s="8"/>
      <c r="Q66" s="8"/>
      <c r="R66" s="8"/>
      <c r="S66" s="8" t="s">
        <v>164</v>
      </c>
      <c r="T66" s="8" t="s">
        <v>348</v>
      </c>
    </row>
    <row r="67" spans="1:20" x14ac:dyDescent="0.25">
      <c r="A67" s="8" t="s">
        <v>383</v>
      </c>
      <c r="B67" s="8">
        <v>2020</v>
      </c>
      <c r="C67" s="8"/>
      <c r="D67" s="8" t="str">
        <f>IF(S67&lt;&gt;"",S67,"")</f>
        <v>21.08.2020</v>
      </c>
      <c r="E67" s="8" t="s">
        <v>153</v>
      </c>
      <c r="F67" s="8" t="s">
        <v>22</v>
      </c>
      <c r="G67" s="8" t="s">
        <v>79</v>
      </c>
      <c r="H67" s="8"/>
      <c r="I67" s="8"/>
      <c r="J67" s="8" t="s">
        <v>62</v>
      </c>
      <c r="K67" s="8"/>
      <c r="L67" s="8" t="s">
        <v>154</v>
      </c>
      <c r="M67" s="8" t="str">
        <f>IF(AND(Q67="",P67&lt;&gt;"",R67=""),"Проходит Босфор",IF(R67&lt;&gt;"","Под Погрузкой",IF(S67&lt;&gt;"","Исполнен",IF(Q67&lt;&gt;"","На рейде",""))))</f>
        <v>Исполнен</v>
      </c>
      <c r="N67" s="8">
        <v>9610999</v>
      </c>
      <c r="O67" s="8" t="s">
        <v>115</v>
      </c>
      <c r="P67" s="8"/>
      <c r="Q67" s="8"/>
      <c r="R67" s="8"/>
      <c r="S67" s="8" t="s">
        <v>155</v>
      </c>
      <c r="T67" s="8" t="s">
        <v>156</v>
      </c>
    </row>
    <row r="68" spans="1:20" x14ac:dyDescent="0.25">
      <c r="A68" s="8" t="s">
        <v>383</v>
      </c>
      <c r="B68" s="8">
        <v>2020</v>
      </c>
      <c r="C68" s="8"/>
      <c r="D68" s="8" t="str">
        <f>IF(S68&lt;&gt;"",S68,"")</f>
        <v>21.08.2020</v>
      </c>
      <c r="E68" s="8" t="s">
        <v>241</v>
      </c>
      <c r="F68" s="8" t="s">
        <v>207</v>
      </c>
      <c r="G68" s="8" t="s">
        <v>242</v>
      </c>
      <c r="H68" s="8">
        <v>40</v>
      </c>
      <c r="I68" s="8" t="s">
        <v>24</v>
      </c>
      <c r="J68" s="8" t="s">
        <v>25</v>
      </c>
      <c r="K68" s="8"/>
      <c r="L68" s="8" t="s">
        <v>133</v>
      </c>
      <c r="M68" s="8" t="str">
        <f>IF(AND(Q68="",P68&lt;&gt;"",R68=""),"Проходит Босфор",IF(R68&lt;&gt;"","Под Погрузкой",IF(S68&lt;&gt;"","Исполнен",IF(Q68&lt;&gt;"","На рейде",""))))</f>
        <v>Исполнен</v>
      </c>
      <c r="N68" s="8">
        <v>9572082</v>
      </c>
      <c r="O68" s="8" t="s">
        <v>40</v>
      </c>
      <c r="P68" s="8"/>
      <c r="Q68" s="8"/>
      <c r="R68" s="8"/>
      <c r="S68" s="8" t="s">
        <v>155</v>
      </c>
      <c r="T68" s="8" t="s">
        <v>85</v>
      </c>
    </row>
    <row r="69" spans="1:20" x14ac:dyDescent="0.25">
      <c r="A69" s="8" t="s">
        <v>383</v>
      </c>
      <c r="B69" s="8">
        <v>2020</v>
      </c>
      <c r="C69" s="8"/>
      <c r="D69" s="8" t="s">
        <v>155</v>
      </c>
      <c r="E69" s="8" t="s">
        <v>349</v>
      </c>
      <c r="F69" s="8" t="s">
        <v>207</v>
      </c>
      <c r="G69" s="8" t="s">
        <v>350</v>
      </c>
      <c r="H69" s="8"/>
      <c r="I69" s="8"/>
      <c r="J69" s="8" t="s">
        <v>62</v>
      </c>
      <c r="K69" s="8"/>
      <c r="L69" s="8" t="s">
        <v>75</v>
      </c>
      <c r="M69" s="8" t="str">
        <f>IF(AND(Q69="",P69&lt;&gt;"",R69=""),"Проходит Босфор",IF(R69&lt;&gt;"","Под Погрузкой",IF(S69&lt;&gt;"","Исполнен",IF(Q69&lt;&gt;"","На рейде",""))))</f>
        <v>Исполнен</v>
      </c>
      <c r="N69" s="8">
        <v>9113850</v>
      </c>
      <c r="O69" s="8" t="s">
        <v>143</v>
      </c>
      <c r="P69" s="8"/>
      <c r="Q69" s="8"/>
      <c r="R69" s="8"/>
      <c r="S69" s="8" t="s">
        <v>155</v>
      </c>
      <c r="T69" s="8" t="s">
        <v>77</v>
      </c>
    </row>
    <row r="70" spans="1:20" x14ac:dyDescent="0.25">
      <c r="A70" s="8" t="s">
        <v>383</v>
      </c>
      <c r="B70" s="8">
        <v>2020</v>
      </c>
      <c r="C70" s="8"/>
      <c r="D70" s="8" t="s">
        <v>155</v>
      </c>
      <c r="E70" s="8" t="s">
        <v>351</v>
      </c>
      <c r="F70" s="8" t="s">
        <v>213</v>
      </c>
      <c r="G70" s="8" t="s">
        <v>61</v>
      </c>
      <c r="H70" s="8"/>
      <c r="I70" s="8"/>
      <c r="J70" s="8" t="s">
        <v>62</v>
      </c>
      <c r="K70" s="8"/>
      <c r="L70" s="8" t="s">
        <v>352</v>
      </c>
      <c r="M70" s="8" t="str">
        <f>IF(AND(Q70="",P70&lt;&gt;"",R70=""),"Проходит Босфор",IF(R70&lt;&gt;"","Под Погрузкой",IF(S70&lt;&gt;"","Исполнен",IF(Q70&lt;&gt;"","На рейде",""))))</f>
        <v>Исполнен</v>
      </c>
      <c r="N70" s="8">
        <v>9254575</v>
      </c>
      <c r="O70" s="8" t="s">
        <v>27</v>
      </c>
      <c r="P70" s="8"/>
      <c r="Q70" s="8"/>
      <c r="R70" s="8"/>
      <c r="S70" s="8" t="s">
        <v>155</v>
      </c>
      <c r="T70" s="8" t="s">
        <v>353</v>
      </c>
    </row>
    <row r="71" spans="1:20" x14ac:dyDescent="0.25">
      <c r="A71" s="8" t="s">
        <v>383</v>
      </c>
      <c r="B71" s="8">
        <v>2020</v>
      </c>
      <c r="C71" s="8"/>
      <c r="D71" s="8" t="str">
        <f>IF(S71&lt;&gt;"",S71,"")</f>
        <v>22.08.2020</v>
      </c>
      <c r="E71" s="8" t="s">
        <v>157</v>
      </c>
      <c r="F71" s="8" t="s">
        <v>22</v>
      </c>
      <c r="G71" s="8" t="s">
        <v>158</v>
      </c>
      <c r="H71" s="8"/>
      <c r="I71" s="8"/>
      <c r="J71" s="8" t="s">
        <v>62</v>
      </c>
      <c r="K71" s="8"/>
      <c r="L71" s="8" t="s">
        <v>159</v>
      </c>
      <c r="M71" s="8" t="str">
        <f>IF(AND(Q71="",P71&lt;&gt;"",R71=""),"Проходит Босфор",IF(R71&lt;&gt;"","Под Погрузкой",IF(S71&lt;&gt;"","Исполнен",IF(Q71&lt;&gt;"","На рейде",""))))</f>
        <v>Исполнен</v>
      </c>
      <c r="N71" s="8">
        <v>9583691</v>
      </c>
      <c r="O71" s="8" t="s">
        <v>143</v>
      </c>
      <c r="P71" s="8"/>
      <c r="Q71" s="8"/>
      <c r="R71" s="8"/>
      <c r="S71" s="8" t="s">
        <v>160</v>
      </c>
      <c r="T71" s="12" t="s">
        <v>392</v>
      </c>
    </row>
    <row r="72" spans="1:20" x14ac:dyDescent="0.25">
      <c r="A72" s="8" t="s">
        <v>383</v>
      </c>
      <c r="B72" s="8">
        <v>2020</v>
      </c>
      <c r="C72" s="8"/>
      <c r="D72" s="8" t="str">
        <f>IF(S72&lt;&gt;"",S72,"")</f>
        <v>22.08.2020</v>
      </c>
      <c r="E72" s="8" t="s">
        <v>168</v>
      </c>
      <c r="F72" s="8" t="s">
        <v>22</v>
      </c>
      <c r="G72" s="8" t="s">
        <v>169</v>
      </c>
      <c r="H72" s="8"/>
      <c r="I72" s="8"/>
      <c r="J72" s="8" t="s">
        <v>62</v>
      </c>
      <c r="K72" s="8"/>
      <c r="L72" s="8" t="s">
        <v>170</v>
      </c>
      <c r="M72" s="8" t="str">
        <f>IF(AND(Q72="",P72&lt;&gt;"",R72=""),"Проходит Босфор",IF(R72&lt;&gt;"","Под Погрузкой",IF(S72&lt;&gt;"","Исполнен",IF(Q72&lt;&gt;"","На рейде",""))))</f>
        <v>Исполнен</v>
      </c>
      <c r="N72" s="8">
        <v>9084255</v>
      </c>
      <c r="O72" s="8" t="s">
        <v>27</v>
      </c>
      <c r="P72" s="8"/>
      <c r="Q72" s="8"/>
      <c r="R72" s="8"/>
      <c r="S72" s="8" t="s">
        <v>160</v>
      </c>
      <c r="T72" s="8" t="s">
        <v>171</v>
      </c>
    </row>
    <row r="73" spans="1:20" x14ac:dyDescent="0.25">
      <c r="A73" s="8" t="s">
        <v>383</v>
      </c>
      <c r="B73" s="8">
        <v>2020</v>
      </c>
      <c r="C73" s="8"/>
      <c r="D73" s="8" t="str">
        <f>IF(S73&lt;&gt;"",S73,"")</f>
        <v>22.08.2020</v>
      </c>
      <c r="E73" s="8" t="s">
        <v>276</v>
      </c>
      <c r="F73" s="8" t="s">
        <v>207</v>
      </c>
      <c r="G73" s="8" t="s">
        <v>113</v>
      </c>
      <c r="H73" s="8">
        <v>22</v>
      </c>
      <c r="I73" s="8" t="s">
        <v>44</v>
      </c>
      <c r="J73" s="8" t="s">
        <v>25</v>
      </c>
      <c r="K73" s="8"/>
      <c r="L73" s="8" t="s">
        <v>75</v>
      </c>
      <c r="M73" s="8" t="str">
        <f>IF(AND(Q73="",P73&lt;&gt;"",R73=""),"Проходит Босфор",IF(R73&lt;&gt;"","Под Погрузкой",IF(S73&lt;&gt;"","Исполнен",IF(Q73&lt;&gt;"","На рейде",""))))</f>
        <v>Исполнен</v>
      </c>
      <c r="N73" s="8">
        <v>9127136</v>
      </c>
      <c r="O73" s="8" t="s">
        <v>118</v>
      </c>
      <c r="P73" s="8"/>
      <c r="Q73" s="8"/>
      <c r="R73" s="8"/>
      <c r="S73" s="8" t="s">
        <v>160</v>
      </c>
      <c r="T73" s="8" t="s">
        <v>77</v>
      </c>
    </row>
    <row r="74" spans="1:20" x14ac:dyDescent="0.25">
      <c r="A74" s="8" t="s">
        <v>383</v>
      </c>
      <c r="B74" s="8">
        <v>2020</v>
      </c>
      <c r="C74" s="8"/>
      <c r="D74" s="8" t="s">
        <v>160</v>
      </c>
      <c r="E74" s="8" t="s">
        <v>380</v>
      </c>
      <c r="F74" s="8" t="s">
        <v>207</v>
      </c>
      <c r="G74" s="8" t="s">
        <v>381</v>
      </c>
      <c r="H74" s="8">
        <v>8</v>
      </c>
      <c r="I74" s="8" t="s">
        <v>372</v>
      </c>
      <c r="J74" s="8" t="s">
        <v>367</v>
      </c>
      <c r="K74" s="8"/>
      <c r="L74" s="8" t="s">
        <v>378</v>
      </c>
      <c r="M74" s="8" t="str">
        <f>IF(AND(Q74="",P74&lt;&gt;"",R74=""),"Проходит Босфор",IF(R74&lt;&gt;"","Под Погрузкой",IF(S74&lt;&gt;"","Исполнен",IF(Q74&lt;&gt;"","На рейде",""))))</f>
        <v>Исполнен</v>
      </c>
      <c r="N74" s="8">
        <v>9747041</v>
      </c>
      <c r="O74" s="8" t="s">
        <v>374</v>
      </c>
      <c r="P74" s="8"/>
      <c r="Q74" s="8"/>
      <c r="R74" s="8"/>
      <c r="S74" s="8" t="s">
        <v>160</v>
      </c>
      <c r="T74" s="8" t="s">
        <v>382</v>
      </c>
    </row>
    <row r="75" spans="1:20" x14ac:dyDescent="0.25">
      <c r="A75" s="8" t="s">
        <v>383</v>
      </c>
      <c r="B75" s="8">
        <v>2020</v>
      </c>
      <c r="C75" s="8"/>
      <c r="D75" s="8" t="str">
        <f>IF(S75&lt;&gt;"",S75,"")</f>
        <v>23.08.2020</v>
      </c>
      <c r="E75" s="8" t="s">
        <v>142</v>
      </c>
      <c r="F75" s="8" t="s">
        <v>22</v>
      </c>
      <c r="G75" s="8" t="s">
        <v>79</v>
      </c>
      <c r="H75" s="8"/>
      <c r="I75" s="8"/>
      <c r="J75" s="8" t="s">
        <v>62</v>
      </c>
      <c r="K75" s="8"/>
      <c r="L75" s="8" t="s">
        <v>71</v>
      </c>
      <c r="M75" s="8" t="str">
        <f>IF(AND(Q75="",P75&lt;&gt;"",R75=""),"Проходит Босфор",IF(R75&lt;&gt;"","Под Погрузкой",IF(S75&lt;&gt;"","Исполнен",IF(Q75&lt;&gt;"","На рейде",""))))</f>
        <v>Исполнен</v>
      </c>
      <c r="N75" s="8">
        <v>9543768</v>
      </c>
      <c r="O75" s="8" t="s">
        <v>143</v>
      </c>
      <c r="P75" s="8"/>
      <c r="Q75" s="8"/>
      <c r="R75" s="8"/>
      <c r="S75" s="8" t="s">
        <v>121</v>
      </c>
      <c r="T75" s="8" t="s">
        <v>73</v>
      </c>
    </row>
    <row r="76" spans="1:20" x14ac:dyDescent="0.25">
      <c r="A76" s="8" t="s">
        <v>383</v>
      </c>
      <c r="B76" s="8">
        <v>2020</v>
      </c>
      <c r="C76" s="8"/>
      <c r="D76" s="8" t="str">
        <f>IF(S76&lt;&gt;"",S76,"")</f>
        <v>23.08.2020</v>
      </c>
      <c r="E76" s="8" t="s">
        <v>176</v>
      </c>
      <c r="F76" s="8" t="s">
        <v>22</v>
      </c>
      <c r="G76" s="8" t="s">
        <v>173</v>
      </c>
      <c r="H76" s="8"/>
      <c r="I76" s="8"/>
      <c r="J76" s="8" t="s">
        <v>62</v>
      </c>
      <c r="K76" s="8"/>
      <c r="L76" s="8" t="s">
        <v>177</v>
      </c>
      <c r="M76" s="8" t="str">
        <f>IF(AND(Q76="",P76&lt;&gt;"",R76=""),"Проходит Босфор",IF(R76&lt;&gt;"","Под Погрузкой",IF(S76&lt;&gt;"","Исполнен",IF(Q76&lt;&gt;"","На рейде",""))))</f>
        <v>Под Погрузкой</v>
      </c>
      <c r="N76" s="8">
        <v>9584205</v>
      </c>
      <c r="O76" s="8" t="s">
        <v>27</v>
      </c>
      <c r="P76" s="8"/>
      <c r="Q76" s="8"/>
      <c r="R76" s="8" t="s">
        <v>178</v>
      </c>
      <c r="S76" s="8" t="s">
        <v>121</v>
      </c>
      <c r="T76" s="8" t="s">
        <v>179</v>
      </c>
    </row>
    <row r="77" spans="1:20" x14ac:dyDescent="0.25">
      <c r="A77" s="8" t="s">
        <v>383</v>
      </c>
      <c r="B77" s="8">
        <v>2020</v>
      </c>
      <c r="C77" s="8"/>
      <c r="D77" s="8" t="str">
        <f>IF(S77&lt;&gt;"",S77,"")</f>
        <v>23.08.2020</v>
      </c>
      <c r="E77" s="8" t="s">
        <v>184</v>
      </c>
      <c r="F77" s="8" t="s">
        <v>22</v>
      </c>
      <c r="G77" s="8" t="s">
        <v>185</v>
      </c>
      <c r="H77" s="8"/>
      <c r="I77" s="8"/>
      <c r="J77" s="8" t="s">
        <v>62</v>
      </c>
      <c r="K77" s="8"/>
      <c r="L77" s="8" t="s">
        <v>186</v>
      </c>
      <c r="M77" s="8" t="str">
        <f>IF(AND(Q77="",P77&lt;&gt;"",R77=""),"Проходит Босфор",IF(R77&lt;&gt;"","Под Погрузкой",IF(S77&lt;&gt;"","Исполнен",IF(Q77&lt;&gt;"","На рейде",""))))</f>
        <v>Исполнен</v>
      </c>
      <c r="N77" s="8">
        <v>9114543</v>
      </c>
      <c r="O77" s="8" t="s">
        <v>143</v>
      </c>
      <c r="P77" s="8"/>
      <c r="Q77" s="8"/>
      <c r="R77" s="8"/>
      <c r="S77" s="8" t="s">
        <v>121</v>
      </c>
      <c r="T77" s="8" t="s">
        <v>187</v>
      </c>
    </row>
    <row r="78" spans="1:20" x14ac:dyDescent="0.25">
      <c r="A78" s="8" t="s">
        <v>383</v>
      </c>
      <c r="B78" s="8">
        <v>2020</v>
      </c>
      <c r="C78" s="8"/>
      <c r="D78" s="8" t="str">
        <f>IF(S78&lt;&gt;"",S78,"")</f>
        <v>23.08.2020</v>
      </c>
      <c r="E78" s="8" t="s">
        <v>243</v>
      </c>
      <c r="F78" s="8" t="s">
        <v>207</v>
      </c>
      <c r="G78" s="8" t="s">
        <v>210</v>
      </c>
      <c r="H78" s="8">
        <v>40</v>
      </c>
      <c r="I78" s="8" t="s">
        <v>24</v>
      </c>
      <c r="J78" s="8" t="s">
        <v>25</v>
      </c>
      <c r="K78" s="8"/>
      <c r="L78" s="8" t="s">
        <v>163</v>
      </c>
      <c r="M78" s="8" t="str">
        <f>IF(AND(Q78="",P78&lt;&gt;"",R78=""),"Проходит Босфор",IF(R78&lt;&gt;"","Под Погрузкой",IF(S78&lt;&gt;"","Исполнен",IF(Q78&lt;&gt;"","На рейде",""))))</f>
        <v>Исполнен</v>
      </c>
      <c r="N78" s="8">
        <v>9755696</v>
      </c>
      <c r="O78" s="8" t="s">
        <v>48</v>
      </c>
      <c r="P78" s="8"/>
      <c r="Q78" s="8"/>
      <c r="R78" s="8"/>
      <c r="S78" s="8" t="s">
        <v>121</v>
      </c>
      <c r="T78" s="8" t="s">
        <v>244</v>
      </c>
    </row>
    <row r="79" spans="1:20" x14ac:dyDescent="0.25">
      <c r="A79" s="8" t="s">
        <v>383</v>
      </c>
      <c r="B79" s="8">
        <v>2020</v>
      </c>
      <c r="C79" s="8"/>
      <c r="D79" s="8" t="str">
        <f>IF(S79&lt;&gt;"",S79,"")</f>
        <v>23.08.2020</v>
      </c>
      <c r="E79" s="8" t="s">
        <v>241</v>
      </c>
      <c r="F79" s="8" t="s">
        <v>207</v>
      </c>
      <c r="G79" s="8" t="s">
        <v>277</v>
      </c>
      <c r="H79" s="8">
        <v>22</v>
      </c>
      <c r="I79" s="8" t="s">
        <v>44</v>
      </c>
      <c r="J79" s="8" t="s">
        <v>25</v>
      </c>
      <c r="K79" s="8"/>
      <c r="L79" s="8" t="s">
        <v>133</v>
      </c>
      <c r="M79" s="8" t="str">
        <f>IF(AND(Q79="",P79&lt;&gt;"",R79=""),"Проходит Босфор",IF(R79&lt;&gt;"","Под Погрузкой",IF(S79&lt;&gt;"","Исполнен",IF(Q79&lt;&gt;"","На рейде",""))))</f>
        <v>Исполнен</v>
      </c>
      <c r="N79" s="8">
        <v>9572082</v>
      </c>
      <c r="O79" s="8" t="s">
        <v>40</v>
      </c>
      <c r="P79" s="8"/>
      <c r="Q79" s="8"/>
      <c r="R79" s="8"/>
      <c r="S79" s="8" t="s">
        <v>121</v>
      </c>
      <c r="T79" s="8" t="s">
        <v>85</v>
      </c>
    </row>
    <row r="80" spans="1:20" x14ac:dyDescent="0.25">
      <c r="A80" s="8" t="s">
        <v>383</v>
      </c>
      <c r="B80" s="8">
        <v>2020</v>
      </c>
      <c r="C80" s="8"/>
      <c r="D80" s="8" t="str">
        <f>IF(S80&lt;&gt;"",S80,"")</f>
        <v>24.08.2020</v>
      </c>
      <c r="E80" s="8" t="s">
        <v>144</v>
      </c>
      <c r="F80" s="8" t="s">
        <v>22</v>
      </c>
      <c r="G80" s="8" t="s">
        <v>145</v>
      </c>
      <c r="H80" s="8"/>
      <c r="I80" s="8"/>
      <c r="J80" s="8" t="s">
        <v>62</v>
      </c>
      <c r="K80" s="8"/>
      <c r="L80" s="8" t="s">
        <v>80</v>
      </c>
      <c r="M80" s="8" t="str">
        <f>IF(AND(Q80="",P80&lt;&gt;"",R80=""),"Проходит Босфор",IF(R80&lt;&gt;"","Под Погрузкой",IF(S80&lt;&gt;"","Исполнен",IF(Q80&lt;&gt;"","На рейде",""))))</f>
        <v>Исполнен</v>
      </c>
      <c r="N80" s="8">
        <v>9712943</v>
      </c>
      <c r="O80" s="8" t="s">
        <v>84</v>
      </c>
      <c r="P80" s="8"/>
      <c r="Q80" s="8"/>
      <c r="R80" s="8"/>
      <c r="S80" s="8" t="s">
        <v>126</v>
      </c>
      <c r="T80" s="8" t="s">
        <v>85</v>
      </c>
    </row>
    <row r="81" spans="1:20" x14ac:dyDescent="0.25">
      <c r="A81" s="8" t="s">
        <v>383</v>
      </c>
      <c r="B81" s="8">
        <v>2020</v>
      </c>
      <c r="C81" s="8"/>
      <c r="D81" s="8" t="str">
        <f>IF(S81&lt;&gt;"",S81,"")</f>
        <v>24.08.2020</v>
      </c>
      <c r="E81" s="8" t="s">
        <v>151</v>
      </c>
      <c r="F81" s="8" t="s">
        <v>22</v>
      </c>
      <c r="G81" s="8" t="s">
        <v>111</v>
      </c>
      <c r="H81" s="8"/>
      <c r="I81" s="8"/>
      <c r="J81" s="8" t="s">
        <v>62</v>
      </c>
      <c r="K81" s="8"/>
      <c r="L81" s="8" t="s">
        <v>124</v>
      </c>
      <c r="M81" s="8" t="str">
        <f>IF(AND(Q81="",P81&lt;&gt;"",R81=""),"Проходит Босфор",IF(R81&lt;&gt;"","Под Погрузкой",IF(S81&lt;&gt;"","Исполнен",IF(Q81&lt;&gt;"","На рейде",""))))</f>
        <v>Исполнен</v>
      </c>
      <c r="N81" s="8">
        <v>9279836</v>
      </c>
      <c r="O81" s="8" t="s">
        <v>152</v>
      </c>
      <c r="P81" s="8"/>
      <c r="Q81" s="8"/>
      <c r="R81" s="8"/>
      <c r="S81" s="8" t="s">
        <v>126</v>
      </c>
      <c r="T81" s="8" t="s">
        <v>127</v>
      </c>
    </row>
    <row r="82" spans="1:20" x14ac:dyDescent="0.25">
      <c r="A82" s="8" t="s">
        <v>383</v>
      </c>
      <c r="B82" s="8">
        <v>2020</v>
      </c>
      <c r="C82" s="8"/>
      <c r="D82" s="8" t="str">
        <f>IF(S82&lt;&gt;"",S82,"")</f>
        <v>24.08.2020</v>
      </c>
      <c r="E82" s="8" t="s">
        <v>195</v>
      </c>
      <c r="F82" s="8" t="s">
        <v>22</v>
      </c>
      <c r="G82" s="8" t="s">
        <v>98</v>
      </c>
      <c r="H82" s="8"/>
      <c r="I82" s="8"/>
      <c r="J82" s="8" t="s">
        <v>62</v>
      </c>
      <c r="K82" s="8"/>
      <c r="L82" s="8" t="s">
        <v>26</v>
      </c>
      <c r="M82" s="8" t="str">
        <f>IF(AND(Q82="",P82&lt;&gt;"",R82=""),"Проходит Босфор",IF(R82&lt;&gt;"","Под Погрузкой",IF(S82&lt;&gt;"","Исполнен",IF(Q82&lt;&gt;"","На рейде",""))))</f>
        <v>Под Погрузкой</v>
      </c>
      <c r="N82" s="8">
        <v>9757929</v>
      </c>
      <c r="O82" s="8"/>
      <c r="P82" s="8"/>
      <c r="Q82" s="8"/>
      <c r="R82" s="11" t="s">
        <v>126</v>
      </c>
      <c r="S82" s="8" t="s">
        <v>126</v>
      </c>
      <c r="T82" s="8"/>
    </row>
    <row r="83" spans="1:20" x14ac:dyDescent="0.25">
      <c r="A83" s="8" t="s">
        <v>383</v>
      </c>
      <c r="B83" s="8">
        <v>2020</v>
      </c>
      <c r="C83" s="8"/>
      <c r="D83" s="8" t="str">
        <f>IF(S83&lt;&gt;"",S83,"")</f>
        <v>24.08.2020</v>
      </c>
      <c r="E83" s="8" t="s">
        <v>255</v>
      </c>
      <c r="F83" s="8" t="s">
        <v>207</v>
      </c>
      <c r="G83" s="8" t="s">
        <v>38</v>
      </c>
      <c r="H83" s="8">
        <v>23</v>
      </c>
      <c r="I83" s="8" t="s">
        <v>39</v>
      </c>
      <c r="J83" s="8" t="s">
        <v>25</v>
      </c>
      <c r="K83" s="8"/>
      <c r="L83" s="8" t="s">
        <v>256</v>
      </c>
      <c r="M83" s="8" t="str">
        <f>IF(AND(Q83="",P83&lt;&gt;"",R83=""),"Проходит Босфор",IF(R83&lt;&gt;"","Под Погрузкой",IF(S83&lt;&gt;"","Исполнен",IF(Q83&lt;&gt;"","На рейде",""))))</f>
        <v>Исполнен</v>
      </c>
      <c r="N83" s="8">
        <v>9542829</v>
      </c>
      <c r="O83" s="8" t="s">
        <v>58</v>
      </c>
      <c r="P83" s="8"/>
      <c r="Q83" s="8"/>
      <c r="R83" s="8"/>
      <c r="S83" s="8" t="s">
        <v>126</v>
      </c>
      <c r="T83" s="8" t="s">
        <v>85</v>
      </c>
    </row>
    <row r="84" spans="1:20" x14ac:dyDescent="0.25">
      <c r="A84" s="8" t="s">
        <v>383</v>
      </c>
      <c r="B84" s="8">
        <v>2020</v>
      </c>
      <c r="C84" s="8"/>
      <c r="D84" s="8" t="str">
        <f>IF(S84&lt;&gt;"",S84,"")</f>
        <v>25.08.2020</v>
      </c>
      <c r="E84" s="8" t="s">
        <v>128</v>
      </c>
      <c r="F84" s="8" t="s">
        <v>22</v>
      </c>
      <c r="G84" s="8" t="s">
        <v>129</v>
      </c>
      <c r="H84" s="8" t="s">
        <v>130</v>
      </c>
      <c r="I84" s="8" t="s">
        <v>131</v>
      </c>
      <c r="J84" s="8" t="s">
        <v>132</v>
      </c>
      <c r="K84" s="8"/>
      <c r="L84" s="8" t="s">
        <v>133</v>
      </c>
      <c r="M84" s="8" t="str">
        <f>IF(AND(Q84="",P84&lt;&gt;"",R84=""),"Проходит Босфор",IF(R84&lt;&gt;"","Под Погрузкой",IF(S84&lt;&gt;"","Исполнен",IF(Q84&lt;&gt;"","На рейде",""))))</f>
        <v>Исполнен</v>
      </c>
      <c r="N84" s="8">
        <v>9377688</v>
      </c>
      <c r="O84" s="8" t="s">
        <v>125</v>
      </c>
      <c r="P84" s="8"/>
      <c r="Q84" s="8"/>
      <c r="R84" s="8"/>
      <c r="S84" s="8" t="s">
        <v>28</v>
      </c>
      <c r="T84" s="8" t="s">
        <v>85</v>
      </c>
    </row>
    <row r="85" spans="1:20" x14ac:dyDescent="0.25">
      <c r="A85" s="8" t="s">
        <v>383</v>
      </c>
      <c r="B85" s="8">
        <v>2020</v>
      </c>
      <c r="C85" s="8"/>
      <c r="D85" s="8" t="str">
        <f>IF(S85&lt;&gt;"",S85,"")</f>
        <v>25.08.2020</v>
      </c>
      <c r="E85" s="8" t="s">
        <v>139</v>
      </c>
      <c r="F85" s="8" t="s">
        <v>54</v>
      </c>
      <c r="G85" s="8" t="s">
        <v>140</v>
      </c>
      <c r="H85" s="8">
        <v>22</v>
      </c>
      <c r="I85" s="8" t="s">
        <v>44</v>
      </c>
      <c r="J85" s="8" t="s">
        <v>25</v>
      </c>
      <c r="K85" s="8"/>
      <c r="L85" s="8" t="s">
        <v>83</v>
      </c>
      <c r="M85" s="8" t="str">
        <f>IF(AND(Q85="",P85&lt;&gt;"",R85=""),"Проходит Босфор",IF(R85&lt;&gt;"","Под Погрузкой",IF(S85&lt;&gt;"","Исполнен",IF(Q85&lt;&gt;"","На рейде",""))))</f>
        <v>Исполнен</v>
      </c>
      <c r="N85" s="8">
        <v>9452593</v>
      </c>
      <c r="O85" s="8" t="s">
        <v>58</v>
      </c>
      <c r="P85" s="8"/>
      <c r="Q85" s="8"/>
      <c r="R85" s="8"/>
      <c r="S85" s="8" t="s">
        <v>28</v>
      </c>
      <c r="T85" s="8" t="s">
        <v>141</v>
      </c>
    </row>
    <row r="86" spans="1:20" x14ac:dyDescent="0.25">
      <c r="A86" s="8" t="s">
        <v>383</v>
      </c>
      <c r="B86" s="8">
        <v>2020</v>
      </c>
      <c r="C86" s="8"/>
      <c r="D86" s="8" t="s">
        <v>28</v>
      </c>
      <c r="E86" s="8" t="s">
        <v>364</v>
      </c>
      <c r="F86" s="8" t="s">
        <v>207</v>
      </c>
      <c r="G86" s="8" t="s">
        <v>365</v>
      </c>
      <c r="H86" s="8">
        <v>9</v>
      </c>
      <c r="I86" s="8" t="s">
        <v>366</v>
      </c>
      <c r="J86" s="8" t="s">
        <v>367</v>
      </c>
      <c r="K86" s="8"/>
      <c r="L86" s="8" t="s">
        <v>368</v>
      </c>
      <c r="M86" s="8" t="str">
        <f>IF(AND(Q86="",P86&lt;&gt;"",R86=""),"Проходит Босфор",IF(R86&lt;&gt;"","Под Погрузкой",IF(S86&lt;&gt;"","Исполнен",IF(Q86&lt;&gt;"","На рейде",""))))</f>
        <v>Исполнен</v>
      </c>
      <c r="N86" s="8">
        <v>9125695</v>
      </c>
      <c r="O86" s="8" t="s">
        <v>26</v>
      </c>
      <c r="P86" s="8"/>
      <c r="Q86" s="8"/>
      <c r="R86" s="8"/>
      <c r="S86" s="8" t="s">
        <v>28</v>
      </c>
      <c r="T86" s="8" t="s">
        <v>369</v>
      </c>
    </row>
    <row r="87" spans="1:20" x14ac:dyDescent="0.25">
      <c r="A87" s="8" t="s">
        <v>383</v>
      </c>
      <c r="B87" s="8">
        <v>2020</v>
      </c>
      <c r="C87" s="8"/>
      <c r="D87" s="8" t="str">
        <f>IF(S87&lt;&gt;"",S87,"")</f>
        <v>26.08.2020</v>
      </c>
      <c r="E87" s="8" t="s">
        <v>134</v>
      </c>
      <c r="F87" s="8" t="s">
        <v>22</v>
      </c>
      <c r="G87" s="8" t="s">
        <v>135</v>
      </c>
      <c r="H87" s="8">
        <v>40</v>
      </c>
      <c r="I87" s="8" t="s">
        <v>24</v>
      </c>
      <c r="J87" s="8" t="s">
        <v>25</v>
      </c>
      <c r="K87" s="8"/>
      <c r="L87" s="8" t="s">
        <v>75</v>
      </c>
      <c r="M87" s="8" t="str">
        <f>IF(AND(Q87="",P87&lt;&gt;"",R87=""),"Проходит Босфор",IF(R87&lt;&gt;"","Под Погрузкой",IF(S87&lt;&gt;"","Исполнен",IF(Q87&lt;&gt;"","На рейде",""))))</f>
        <v>Исполнен</v>
      </c>
      <c r="N87" s="8">
        <v>9231286</v>
      </c>
      <c r="O87" s="8" t="s">
        <v>65</v>
      </c>
      <c r="P87" s="8"/>
      <c r="Q87" s="8"/>
      <c r="R87" s="8"/>
      <c r="S87" s="8" t="s">
        <v>66</v>
      </c>
      <c r="T87" s="8" t="s">
        <v>136</v>
      </c>
    </row>
    <row r="88" spans="1:20" x14ac:dyDescent="0.25">
      <c r="A88" s="8" t="s">
        <v>383</v>
      </c>
      <c r="B88" s="8">
        <v>2020</v>
      </c>
      <c r="C88" s="8"/>
      <c r="D88" s="8" t="str">
        <f>IF(S88&lt;&gt;"",S88,"")</f>
        <v>26.08.2020</v>
      </c>
      <c r="E88" s="8" t="s">
        <v>137</v>
      </c>
      <c r="F88" s="8" t="s">
        <v>22</v>
      </c>
      <c r="G88" s="8" t="s">
        <v>138</v>
      </c>
      <c r="H88" s="8">
        <v>23</v>
      </c>
      <c r="I88" s="8" t="s">
        <v>39</v>
      </c>
      <c r="J88" s="8" t="s">
        <v>25</v>
      </c>
      <c r="K88" s="8"/>
      <c r="L88" s="8" t="s">
        <v>80</v>
      </c>
      <c r="M88" s="8" t="str">
        <f>IF(AND(Q88="",P88&lt;&gt;"",R88=""),"Проходит Босфор",IF(R88&lt;&gt;"","Под Погрузкой",IF(S88&lt;&gt;"","Исполнен",IF(Q88&lt;&gt;"","На рейде",""))))</f>
        <v>Исполнен</v>
      </c>
      <c r="N88" s="8">
        <v>9302803</v>
      </c>
      <c r="O88" s="8" t="s">
        <v>58</v>
      </c>
      <c r="P88" s="8"/>
      <c r="Q88" s="8"/>
      <c r="R88" s="8"/>
      <c r="S88" s="8" t="s">
        <v>66</v>
      </c>
      <c r="T88" s="8" t="s">
        <v>85</v>
      </c>
    </row>
    <row r="89" spans="1:20" x14ac:dyDescent="0.25">
      <c r="A89" s="8" t="s">
        <v>383</v>
      </c>
      <c r="B89" s="8">
        <v>2020</v>
      </c>
      <c r="C89" s="8"/>
      <c r="D89" s="8" t="str">
        <f>IF(S89&lt;&gt;"",S89,"")</f>
        <v>26.08.2020</v>
      </c>
      <c r="E89" s="8" t="s">
        <v>182</v>
      </c>
      <c r="F89" s="8" t="s">
        <v>22</v>
      </c>
      <c r="G89" s="8" t="s">
        <v>117</v>
      </c>
      <c r="H89" s="8"/>
      <c r="I89" s="8"/>
      <c r="J89" s="8" t="s">
        <v>62</v>
      </c>
      <c r="K89" s="8"/>
      <c r="L89" s="8" t="s">
        <v>183</v>
      </c>
      <c r="M89" s="8" t="str">
        <f>IF(AND(Q89="",P89&lt;&gt;"",R89=""),"Проходит Босфор",IF(R89&lt;&gt;"","Под Погрузкой",IF(S89&lt;&gt;"","Исполнен",IF(Q89&lt;&gt;"","На рейде",""))))</f>
        <v>Под Погрузкой</v>
      </c>
      <c r="N89" s="8">
        <v>9591753</v>
      </c>
      <c r="O89" s="8" t="s">
        <v>27</v>
      </c>
      <c r="P89" s="8"/>
      <c r="Q89" s="8"/>
      <c r="R89" s="8" t="s">
        <v>164</v>
      </c>
      <c r="S89" s="8" t="s">
        <v>66</v>
      </c>
      <c r="T89" s="8" t="s">
        <v>85</v>
      </c>
    </row>
    <row r="90" spans="1:20" x14ac:dyDescent="0.25">
      <c r="A90" s="8" t="s">
        <v>383</v>
      </c>
      <c r="B90" s="8">
        <v>2020</v>
      </c>
      <c r="C90" s="8"/>
      <c r="D90" s="8" t="str">
        <f>IF(S90&lt;&gt;"",S90,"")</f>
        <v>26.08.2020</v>
      </c>
      <c r="E90" s="8" t="s">
        <v>194</v>
      </c>
      <c r="F90" s="8" t="s">
        <v>22</v>
      </c>
      <c r="G90" s="8" t="s">
        <v>173</v>
      </c>
      <c r="H90" s="8"/>
      <c r="I90" s="8"/>
      <c r="J90" s="8" t="s">
        <v>62</v>
      </c>
      <c r="K90" s="8"/>
      <c r="L90" s="12" t="s">
        <v>75</v>
      </c>
      <c r="M90" s="8" t="str">
        <f>IF(AND(Q90="",P90&lt;&gt;"",R90=""),"Проходит Босфор",IF(R90&lt;&gt;"","Под Погрузкой",IF(S90&lt;&gt;"","Исполнен",IF(Q90&lt;&gt;"","На рейде",""))))</f>
        <v>Под Погрузкой</v>
      </c>
      <c r="N90" s="8">
        <v>9123960</v>
      </c>
      <c r="O90" s="12" t="s">
        <v>27</v>
      </c>
      <c r="P90" s="8"/>
      <c r="Q90" s="8"/>
      <c r="R90" s="8" t="s">
        <v>121</v>
      </c>
      <c r="S90" s="12" t="s">
        <v>66</v>
      </c>
      <c r="T90" s="12" t="s">
        <v>77</v>
      </c>
    </row>
    <row r="91" spans="1:20" x14ac:dyDescent="0.25">
      <c r="A91" s="8" t="s">
        <v>383</v>
      </c>
      <c r="B91" s="8">
        <v>2020</v>
      </c>
      <c r="C91" s="8"/>
      <c r="D91" s="8" t="str">
        <f>IF(S91&lt;&gt;"",S91,"")</f>
        <v>27.08.2020</v>
      </c>
      <c r="E91" s="8" t="s">
        <v>67</v>
      </c>
      <c r="F91" s="8" t="s">
        <v>22</v>
      </c>
      <c r="G91" s="8" t="s">
        <v>68</v>
      </c>
      <c r="H91" s="8">
        <v>4</v>
      </c>
      <c r="I91" s="8" t="s">
        <v>69</v>
      </c>
      <c r="J91" s="8" t="s">
        <v>70</v>
      </c>
      <c r="K91" s="8"/>
      <c r="L91" s="8" t="s">
        <v>71</v>
      </c>
      <c r="M91" s="8" t="str">
        <f>IF(AND(Q91="",P91&lt;&gt;"",R91=""),"Проходит Босфор",IF(R91&lt;&gt;"","Под Погрузкой",IF(S91&lt;&gt;"","Исполнен",IF(Q91&lt;&gt;"","На рейде",""))))</f>
        <v>Исполнен</v>
      </c>
      <c r="N91" s="8">
        <v>9254989</v>
      </c>
      <c r="O91" s="8" t="s">
        <v>72</v>
      </c>
      <c r="P91" s="8" t="s">
        <v>28</v>
      </c>
      <c r="Q91" s="8" t="s">
        <v>66</v>
      </c>
      <c r="R91" s="8"/>
      <c r="S91" s="8" t="s">
        <v>33</v>
      </c>
      <c r="T91" s="8" t="s">
        <v>73</v>
      </c>
    </row>
    <row r="92" spans="1:20" x14ac:dyDescent="0.25">
      <c r="A92" s="8" t="s">
        <v>383</v>
      </c>
      <c r="B92" s="8">
        <v>2020</v>
      </c>
      <c r="C92" s="8"/>
      <c r="D92" s="8" t="str">
        <f>IF(S92&lt;&gt;"",S92,"")</f>
        <v>27.08.2020</v>
      </c>
      <c r="E92" s="8" t="s">
        <v>119</v>
      </c>
      <c r="F92" s="8" t="s">
        <v>22</v>
      </c>
      <c r="G92" s="8" t="s">
        <v>120</v>
      </c>
      <c r="H92" s="8">
        <v>22</v>
      </c>
      <c r="I92" s="8" t="s">
        <v>44</v>
      </c>
      <c r="J92" s="8" t="s">
        <v>25</v>
      </c>
      <c r="K92" s="8"/>
      <c r="L92" s="8" t="s">
        <v>57</v>
      </c>
      <c r="M92" s="8" t="str">
        <f>IF(AND(Q92="",P92&lt;&gt;"",R92=""),"Проходит Босфор",IF(R92&lt;&gt;"","Под Погрузкой",IF(S92&lt;&gt;"","Исполнен",IF(Q92&lt;&gt;"","На рейде",""))))</f>
        <v>Под Погрузкой</v>
      </c>
      <c r="N92" s="8">
        <v>9590967</v>
      </c>
      <c r="O92" s="8" t="s">
        <v>72</v>
      </c>
      <c r="P92" s="8"/>
      <c r="Q92" s="8"/>
      <c r="R92" s="8" t="s">
        <v>121</v>
      </c>
      <c r="S92" s="8" t="s">
        <v>33</v>
      </c>
      <c r="T92" s="8" t="s">
        <v>59</v>
      </c>
    </row>
    <row r="93" spans="1:20" x14ac:dyDescent="0.25">
      <c r="A93" s="8" t="s">
        <v>383</v>
      </c>
      <c r="B93" s="8">
        <v>2020</v>
      </c>
      <c r="C93" s="8"/>
      <c r="D93" s="8" t="str">
        <f>IF(S93&lt;&gt;"",S93,"")</f>
        <v>27.08.2020</v>
      </c>
      <c r="E93" s="8" t="s">
        <v>189</v>
      </c>
      <c r="F93" s="8" t="s">
        <v>22</v>
      </c>
      <c r="G93" s="8" t="s">
        <v>190</v>
      </c>
      <c r="H93" s="8"/>
      <c r="I93" s="8"/>
      <c r="J93" s="8" t="s">
        <v>62</v>
      </c>
      <c r="K93" s="8"/>
      <c r="L93" s="8" t="s">
        <v>80</v>
      </c>
      <c r="M93" s="8" t="str">
        <f>IF(AND(Q93="",P93&lt;&gt;"",R93=""),"Проходит Босфор",IF(R93&lt;&gt;"","Под Погрузкой",IF(S93&lt;&gt;"","Исполнен",IF(Q93&lt;&gt;"","На рейде",""))))</f>
        <v>Под Погрузкой</v>
      </c>
      <c r="N93" s="8">
        <v>9511820</v>
      </c>
      <c r="O93" s="8" t="s">
        <v>143</v>
      </c>
      <c r="P93" s="8"/>
      <c r="Q93" s="8"/>
      <c r="R93" s="8" t="s">
        <v>155</v>
      </c>
      <c r="S93" s="8" t="s">
        <v>33</v>
      </c>
      <c r="T93" s="8" t="s">
        <v>85</v>
      </c>
    </row>
    <row r="94" spans="1:20" x14ac:dyDescent="0.25">
      <c r="A94" s="8" t="s">
        <v>383</v>
      </c>
      <c r="B94" s="8">
        <v>2020</v>
      </c>
      <c r="C94" s="8"/>
      <c r="D94" s="8" t="str">
        <f>IF(S94&lt;&gt;"",S94,"")</f>
        <v>28.08.2020</v>
      </c>
      <c r="E94" s="8" t="s">
        <v>74</v>
      </c>
      <c r="F94" s="8" t="s">
        <v>22</v>
      </c>
      <c r="G94" s="8" t="s">
        <v>64</v>
      </c>
      <c r="H94" s="8">
        <v>23</v>
      </c>
      <c r="I94" s="8" t="s">
        <v>39</v>
      </c>
      <c r="J94" s="8" t="s">
        <v>25</v>
      </c>
      <c r="K94" s="8"/>
      <c r="L94" s="8" t="s">
        <v>75</v>
      </c>
      <c r="M94" s="8" t="str">
        <f>IF(AND(Q94="",P94&lt;&gt;"",R94=""),"Проходит Босфор",IF(R94&lt;&gt;"","Под Погрузкой",IF(S94&lt;&gt;"","Исполнен",IF(Q94&lt;&gt;"","На рейде",""))))</f>
        <v>Исполнен</v>
      </c>
      <c r="N94" s="8">
        <v>9423542</v>
      </c>
      <c r="O94" s="8" t="s">
        <v>65</v>
      </c>
      <c r="P94" s="8" t="s">
        <v>33</v>
      </c>
      <c r="Q94" s="8" t="s">
        <v>66</v>
      </c>
      <c r="R94" s="8"/>
      <c r="S94" s="8" t="s">
        <v>76</v>
      </c>
      <c r="T94" s="8" t="s">
        <v>77</v>
      </c>
    </row>
    <row r="95" spans="1:20" x14ac:dyDescent="0.25">
      <c r="A95" s="8" t="s">
        <v>383</v>
      </c>
      <c r="B95" s="8">
        <v>2020</v>
      </c>
      <c r="C95" s="8"/>
      <c r="D95" s="8" t="str">
        <f>IF(S95&lt;&gt;"",S95,"")</f>
        <v>28.08.2020</v>
      </c>
      <c r="E95" s="8" t="s">
        <v>172</v>
      </c>
      <c r="F95" s="8" t="s">
        <v>22</v>
      </c>
      <c r="G95" s="8" t="s">
        <v>173</v>
      </c>
      <c r="H95" s="8"/>
      <c r="I95" s="8"/>
      <c r="J95" s="8" t="s">
        <v>62</v>
      </c>
      <c r="K95" s="8"/>
      <c r="L95" s="8" t="s">
        <v>174</v>
      </c>
      <c r="M95" s="8" t="str">
        <f>IF(AND(Q95="",P95&lt;&gt;"",R95=""),"Проходит Босфор",IF(R95&lt;&gt;"","Под Погрузкой",IF(S95&lt;&gt;"","Исполнен",IF(Q95&lt;&gt;"","На рейде",""))))</f>
        <v>Под Погрузкой</v>
      </c>
      <c r="N95" s="8">
        <v>9666429</v>
      </c>
      <c r="O95" s="8" t="s">
        <v>125</v>
      </c>
      <c r="P95" s="8"/>
      <c r="Q95" s="8"/>
      <c r="R95" s="8" t="s">
        <v>175</v>
      </c>
      <c r="S95" s="8" t="s">
        <v>76</v>
      </c>
      <c r="T95" s="8" t="s">
        <v>85</v>
      </c>
    </row>
    <row r="96" spans="1:20" x14ac:dyDescent="0.25">
      <c r="A96" s="8" t="s">
        <v>383</v>
      </c>
      <c r="B96" s="8">
        <v>2020</v>
      </c>
      <c r="C96" s="8"/>
      <c r="D96" s="8" t="str">
        <f>IF(S96&lt;&gt;"",S96,"")</f>
        <v>29.08.2020</v>
      </c>
      <c r="E96" s="8" t="s">
        <v>122</v>
      </c>
      <c r="F96" s="8" t="s">
        <v>22</v>
      </c>
      <c r="G96" s="8" t="s">
        <v>123</v>
      </c>
      <c r="H96" s="8">
        <v>22</v>
      </c>
      <c r="I96" s="8" t="s">
        <v>44</v>
      </c>
      <c r="J96" s="8" t="s">
        <v>25</v>
      </c>
      <c r="K96" s="8"/>
      <c r="L96" s="8" t="s">
        <v>124</v>
      </c>
      <c r="M96" s="8" t="str">
        <f>IF(AND(Q96="",P96&lt;&gt;"",R96=""),"Проходит Босфор",IF(R96&lt;&gt;"","Под Погрузкой",IF(S96&lt;&gt;"","Исполнен",IF(Q96&lt;&gt;"","На рейде",""))))</f>
        <v>Под Погрузкой</v>
      </c>
      <c r="N96" s="8">
        <v>9748277</v>
      </c>
      <c r="O96" s="8" t="s">
        <v>125</v>
      </c>
      <c r="P96" s="8"/>
      <c r="Q96" s="8"/>
      <c r="R96" s="8" t="s">
        <v>126</v>
      </c>
      <c r="S96" s="8" t="s">
        <v>41</v>
      </c>
      <c r="T96" s="8" t="s">
        <v>127</v>
      </c>
    </row>
    <row r="97" spans="1:20" x14ac:dyDescent="0.25">
      <c r="A97" s="8" t="s">
        <v>383</v>
      </c>
      <c r="B97" s="8">
        <v>2020</v>
      </c>
      <c r="C97" s="8"/>
      <c r="D97" s="8" t="str">
        <f>IF(S97&lt;&gt;"",S97,"")</f>
        <v>29.08.2020</v>
      </c>
      <c r="E97" s="8" t="s">
        <v>197</v>
      </c>
      <c r="F97" s="8" t="s">
        <v>22</v>
      </c>
      <c r="G97" s="8" t="s">
        <v>173</v>
      </c>
      <c r="H97" s="8" t="s">
        <v>130</v>
      </c>
      <c r="I97" s="8" t="s">
        <v>131</v>
      </c>
      <c r="J97" s="8" t="s">
        <v>132</v>
      </c>
      <c r="K97" s="8"/>
      <c r="L97" s="8" t="s">
        <v>75</v>
      </c>
      <c r="M97" s="8" t="str">
        <f>IF(AND(Q97="",P97&lt;&gt;"",R97=""),"Проходит Босфор",IF(R97&lt;&gt;"","Под Погрузкой",IF(S97&lt;&gt;"","Исполнен",IF(Q97&lt;&gt;"","На рейде",""))))</f>
        <v>Под Погрузкой</v>
      </c>
      <c r="N97" s="8">
        <v>9136785</v>
      </c>
      <c r="O97" s="12" t="s">
        <v>115</v>
      </c>
      <c r="P97" s="8"/>
      <c r="Q97" s="8"/>
      <c r="R97" s="8" t="s">
        <v>33</v>
      </c>
      <c r="S97" s="8" t="s">
        <v>41</v>
      </c>
      <c r="T97" s="8" t="s">
        <v>85</v>
      </c>
    </row>
    <row r="98" spans="1:20" x14ac:dyDescent="0.25">
      <c r="A98" s="8" t="s">
        <v>383</v>
      </c>
      <c r="B98" s="8">
        <v>2020</v>
      </c>
      <c r="C98" s="8"/>
      <c r="D98" s="8" t="str">
        <f>IF(S98&lt;&gt;"",S98,"")</f>
        <v>30.08.2020</v>
      </c>
      <c r="E98" s="8" t="s">
        <v>30</v>
      </c>
      <c r="F98" s="8" t="s">
        <v>22</v>
      </c>
      <c r="G98" s="8" t="s">
        <v>31</v>
      </c>
      <c r="H98" s="8">
        <v>40</v>
      </c>
      <c r="I98" s="8" t="s">
        <v>24</v>
      </c>
      <c r="J98" s="8" t="s">
        <v>25</v>
      </c>
      <c r="K98" s="8"/>
      <c r="L98" s="8" t="s">
        <v>32</v>
      </c>
      <c r="M98" s="8" t="str">
        <f>IF(AND(Q98="",P98&lt;&gt;"",R98=""),"Проходит Босфор",IF(R98&lt;&gt;"","Под Погрузкой",IF(S98&lt;&gt;"","Исполнен",IF(Q98&lt;&gt;"","На рейде",""))))</f>
        <v>Исполнен</v>
      </c>
      <c r="N98" s="8">
        <v>9524700</v>
      </c>
      <c r="O98" s="8" t="s">
        <v>27</v>
      </c>
      <c r="P98" s="8" t="s">
        <v>33</v>
      </c>
      <c r="Q98" s="8" t="s">
        <v>34</v>
      </c>
      <c r="R98" s="8"/>
      <c r="S98" s="8" t="s">
        <v>35</v>
      </c>
      <c r="T98" s="8" t="s">
        <v>36</v>
      </c>
    </row>
    <row r="99" spans="1:20" x14ac:dyDescent="0.25">
      <c r="A99" s="8" t="s">
        <v>383</v>
      </c>
      <c r="B99" s="8">
        <v>2020</v>
      </c>
      <c r="C99" s="8"/>
      <c r="D99" s="8" t="str">
        <f>IF(S99&lt;&gt;"",S99,"")</f>
        <v>30.08.2020</v>
      </c>
      <c r="E99" s="8" t="s">
        <v>81</v>
      </c>
      <c r="F99" s="8" t="s">
        <v>54</v>
      </c>
      <c r="G99" s="8" t="s">
        <v>82</v>
      </c>
      <c r="H99" s="8">
        <v>3</v>
      </c>
      <c r="I99" s="8" t="s">
        <v>69</v>
      </c>
      <c r="J99" s="8" t="s">
        <v>70</v>
      </c>
      <c r="K99" s="8"/>
      <c r="L99" s="8" t="s">
        <v>83</v>
      </c>
      <c r="M99" s="8" t="str">
        <f>IF(AND(Q99="",P99&lt;&gt;"",R99=""),"Проходит Босфор",IF(R99&lt;&gt;"","Под Погрузкой",IF(S99&lt;&gt;"","Исполнен",IF(Q99&lt;&gt;"","На рейде",""))))</f>
        <v>Под Погрузкой</v>
      </c>
      <c r="N99" s="8">
        <v>9221592</v>
      </c>
      <c r="O99" s="8" t="s">
        <v>84</v>
      </c>
      <c r="P99" s="8" t="s">
        <v>28</v>
      </c>
      <c r="Q99" s="8" t="s">
        <v>28</v>
      </c>
      <c r="R99" s="8" t="s">
        <v>33</v>
      </c>
      <c r="S99" s="8" t="s">
        <v>35</v>
      </c>
      <c r="T99" s="8" t="s">
        <v>85</v>
      </c>
    </row>
    <row r="100" spans="1:20" x14ac:dyDescent="0.25">
      <c r="A100" s="8" t="s">
        <v>383</v>
      </c>
      <c r="B100" s="8">
        <v>2020</v>
      </c>
      <c r="C100" s="8"/>
      <c r="D100" s="8" t="str">
        <f>IF(S100&lt;&gt;"",S100,"")</f>
        <v>30.08.2020</v>
      </c>
      <c r="E100" s="8" t="s">
        <v>165</v>
      </c>
      <c r="F100" s="8" t="s">
        <v>22</v>
      </c>
      <c r="G100" s="8" t="s">
        <v>166</v>
      </c>
      <c r="H100" s="8"/>
      <c r="I100" s="8"/>
      <c r="J100" s="8" t="s">
        <v>62</v>
      </c>
      <c r="K100" s="8"/>
      <c r="L100" s="12" t="s">
        <v>83</v>
      </c>
      <c r="M100" s="8" t="str">
        <f>IF(AND(Q100="",P100&lt;&gt;"",R100=""),"Проходит Босфор",IF(R100&lt;&gt;"","Под Погрузкой",IF(S100&lt;&gt;"","Исполнен",IF(Q100&lt;&gt;"","На рейде",""))))</f>
        <v>Под Погрузкой</v>
      </c>
      <c r="N100" s="8">
        <v>9644548</v>
      </c>
      <c r="O100" s="8" t="s">
        <v>143</v>
      </c>
      <c r="P100" s="8"/>
      <c r="Q100" s="8"/>
      <c r="R100" s="8" t="s">
        <v>167</v>
      </c>
      <c r="S100" s="8" t="s">
        <v>35</v>
      </c>
      <c r="T100" s="8" t="s">
        <v>85</v>
      </c>
    </row>
    <row r="101" spans="1:20" x14ac:dyDescent="0.25">
      <c r="A101" s="8" t="s">
        <v>383</v>
      </c>
      <c r="B101" s="8">
        <v>2020</v>
      </c>
      <c r="C101" s="8"/>
      <c r="D101" s="8" t="str">
        <f>IF(S101&lt;&gt;"",S101,"")</f>
        <v>30.08.2020</v>
      </c>
      <c r="E101" s="8" t="s">
        <v>192</v>
      </c>
      <c r="F101" s="8" t="s">
        <v>22</v>
      </c>
      <c r="G101" s="8" t="s">
        <v>193</v>
      </c>
      <c r="H101" s="8"/>
      <c r="I101" s="8"/>
      <c r="J101" s="8" t="s">
        <v>62</v>
      </c>
      <c r="K101" s="8"/>
      <c r="L101" s="12" t="s">
        <v>75</v>
      </c>
      <c r="M101" s="8" t="str">
        <f>IF(AND(Q101="",P101&lt;&gt;"",R101=""),"Проходит Босфор",IF(R101&lt;&gt;"","Под Погрузкой",IF(S101&lt;&gt;"","Исполнен",IF(Q101&lt;&gt;"","На рейде",""))))</f>
        <v>Под Погрузкой</v>
      </c>
      <c r="N101" s="8">
        <v>9214331</v>
      </c>
      <c r="O101" s="12" t="s">
        <v>143</v>
      </c>
      <c r="P101" s="8"/>
      <c r="Q101" s="8"/>
      <c r="R101" s="8" t="s">
        <v>160</v>
      </c>
      <c r="S101" s="12" t="s">
        <v>35</v>
      </c>
      <c r="T101" s="12" t="s">
        <v>136</v>
      </c>
    </row>
    <row r="102" spans="1:20" x14ac:dyDescent="0.25">
      <c r="A102" s="8" t="s">
        <v>383</v>
      </c>
      <c r="B102" s="8">
        <v>2020</v>
      </c>
      <c r="C102" s="8"/>
      <c r="D102" s="8" t="str">
        <f>IF(S102&lt;&gt;"",S102,"")</f>
        <v>31.08.2020</v>
      </c>
      <c r="E102" s="8" t="s">
        <v>55</v>
      </c>
      <c r="F102" s="8" t="s">
        <v>22</v>
      </c>
      <c r="G102" s="8" t="s">
        <v>56</v>
      </c>
      <c r="H102" s="8">
        <v>23</v>
      </c>
      <c r="I102" s="8" t="s">
        <v>39</v>
      </c>
      <c r="J102" s="8" t="s">
        <v>25</v>
      </c>
      <c r="K102" s="8"/>
      <c r="L102" s="8" t="s">
        <v>57</v>
      </c>
      <c r="M102" s="8" t="str">
        <f>IF(AND(Q102="",P102&lt;&gt;"",R102=""),"Проходит Босфор",IF(R102&lt;&gt;"","Под Погрузкой",IF(S102&lt;&gt;"","Исполнен",IF(Q102&lt;&gt;"","На рейде",""))))</f>
        <v>Под Погрузкой</v>
      </c>
      <c r="N102" s="8">
        <v>9311529</v>
      </c>
      <c r="O102" s="8" t="s">
        <v>58</v>
      </c>
      <c r="P102" s="8" t="s">
        <v>28</v>
      </c>
      <c r="Q102" s="8" t="s">
        <v>33</v>
      </c>
      <c r="R102" s="8" t="s">
        <v>41</v>
      </c>
      <c r="S102" s="8" t="s">
        <v>34</v>
      </c>
      <c r="T102" s="8" t="s">
        <v>59</v>
      </c>
    </row>
    <row r="103" spans="1:20" x14ac:dyDescent="0.25">
      <c r="A103" s="8" t="s">
        <v>383</v>
      </c>
      <c r="B103" s="8">
        <v>2020</v>
      </c>
      <c r="C103" s="8"/>
      <c r="D103" s="8" t="str">
        <f>IF(S103&lt;&gt;"",S103,"")</f>
        <v>31.08.2020</v>
      </c>
      <c r="E103" s="8" t="s">
        <v>180</v>
      </c>
      <c r="F103" s="8" t="s">
        <v>22</v>
      </c>
      <c r="G103" s="8" t="s">
        <v>98</v>
      </c>
      <c r="H103" s="8"/>
      <c r="I103" s="8"/>
      <c r="J103" s="8" t="s">
        <v>62</v>
      </c>
      <c r="K103" s="8"/>
      <c r="L103" s="8" t="s">
        <v>80</v>
      </c>
      <c r="M103" s="8" t="str">
        <f>IF(AND(Q103="",P103&lt;&gt;"",R103=""),"Проходит Босфор",IF(R103&lt;&gt;"","Под Погрузкой",IF(S103&lt;&gt;"","Исполнен",IF(Q103&lt;&gt;"","На рейде",""))))</f>
        <v>Под Погрузкой</v>
      </c>
      <c r="N103" s="8">
        <v>9700196</v>
      </c>
      <c r="O103" s="8" t="s">
        <v>143</v>
      </c>
      <c r="P103" s="8"/>
      <c r="Q103" s="8"/>
      <c r="R103" s="8" t="s">
        <v>181</v>
      </c>
      <c r="S103" s="8" t="s">
        <v>34</v>
      </c>
      <c r="T103" s="8" t="s">
        <v>148</v>
      </c>
    </row>
    <row r="104" spans="1:20" x14ac:dyDescent="0.25">
      <c r="A104" s="8" t="s">
        <v>383</v>
      </c>
      <c r="B104" s="8">
        <v>2020</v>
      </c>
      <c r="C104" s="8"/>
      <c r="D104" s="8" t="str">
        <f>IF(S104&lt;&gt;"",S104,"")</f>
        <v>31.08.2020</v>
      </c>
      <c r="E104" s="8" t="s">
        <v>188</v>
      </c>
      <c r="F104" s="8" t="s">
        <v>22</v>
      </c>
      <c r="G104" s="8" t="s">
        <v>23</v>
      </c>
      <c r="H104" s="8"/>
      <c r="I104" s="8"/>
      <c r="J104" s="8" t="s">
        <v>62</v>
      </c>
      <c r="K104" s="8"/>
      <c r="L104" s="8" t="s">
        <v>32</v>
      </c>
      <c r="M104" s="8" t="str">
        <f>IF(AND(Q104="",P104&lt;&gt;"",R104=""),"Проходит Босфор",IF(R104&lt;&gt;"","Под Погрузкой",IF(S104&lt;&gt;"","Исполнен",IF(Q104&lt;&gt;"","На рейде",""))))</f>
        <v>Под Погрузкой</v>
      </c>
      <c r="N104" s="8">
        <v>9133771</v>
      </c>
      <c r="O104" s="8" t="s">
        <v>143</v>
      </c>
      <c r="P104" s="8"/>
      <c r="Q104" s="8"/>
      <c r="R104" s="8" t="s">
        <v>155</v>
      </c>
      <c r="S104" s="8" t="s">
        <v>34</v>
      </c>
      <c r="T104" s="8" t="s">
        <v>36</v>
      </c>
    </row>
    <row r="105" spans="1:20" x14ac:dyDescent="0.25">
      <c r="A105" s="8" t="s">
        <v>383</v>
      </c>
      <c r="B105" s="8">
        <v>2020</v>
      </c>
      <c r="C105" s="8"/>
      <c r="D105" s="8" t="str">
        <f>IF(S105&lt;&gt;"",S105,"")</f>
        <v>31.08.2020</v>
      </c>
      <c r="E105" s="8" t="s">
        <v>191</v>
      </c>
      <c r="F105" s="8" t="s">
        <v>22</v>
      </c>
      <c r="G105" s="8" t="s">
        <v>173</v>
      </c>
      <c r="H105" s="8"/>
      <c r="I105" s="8"/>
      <c r="J105" s="8" t="s">
        <v>62</v>
      </c>
      <c r="K105" s="8"/>
      <c r="L105" s="8" t="s">
        <v>32</v>
      </c>
      <c r="M105" s="8" t="str">
        <f>IF(AND(Q105="",P105&lt;&gt;"",R105=""),"Проходит Босфор",IF(R105&lt;&gt;"","Под Погрузкой",IF(S105&lt;&gt;"","Исполнен",IF(Q105&lt;&gt;"","На рейде",""))))</f>
        <v>Под Погрузкой</v>
      </c>
      <c r="N105" s="8">
        <v>8400218</v>
      </c>
      <c r="O105" s="8" t="s">
        <v>27</v>
      </c>
      <c r="P105" s="8"/>
      <c r="Q105" s="8"/>
      <c r="R105" s="8" t="s">
        <v>160</v>
      </c>
      <c r="S105" s="8" t="s">
        <v>34</v>
      </c>
      <c r="T105" s="8" t="s">
        <v>36</v>
      </c>
    </row>
    <row r="106" spans="1:20" x14ac:dyDescent="0.25">
      <c r="A106" s="8" t="s">
        <v>383</v>
      </c>
      <c r="B106" s="8">
        <v>2020</v>
      </c>
      <c r="C106" s="8"/>
      <c r="D106" s="8" t="str">
        <f>IF(S106&lt;&gt;"",S106,"")</f>
        <v>31.08.2020</v>
      </c>
      <c r="E106" s="8" t="s">
        <v>196</v>
      </c>
      <c r="F106" s="8" t="s">
        <v>22</v>
      </c>
      <c r="G106" s="8" t="s">
        <v>79</v>
      </c>
      <c r="H106" s="8"/>
      <c r="I106" s="8"/>
      <c r="J106" s="8" t="s">
        <v>62</v>
      </c>
      <c r="K106" s="8"/>
      <c r="L106" s="12" t="s">
        <v>80</v>
      </c>
      <c r="M106" s="8" t="str">
        <f>IF(AND(Q106="",P106&lt;&gt;"",R106=""),"Проходит Босфор",IF(R106&lt;&gt;"","Под Погрузкой",IF(S106&lt;&gt;"","Исполнен",IF(Q106&lt;&gt;"","На рейде",""))))</f>
        <v>Под Погрузкой</v>
      </c>
      <c r="N106" s="8">
        <v>9364825</v>
      </c>
      <c r="O106" s="12" t="s">
        <v>27</v>
      </c>
      <c r="P106" s="8"/>
      <c r="Q106" s="8"/>
      <c r="R106" s="8" t="s">
        <v>28</v>
      </c>
      <c r="S106" s="12" t="s">
        <v>34</v>
      </c>
      <c r="T106" s="12" t="s">
        <v>85</v>
      </c>
    </row>
    <row r="107" spans="1:20" x14ac:dyDescent="0.25">
      <c r="A107" s="8" t="s">
        <v>383</v>
      </c>
      <c r="B107" s="8">
        <v>2020</v>
      </c>
      <c r="C107" s="8"/>
      <c r="D107" s="8" t="str">
        <f>IF(S107&lt;&gt;"",S107,"")</f>
        <v>31.08.2020</v>
      </c>
      <c r="E107" s="8" t="s">
        <v>199</v>
      </c>
      <c r="F107" s="8" t="s">
        <v>22</v>
      </c>
      <c r="G107" s="8" t="s">
        <v>61</v>
      </c>
      <c r="H107" s="8"/>
      <c r="I107" s="8"/>
      <c r="J107" s="8" t="s">
        <v>62</v>
      </c>
      <c r="K107" s="8"/>
      <c r="L107" s="12" t="s">
        <v>328</v>
      </c>
      <c r="M107" s="8" t="str">
        <f>IF(AND(Q107="",P107&lt;&gt;"",R107=""),"Проходит Босфор",IF(R107&lt;&gt;"","Под Погрузкой",IF(S107&lt;&gt;"","Исполнен",IF(Q107&lt;&gt;"","На рейде",""))))</f>
        <v>Под Погрузкой</v>
      </c>
      <c r="N107" s="8">
        <v>9425679</v>
      </c>
      <c r="O107" s="12" t="s">
        <v>27</v>
      </c>
      <c r="P107" s="8"/>
      <c r="Q107" s="8"/>
      <c r="R107" s="8" t="s">
        <v>66</v>
      </c>
      <c r="S107" s="12" t="s">
        <v>34</v>
      </c>
      <c r="T107" s="12" t="s">
        <v>85</v>
      </c>
    </row>
    <row r="108" spans="1:20" x14ac:dyDescent="0.25">
      <c r="A108" s="8" t="s">
        <v>383</v>
      </c>
      <c r="B108" s="8">
        <v>2020</v>
      </c>
      <c r="C108" s="8"/>
      <c r="D108" s="8" t="str">
        <f>IF(S108&lt;&gt;"",S108,"")</f>
        <v/>
      </c>
      <c r="E108" s="8" t="s">
        <v>21</v>
      </c>
      <c r="F108" s="8" t="s">
        <v>22</v>
      </c>
      <c r="G108" s="8" t="s">
        <v>23</v>
      </c>
      <c r="H108" s="8">
        <v>40</v>
      </c>
      <c r="I108" s="8" t="s">
        <v>24</v>
      </c>
      <c r="J108" s="8" t="s">
        <v>25</v>
      </c>
      <c r="K108" s="8"/>
      <c r="L108" s="8" t="s">
        <v>26</v>
      </c>
      <c r="M108" s="8" t="str">
        <f>IF(AND(Q108="",P108&lt;&gt;"",R108=""),"Проходит Босфор",IF(R108&lt;&gt;"","Под Погрузкой",IF(S108&lt;&gt;"","Исполнен",IF(Q108&lt;&gt;"","На рейде",""))))</f>
        <v>На рейде</v>
      </c>
      <c r="N108" s="8">
        <v>9087233</v>
      </c>
      <c r="O108" s="8" t="s">
        <v>27</v>
      </c>
      <c r="P108" s="8" t="s">
        <v>28</v>
      </c>
      <c r="Q108" s="9" t="s">
        <v>99</v>
      </c>
      <c r="R108" s="8"/>
      <c r="S108" s="8"/>
      <c r="T108" s="8"/>
    </row>
    <row r="109" spans="1:20" x14ac:dyDescent="0.25">
      <c r="A109" s="8" t="s">
        <v>383</v>
      </c>
      <c r="B109" s="8">
        <v>2020</v>
      </c>
      <c r="C109" s="8"/>
      <c r="D109" s="8" t="str">
        <f>IF(S109&lt;&gt;"",S109,"")</f>
        <v/>
      </c>
      <c r="E109" s="8" t="s">
        <v>37</v>
      </c>
      <c r="F109" s="8" t="s">
        <v>22</v>
      </c>
      <c r="G109" s="8" t="s">
        <v>389</v>
      </c>
      <c r="H109" s="8">
        <v>23</v>
      </c>
      <c r="I109" s="8" t="s">
        <v>39</v>
      </c>
      <c r="J109" s="8" t="s">
        <v>25</v>
      </c>
      <c r="K109" s="8"/>
      <c r="L109" s="8" t="s">
        <v>26</v>
      </c>
      <c r="M109" s="8" t="str">
        <f>IF(AND(Q109="",P109&lt;&gt;"",R109=""),"Проходит Босфор",IF(R109&lt;&gt;"","Под Погрузкой",IF(S109&lt;&gt;"","Исполнен",IF(Q109&lt;&gt;"","На рейде",""))))</f>
        <v>Под Погрузкой</v>
      </c>
      <c r="N109" s="8">
        <v>9597111</v>
      </c>
      <c r="O109" s="8" t="s">
        <v>40</v>
      </c>
      <c r="P109" s="8" t="s">
        <v>28</v>
      </c>
      <c r="Q109" s="8" t="s">
        <v>41</v>
      </c>
      <c r="R109" s="11" t="s">
        <v>42</v>
      </c>
      <c r="S109" s="8"/>
      <c r="T109" s="8"/>
    </row>
    <row r="110" spans="1:20" x14ac:dyDescent="0.25">
      <c r="A110" s="8" t="s">
        <v>383</v>
      </c>
      <c r="B110" s="8">
        <v>2020</v>
      </c>
      <c r="C110" s="8"/>
      <c r="D110" s="8" t="str">
        <f>IF(S110&lt;&gt;"",S110,"")</f>
        <v/>
      </c>
      <c r="E110" s="8" t="s">
        <v>43</v>
      </c>
      <c r="F110" s="8" t="s">
        <v>22</v>
      </c>
      <c r="G110" s="8" t="s">
        <v>38</v>
      </c>
      <c r="H110" s="8">
        <v>22</v>
      </c>
      <c r="I110" s="8" t="s">
        <v>44</v>
      </c>
      <c r="J110" s="8" t="s">
        <v>25</v>
      </c>
      <c r="K110" s="8"/>
      <c r="L110" s="8" t="s">
        <v>26</v>
      </c>
      <c r="M110" s="8" t="str">
        <f>IF(AND(Q110="",P110&lt;&gt;"",R110=""),"Проходит Босфор",IF(R110&lt;&gt;"","Под Погрузкой",IF(S110&lt;&gt;"","Исполнен",IF(Q110&lt;&gt;"","На рейде",""))))</f>
        <v>На рейде</v>
      </c>
      <c r="N110" s="8"/>
      <c r="O110" s="8" t="s">
        <v>45</v>
      </c>
      <c r="P110" s="8" t="s">
        <v>28</v>
      </c>
      <c r="Q110" s="8" t="s">
        <v>34</v>
      </c>
      <c r="R110" s="8"/>
      <c r="S110" s="8"/>
      <c r="T110" s="8"/>
    </row>
    <row r="111" spans="1:20" x14ac:dyDescent="0.25">
      <c r="A111" s="8" t="s">
        <v>383</v>
      </c>
      <c r="B111" s="8">
        <v>2020</v>
      </c>
      <c r="C111" s="8"/>
      <c r="D111" s="8" t="str">
        <f>IF(S111&lt;&gt;"",S111,"")</f>
        <v/>
      </c>
      <c r="E111" s="8" t="s">
        <v>46</v>
      </c>
      <c r="F111" s="8" t="s">
        <v>22</v>
      </c>
      <c r="G111" s="8" t="s">
        <v>47</v>
      </c>
      <c r="H111" s="8">
        <v>40</v>
      </c>
      <c r="I111" s="8" t="s">
        <v>24</v>
      </c>
      <c r="J111" s="8" t="s">
        <v>25</v>
      </c>
      <c r="K111" s="8"/>
      <c r="L111" s="8" t="s">
        <v>26</v>
      </c>
      <c r="M111" s="8" t="str">
        <f>IF(AND(Q111="",P111&lt;&gt;"",R111=""),"Проходит Босфор",IF(R111&lt;&gt;"","Под Погрузкой",IF(S111&lt;&gt;"","Исполнен",IF(Q111&lt;&gt;"","На рейде",""))))</f>
        <v>На рейде</v>
      </c>
      <c r="N111" s="8">
        <v>9295567</v>
      </c>
      <c r="O111" s="8" t="s">
        <v>48</v>
      </c>
      <c r="P111" s="8" t="s">
        <v>28</v>
      </c>
      <c r="Q111" s="8" t="s">
        <v>34</v>
      </c>
      <c r="R111" s="8"/>
      <c r="S111" s="8"/>
      <c r="T111" s="8"/>
    </row>
    <row r="112" spans="1:20" x14ac:dyDescent="0.25">
      <c r="A112" s="8" t="s">
        <v>383</v>
      </c>
      <c r="B112" s="8">
        <v>2020</v>
      </c>
      <c r="C112" s="8"/>
      <c r="D112" s="8" t="str">
        <f>IF(S112&lt;&gt;"",S112,"")</f>
        <v/>
      </c>
      <c r="E112" s="8" t="s">
        <v>49</v>
      </c>
      <c r="F112" s="8" t="s">
        <v>22</v>
      </c>
      <c r="G112" s="8" t="s">
        <v>50</v>
      </c>
      <c r="H112" s="8">
        <v>22</v>
      </c>
      <c r="I112" s="8" t="s">
        <v>44</v>
      </c>
      <c r="J112" s="8" t="s">
        <v>25</v>
      </c>
      <c r="K112" s="8"/>
      <c r="L112" s="8" t="s">
        <v>26</v>
      </c>
      <c r="M112" s="8" t="str">
        <f>IF(AND(Q112="",P112&lt;&gt;"",R112=""),"Проходит Босфор",IF(R112&lt;&gt;"","Под Погрузкой",IF(S112&lt;&gt;"","Исполнен",IF(Q112&lt;&gt;"","На рейде",""))))</f>
        <v>Под Погрузкой</v>
      </c>
      <c r="N112" s="8">
        <v>9446726</v>
      </c>
      <c r="O112" s="8"/>
      <c r="P112" s="8" t="s">
        <v>28</v>
      </c>
      <c r="Q112" s="8" t="s">
        <v>35</v>
      </c>
      <c r="R112" s="8" t="s">
        <v>35</v>
      </c>
      <c r="S112" s="8"/>
      <c r="T112" s="8"/>
    </row>
    <row r="113" spans="1:20" x14ac:dyDescent="0.25">
      <c r="A113" s="8" t="s">
        <v>383</v>
      </c>
      <c r="B113" s="8">
        <v>2020</v>
      </c>
      <c r="C113" s="8"/>
      <c r="D113" s="8" t="str">
        <f>IF(S113&lt;&gt;"",S113,"")</f>
        <v/>
      </c>
      <c r="E113" s="8" t="s">
        <v>51</v>
      </c>
      <c r="F113" s="8" t="s">
        <v>22</v>
      </c>
      <c r="G113" s="8" t="s">
        <v>52</v>
      </c>
      <c r="H113" s="8">
        <v>40</v>
      </c>
      <c r="I113" s="8" t="s">
        <v>24</v>
      </c>
      <c r="J113" s="8" t="s">
        <v>25</v>
      </c>
      <c r="K113" s="8"/>
      <c r="L113" s="8" t="s">
        <v>26</v>
      </c>
      <c r="M113" s="8" t="str">
        <f>IF(AND(Q113="",P113&lt;&gt;"",R113=""),"Проходит Босфор",IF(R113&lt;&gt;"","Под Погрузкой",IF(S113&lt;&gt;"","Исполнен",IF(Q113&lt;&gt;"","На рейде",""))))</f>
        <v>Под Погрузкой</v>
      </c>
      <c r="N113" s="8">
        <v>9104158</v>
      </c>
      <c r="O113" s="8"/>
      <c r="P113" s="8" t="s">
        <v>28</v>
      </c>
      <c r="Q113" s="8" t="s">
        <v>35</v>
      </c>
      <c r="R113" s="8" t="s">
        <v>34</v>
      </c>
      <c r="S113" s="8"/>
      <c r="T113" s="8"/>
    </row>
    <row r="114" spans="1:20" x14ac:dyDescent="0.25">
      <c r="A114" s="8" t="s">
        <v>383</v>
      </c>
      <c r="B114" s="8">
        <v>2020</v>
      </c>
      <c r="C114" s="8"/>
      <c r="D114" s="8" t="str">
        <f>IF(S114&lt;&gt;"",S114,"")</f>
        <v/>
      </c>
      <c r="E114" s="8" t="s">
        <v>53</v>
      </c>
      <c r="F114" s="8" t="s">
        <v>54</v>
      </c>
      <c r="G114" s="8" t="s">
        <v>388</v>
      </c>
      <c r="H114" s="8">
        <v>40</v>
      </c>
      <c r="I114" s="8" t="s">
        <v>24</v>
      </c>
      <c r="J114" s="8" t="s">
        <v>25</v>
      </c>
      <c r="K114" s="8"/>
      <c r="L114" s="8" t="s">
        <v>26</v>
      </c>
      <c r="M114" s="8" t="str">
        <f>IF(AND(Q114="",P114&lt;&gt;"",R114=""),"Проходит Босфор",IF(R114&lt;&gt;"","Под Погрузкой",IF(S114&lt;&gt;"","Исполнен",IF(Q114&lt;&gt;"","На рейде",""))))</f>
        <v>Под Погрузкой</v>
      </c>
      <c r="N114" s="8">
        <v>9218399</v>
      </c>
      <c r="O114" s="8" t="s">
        <v>27</v>
      </c>
      <c r="P114" s="8" t="s">
        <v>28</v>
      </c>
      <c r="Q114" s="8" t="s">
        <v>42</v>
      </c>
      <c r="R114" s="11" t="s">
        <v>29</v>
      </c>
      <c r="S114" s="8"/>
      <c r="T114" s="8"/>
    </row>
    <row r="115" spans="1:20" x14ac:dyDescent="0.25">
      <c r="A115" s="8" t="s">
        <v>383</v>
      </c>
      <c r="B115" s="8">
        <v>2020</v>
      </c>
      <c r="C115" s="8"/>
      <c r="D115" s="8" t="str">
        <f>IF(S115&lt;&gt;"",S115,"")</f>
        <v/>
      </c>
      <c r="E115" s="8" t="s">
        <v>60</v>
      </c>
      <c r="F115" s="8" t="s">
        <v>22</v>
      </c>
      <c r="G115" s="8" t="s">
        <v>61</v>
      </c>
      <c r="H115" s="8"/>
      <c r="I115" s="8"/>
      <c r="J115" s="8" t="s">
        <v>62</v>
      </c>
      <c r="K115" s="8"/>
      <c r="L115" s="8" t="s">
        <v>26</v>
      </c>
      <c r="M115" s="8" t="str">
        <f>IF(AND(Q115="",P115&lt;&gt;"",R115=""),"Проходит Босфор",IF(R115&lt;&gt;"","Под Погрузкой",IF(S115&lt;&gt;"","Исполнен",IF(Q115&lt;&gt;"","На рейде",""))))</f>
        <v>Под Погрузкой</v>
      </c>
      <c r="N115" s="8">
        <v>9620621</v>
      </c>
      <c r="O115" s="8"/>
      <c r="P115" s="8" t="s">
        <v>33</v>
      </c>
      <c r="Q115" s="8" t="s">
        <v>33</v>
      </c>
      <c r="R115" s="11" t="s">
        <v>33</v>
      </c>
      <c r="S115" s="8"/>
      <c r="T115" s="8"/>
    </row>
    <row r="116" spans="1:20" x14ac:dyDescent="0.25">
      <c r="A116" s="8" t="s">
        <v>383</v>
      </c>
      <c r="B116" s="8">
        <v>2020</v>
      </c>
      <c r="C116" s="8"/>
      <c r="D116" s="8" t="str">
        <f>IF(S116&lt;&gt;"",S116,"")</f>
        <v/>
      </c>
      <c r="E116" s="8" t="s">
        <v>63</v>
      </c>
      <c r="F116" s="8" t="s">
        <v>22</v>
      </c>
      <c r="G116" s="8" t="s">
        <v>64</v>
      </c>
      <c r="H116" s="8">
        <v>23</v>
      </c>
      <c r="I116" s="8" t="s">
        <v>39</v>
      </c>
      <c r="J116" s="8" t="s">
        <v>25</v>
      </c>
      <c r="K116" s="8"/>
      <c r="L116" s="8" t="s">
        <v>26</v>
      </c>
      <c r="M116" s="8" t="str">
        <f>IF(AND(Q116="",P116&lt;&gt;"",R116=""),"Проходит Босфор",IF(R116&lt;&gt;"","Под Погрузкой",IF(S116&lt;&gt;"","Исполнен",IF(Q116&lt;&gt;"","На рейде",""))))</f>
        <v>На рейде</v>
      </c>
      <c r="N116" s="8">
        <v>9592094</v>
      </c>
      <c r="O116" s="8" t="s">
        <v>65</v>
      </c>
      <c r="P116" s="8" t="s">
        <v>28</v>
      </c>
      <c r="Q116" s="8" t="s">
        <v>66</v>
      </c>
      <c r="R116" s="8"/>
      <c r="S116" s="8"/>
      <c r="T116" s="8"/>
    </row>
    <row r="117" spans="1:20" x14ac:dyDescent="0.25">
      <c r="A117" s="8" t="s">
        <v>383</v>
      </c>
      <c r="B117" s="8">
        <v>2020</v>
      </c>
      <c r="C117" s="8"/>
      <c r="D117" s="8" t="str">
        <f>IF(S117&lt;&gt;"",S117,"")</f>
        <v/>
      </c>
      <c r="E117" s="8" t="s">
        <v>78</v>
      </c>
      <c r="F117" s="8" t="s">
        <v>22</v>
      </c>
      <c r="G117" s="8" t="s">
        <v>391</v>
      </c>
      <c r="H117" s="8"/>
      <c r="I117" s="8"/>
      <c r="J117" s="8" t="s">
        <v>70</v>
      </c>
      <c r="K117" s="8"/>
      <c r="L117" s="8" t="s">
        <v>80</v>
      </c>
      <c r="M117" s="8" t="str">
        <f>IF(AND(Q117="",P117&lt;&gt;"",R117=""),"Проходит Босфор",IF(R117&lt;&gt;"","Под Погрузкой",IF(S117&lt;&gt;"","Исполнен",IF(Q117&lt;&gt;"","На рейде",""))))</f>
        <v>Под Погрузкой</v>
      </c>
      <c r="N117" s="8">
        <v>9541837</v>
      </c>
      <c r="O117" s="8"/>
      <c r="P117" s="8" t="s">
        <v>28</v>
      </c>
      <c r="Q117" s="8" t="s">
        <v>34</v>
      </c>
      <c r="R117" s="11" t="s">
        <v>29</v>
      </c>
      <c r="S117" s="8"/>
      <c r="T117" s="8"/>
    </row>
    <row r="118" spans="1:20" x14ac:dyDescent="0.25">
      <c r="A118" s="8" t="s">
        <v>383</v>
      </c>
      <c r="B118" s="8">
        <v>2020</v>
      </c>
      <c r="C118" s="8"/>
      <c r="D118" s="8" t="str">
        <f>IF(S118&lt;&gt;"",S118,"")</f>
        <v/>
      </c>
      <c r="E118" s="8" t="s">
        <v>86</v>
      </c>
      <c r="F118" s="8" t="s">
        <v>22</v>
      </c>
      <c r="G118" s="8" t="s">
        <v>87</v>
      </c>
      <c r="H118" s="8">
        <v>23</v>
      </c>
      <c r="I118" s="8" t="s">
        <v>39</v>
      </c>
      <c r="J118" s="8" t="s">
        <v>25</v>
      </c>
      <c r="K118" s="8"/>
      <c r="L118" s="8" t="s">
        <v>26</v>
      </c>
      <c r="M118" s="8" t="str">
        <f>IF(AND(Q118="",P118&lt;&gt;"",R118=""),"Проходит Босфор",IF(R118&lt;&gt;"","Под Погрузкой",IF(S118&lt;&gt;"","Исполнен",IF(Q118&lt;&gt;"","На рейде",""))))</f>
        <v>На рейде</v>
      </c>
      <c r="N118" s="8">
        <v>9768928</v>
      </c>
      <c r="O118" s="8" t="s">
        <v>58</v>
      </c>
      <c r="P118" s="8" t="s">
        <v>33</v>
      </c>
      <c r="Q118" s="8" t="s">
        <v>88</v>
      </c>
      <c r="R118" s="8"/>
      <c r="S118" s="8"/>
      <c r="T118" s="8"/>
    </row>
    <row r="119" spans="1:20" x14ac:dyDescent="0.25">
      <c r="A119" s="8" t="s">
        <v>383</v>
      </c>
      <c r="B119" s="8">
        <v>2020</v>
      </c>
      <c r="C119" s="8"/>
      <c r="D119" s="8" t="str">
        <f>IF(S119&lt;&gt;"",S119,"")</f>
        <v/>
      </c>
      <c r="E119" s="8" t="s">
        <v>89</v>
      </c>
      <c r="F119" s="8" t="s">
        <v>54</v>
      </c>
      <c r="G119" s="8" t="s">
        <v>90</v>
      </c>
      <c r="H119" s="8">
        <v>40</v>
      </c>
      <c r="I119" s="8" t="s">
        <v>24</v>
      </c>
      <c r="J119" s="8" t="s">
        <v>25</v>
      </c>
      <c r="K119" s="8"/>
      <c r="L119" s="8" t="s">
        <v>26</v>
      </c>
      <c r="M119" s="8" t="str">
        <f>IF(AND(Q119="",P119&lt;&gt;"",R119=""),"Проходит Босфор",IF(R119&lt;&gt;"","Под Погрузкой",IF(S119&lt;&gt;"","Исполнен",IF(Q119&lt;&gt;"","На рейде",""))))</f>
        <v>На рейде</v>
      </c>
      <c r="N119" s="8">
        <v>9151400</v>
      </c>
      <c r="O119" s="8" t="s">
        <v>91</v>
      </c>
      <c r="P119" s="8" t="s">
        <v>28</v>
      </c>
      <c r="Q119" s="8" t="s">
        <v>92</v>
      </c>
      <c r="R119" s="8"/>
      <c r="S119" s="8"/>
      <c r="T119" s="8"/>
    </row>
    <row r="120" spans="1:20" x14ac:dyDescent="0.25">
      <c r="A120" s="8" t="s">
        <v>383</v>
      </c>
      <c r="B120" s="8">
        <v>2020</v>
      </c>
      <c r="C120" s="8"/>
      <c r="D120" s="8" t="str">
        <f>IF(S120&lt;&gt;"",S120,"")</f>
        <v/>
      </c>
      <c r="E120" s="8" t="s">
        <v>93</v>
      </c>
      <c r="F120" s="8" t="s">
        <v>94</v>
      </c>
      <c r="G120" s="8" t="s">
        <v>95</v>
      </c>
      <c r="H120" s="8">
        <v>40</v>
      </c>
      <c r="I120" s="8" t="s">
        <v>24</v>
      </c>
      <c r="J120" s="8" t="s">
        <v>25</v>
      </c>
      <c r="K120" s="8"/>
      <c r="L120" s="8" t="s">
        <v>26</v>
      </c>
      <c r="M120" s="8" t="str">
        <f>IF(AND(Q120="",P120&lt;&gt;"",R120=""),"Проходит Босфор",IF(R120&lt;&gt;"","Под Погрузкой",IF(S120&lt;&gt;"","Исполнен",IF(Q120&lt;&gt;"","На рейде",""))))</f>
        <v>На рейде</v>
      </c>
      <c r="N120" s="8">
        <v>9008079</v>
      </c>
      <c r="O120" s="8" t="s">
        <v>91</v>
      </c>
      <c r="P120" s="8" t="s">
        <v>33</v>
      </c>
      <c r="Q120" s="8" t="s">
        <v>96</v>
      </c>
      <c r="R120" s="8"/>
      <c r="S120" s="8"/>
      <c r="T120" s="8"/>
    </row>
    <row r="121" spans="1:20" x14ac:dyDescent="0.25">
      <c r="A121" s="8" t="s">
        <v>383</v>
      </c>
      <c r="B121" s="8">
        <v>2020</v>
      </c>
      <c r="C121" s="8"/>
      <c r="D121" s="8" t="str">
        <f>IF(S121&lt;&gt;"",S121,"")</f>
        <v/>
      </c>
      <c r="E121" s="8" t="s">
        <v>97</v>
      </c>
      <c r="F121" s="8" t="s">
        <v>22</v>
      </c>
      <c r="G121" s="8" t="s">
        <v>98</v>
      </c>
      <c r="H121" s="8">
        <v>40</v>
      </c>
      <c r="I121" s="8" t="s">
        <v>24</v>
      </c>
      <c r="J121" s="8" t="s">
        <v>25</v>
      </c>
      <c r="K121" s="8"/>
      <c r="L121" s="8" t="s">
        <v>26</v>
      </c>
      <c r="M121" s="8" t="str">
        <f>IF(AND(Q121="",P121&lt;&gt;"",R121=""),"Проходит Босфор",IF(R121&lt;&gt;"","Под Погрузкой",IF(S121&lt;&gt;"","Исполнен",IF(Q121&lt;&gt;"","На рейде",""))))</f>
        <v>На рейде</v>
      </c>
      <c r="N121" s="8">
        <v>9374349</v>
      </c>
      <c r="O121" s="8" t="s">
        <v>27</v>
      </c>
      <c r="P121" s="8" t="s">
        <v>33</v>
      </c>
      <c r="Q121" s="8" t="s">
        <v>99</v>
      </c>
      <c r="R121" s="8"/>
      <c r="S121" s="8"/>
      <c r="T121" s="8"/>
    </row>
    <row r="122" spans="1:20" x14ac:dyDescent="0.25">
      <c r="A122" s="8" t="s">
        <v>383</v>
      </c>
      <c r="B122" s="8">
        <v>2020</v>
      </c>
      <c r="C122" s="8"/>
      <c r="D122" s="8" t="str">
        <f>IF(S122&lt;&gt;"",S122,"")</f>
        <v/>
      </c>
      <c r="E122" s="8" t="s">
        <v>100</v>
      </c>
      <c r="F122" s="8" t="s">
        <v>101</v>
      </c>
      <c r="G122" s="8" t="s">
        <v>102</v>
      </c>
      <c r="H122" s="8">
        <v>40</v>
      </c>
      <c r="I122" s="8" t="s">
        <v>24</v>
      </c>
      <c r="J122" s="8" t="s">
        <v>25</v>
      </c>
      <c r="K122" s="8"/>
      <c r="L122" s="8" t="s">
        <v>26</v>
      </c>
      <c r="M122" s="8" t="str">
        <f>IF(AND(Q122="",P122&lt;&gt;"",R122=""),"Проходит Босфор",IF(R122&lt;&gt;"","Под Погрузкой",IF(S122&lt;&gt;"","Исполнен",IF(Q122&lt;&gt;"","На рейде",""))))</f>
        <v>На рейде</v>
      </c>
      <c r="N122" s="8">
        <v>9400150</v>
      </c>
      <c r="O122" s="8" t="s">
        <v>40</v>
      </c>
      <c r="P122" s="8" t="s">
        <v>33</v>
      </c>
      <c r="Q122" s="9" t="s">
        <v>234</v>
      </c>
      <c r="R122" s="8"/>
      <c r="S122" s="8"/>
      <c r="T122" s="8"/>
    </row>
    <row r="123" spans="1:20" x14ac:dyDescent="0.25">
      <c r="A123" s="8" t="s">
        <v>383</v>
      </c>
      <c r="B123" s="8">
        <v>2020</v>
      </c>
      <c r="C123" s="8"/>
      <c r="D123" s="8" t="str">
        <f>IF(S123&lt;&gt;"",S123,"")</f>
        <v/>
      </c>
      <c r="E123" s="8" t="s">
        <v>37</v>
      </c>
      <c r="F123" s="8" t="s">
        <v>22</v>
      </c>
      <c r="G123" s="8" t="s">
        <v>38</v>
      </c>
      <c r="H123" s="8">
        <v>40</v>
      </c>
      <c r="I123" s="8" t="s">
        <v>24</v>
      </c>
      <c r="J123" s="8" t="s">
        <v>25</v>
      </c>
      <c r="K123" s="8"/>
      <c r="L123" s="8" t="s">
        <v>26</v>
      </c>
      <c r="M123" s="8" t="str">
        <f>IF(AND(Q123="",P123&lt;&gt;"",R123=""),"Проходит Босфор",IF(R123&lt;&gt;"","Под Погрузкой",IF(S123&lt;&gt;"","Исполнен",IF(Q123&lt;&gt;"","На рейде",""))))</f>
        <v>На рейде</v>
      </c>
      <c r="N123" s="8">
        <v>9597111</v>
      </c>
      <c r="O123" s="8"/>
      <c r="P123" s="8" t="s">
        <v>28</v>
      </c>
      <c r="Q123" s="8" t="s">
        <v>99</v>
      </c>
      <c r="R123" s="8"/>
      <c r="S123" s="8"/>
      <c r="T123" s="8"/>
    </row>
    <row r="124" spans="1:20" x14ac:dyDescent="0.25">
      <c r="A124" s="8" t="s">
        <v>383</v>
      </c>
      <c r="B124" s="8">
        <v>2020</v>
      </c>
      <c r="C124" s="8"/>
      <c r="D124" s="8" t="str">
        <f>IF(S124&lt;&gt;"",S124,"")</f>
        <v/>
      </c>
      <c r="E124" s="8" t="s">
        <v>105</v>
      </c>
      <c r="F124" s="8" t="s">
        <v>94</v>
      </c>
      <c r="G124" s="8" t="s">
        <v>106</v>
      </c>
      <c r="H124" s="8">
        <v>40</v>
      </c>
      <c r="I124" s="8" t="s">
        <v>24</v>
      </c>
      <c r="J124" s="8" t="s">
        <v>25</v>
      </c>
      <c r="K124" s="8"/>
      <c r="L124" s="8" t="s">
        <v>26</v>
      </c>
      <c r="M124" s="8" t="str">
        <f>IF(AND(Q124="",P124&lt;&gt;"",R124=""),"Проходит Босфор",IF(R124&lt;&gt;"","Под Погрузкой",IF(S124&lt;&gt;"","Исполнен",IF(Q124&lt;&gt;"","На рейде",""))))</f>
        <v>На рейде</v>
      </c>
      <c r="N124" s="8">
        <v>9150743</v>
      </c>
      <c r="O124" s="8" t="s">
        <v>40</v>
      </c>
      <c r="P124" s="8" t="s">
        <v>28</v>
      </c>
      <c r="Q124" s="8" t="s">
        <v>42</v>
      </c>
      <c r="R124" s="8"/>
      <c r="S124" s="8"/>
      <c r="T124" s="8"/>
    </row>
    <row r="125" spans="1:20" x14ac:dyDescent="0.25">
      <c r="A125" s="8" t="s">
        <v>383</v>
      </c>
      <c r="B125" s="8">
        <v>2020</v>
      </c>
      <c r="C125" s="8"/>
      <c r="D125" s="8" t="str">
        <f>IF(S125&lt;&gt;"",S125,"")</f>
        <v/>
      </c>
      <c r="E125" s="8" t="s">
        <v>107</v>
      </c>
      <c r="F125" s="8" t="s">
        <v>22</v>
      </c>
      <c r="G125" s="8" t="s">
        <v>108</v>
      </c>
      <c r="H125" s="8">
        <v>22</v>
      </c>
      <c r="I125" s="8" t="s">
        <v>44</v>
      </c>
      <c r="J125" s="8" t="s">
        <v>25</v>
      </c>
      <c r="K125" s="8"/>
      <c r="L125" s="8" t="s">
        <v>26</v>
      </c>
      <c r="M125" s="8" t="str">
        <f>IF(AND(Q125="",P125&lt;&gt;"",R125=""),"Проходит Босфор",IF(R125&lt;&gt;"","Под Погрузкой",IF(S125&lt;&gt;"","Исполнен",IF(Q125&lt;&gt;"","На рейде",""))))</f>
        <v>На рейде</v>
      </c>
      <c r="N125" s="8">
        <v>9304215</v>
      </c>
      <c r="O125" s="8" t="s">
        <v>72</v>
      </c>
      <c r="P125" s="8" t="s">
        <v>28</v>
      </c>
      <c r="Q125" s="8" t="s">
        <v>99</v>
      </c>
      <c r="R125" s="8"/>
      <c r="S125" s="8"/>
      <c r="T125" s="8"/>
    </row>
    <row r="126" spans="1:20" x14ac:dyDescent="0.25">
      <c r="A126" s="8" t="s">
        <v>383</v>
      </c>
      <c r="B126" s="8">
        <v>2020</v>
      </c>
      <c r="C126" s="8"/>
      <c r="D126" s="8" t="str">
        <f>IF(S126&lt;&gt;"",S126,"")</f>
        <v/>
      </c>
      <c r="E126" s="8" t="s">
        <v>107</v>
      </c>
      <c r="F126" s="8" t="s">
        <v>54</v>
      </c>
      <c r="G126" s="8" t="s">
        <v>109</v>
      </c>
      <c r="H126" s="8">
        <v>22</v>
      </c>
      <c r="I126" s="8" t="s">
        <v>44</v>
      </c>
      <c r="J126" s="8" t="s">
        <v>25</v>
      </c>
      <c r="K126" s="8"/>
      <c r="L126" s="8" t="s">
        <v>26</v>
      </c>
      <c r="M126" s="8" t="str">
        <f>IF(AND(Q126="",P126&lt;&gt;"",R126=""),"Проходит Босфор",IF(R126&lt;&gt;"","Под Погрузкой",IF(S126&lt;&gt;"","Исполнен",IF(Q126&lt;&gt;"","На рейде",""))))</f>
        <v>На рейде</v>
      </c>
      <c r="N126" s="8">
        <v>9304215</v>
      </c>
      <c r="O126" s="8"/>
      <c r="P126" s="8" t="s">
        <v>28</v>
      </c>
      <c r="Q126" s="8" t="s">
        <v>29</v>
      </c>
      <c r="R126" s="8"/>
      <c r="S126" s="8"/>
      <c r="T126" s="8"/>
    </row>
    <row r="127" spans="1:20" x14ac:dyDescent="0.25">
      <c r="A127" s="8" t="s">
        <v>383</v>
      </c>
      <c r="B127" s="8">
        <v>2020</v>
      </c>
      <c r="C127" s="8"/>
      <c r="D127" s="8" t="str">
        <f>IF(S127&lt;&gt;"",S127,"")</f>
        <v/>
      </c>
      <c r="E127" s="8" t="s">
        <v>105</v>
      </c>
      <c r="F127" s="8" t="s">
        <v>94</v>
      </c>
      <c r="G127" s="8" t="s">
        <v>106</v>
      </c>
      <c r="H127" s="8">
        <v>40</v>
      </c>
      <c r="I127" s="8" t="s">
        <v>24</v>
      </c>
      <c r="J127" s="8" t="s">
        <v>25</v>
      </c>
      <c r="K127" s="8"/>
      <c r="L127" s="8" t="s">
        <v>26</v>
      </c>
      <c r="M127" s="8" t="str">
        <f>IF(AND(Q127="",P127&lt;&gt;"",R127=""),"Проходит Босфор",IF(R127&lt;&gt;"","Под Погрузкой",IF(S127&lt;&gt;"","Исполнен",IF(Q127&lt;&gt;"","На рейде",""))))</f>
        <v>На рейде</v>
      </c>
      <c r="N127" s="8">
        <v>1111111</v>
      </c>
      <c r="O127" s="8"/>
      <c r="P127" s="8" t="s">
        <v>28</v>
      </c>
      <c r="Q127" s="8" t="s">
        <v>29</v>
      </c>
      <c r="R127" s="8"/>
      <c r="S127" s="8"/>
      <c r="T127" s="8"/>
    </row>
    <row r="128" spans="1:20" x14ac:dyDescent="0.25">
      <c r="A128" s="8" t="s">
        <v>383</v>
      </c>
      <c r="B128" s="8">
        <v>2020</v>
      </c>
      <c r="C128" s="8"/>
      <c r="D128" s="8" t="str">
        <f>IF(S128&lt;&gt;"",S128,"")</f>
        <v/>
      </c>
      <c r="E128" s="8" t="s">
        <v>110</v>
      </c>
      <c r="F128" s="8" t="s">
        <v>22</v>
      </c>
      <c r="G128" s="8" t="s">
        <v>111</v>
      </c>
      <c r="H128" s="8"/>
      <c r="I128" s="8" t="s">
        <v>69</v>
      </c>
      <c r="J128" s="8" t="s">
        <v>70</v>
      </c>
      <c r="K128" s="8"/>
      <c r="L128" s="8" t="s">
        <v>71</v>
      </c>
      <c r="M128" s="8" t="str">
        <f>IF(AND(Q128="",P128&lt;&gt;"",R128=""),"Проходит Босфор",IF(R128&lt;&gt;"","Под Погрузкой",IF(S128&lt;&gt;"","Исполнен",IF(Q128&lt;&gt;"","На рейде",""))))</f>
        <v>На рейде</v>
      </c>
      <c r="N128" s="8">
        <v>9261970</v>
      </c>
      <c r="O128" s="8" t="s">
        <v>72</v>
      </c>
      <c r="P128" s="8" t="s">
        <v>28</v>
      </c>
      <c r="Q128" s="8" t="s">
        <v>42</v>
      </c>
      <c r="R128" s="8"/>
      <c r="S128" s="8"/>
      <c r="T128" s="8"/>
    </row>
    <row r="129" spans="1:20" x14ac:dyDescent="0.25">
      <c r="A129" s="8" t="s">
        <v>383</v>
      </c>
      <c r="B129" s="8">
        <v>2020</v>
      </c>
      <c r="C129" s="8"/>
      <c r="D129" s="8" t="str">
        <f>IF(S129&lt;&gt;"",S129,"")</f>
        <v/>
      </c>
      <c r="E129" s="8" t="s">
        <v>112</v>
      </c>
      <c r="F129" s="8" t="s">
        <v>22</v>
      </c>
      <c r="G129" s="8" t="s">
        <v>113</v>
      </c>
      <c r="H129" s="8">
        <v>23</v>
      </c>
      <c r="I129" s="8" t="s">
        <v>39</v>
      </c>
      <c r="J129" s="8" t="s">
        <v>25</v>
      </c>
      <c r="K129" s="8"/>
      <c r="L129" s="8" t="s">
        <v>75</v>
      </c>
      <c r="M129" s="8" t="str">
        <f>IF(AND(Q129="",P129&lt;&gt;"",R129=""),"Проходит Босфор",IF(R129&lt;&gt;"","Под Погрузкой",IF(S129&lt;&gt;"","Исполнен",IF(Q129&lt;&gt;"","На рейде",""))))</f>
        <v>На рейде</v>
      </c>
      <c r="N129" s="8">
        <v>9107681</v>
      </c>
      <c r="O129" s="8" t="s">
        <v>58</v>
      </c>
      <c r="P129" s="8" t="s">
        <v>33</v>
      </c>
      <c r="Q129" s="8" t="s">
        <v>42</v>
      </c>
      <c r="R129" s="8"/>
      <c r="S129" s="8"/>
      <c r="T129" s="8"/>
    </row>
    <row r="130" spans="1:20" x14ac:dyDescent="0.25">
      <c r="A130" s="8" t="s">
        <v>383</v>
      </c>
      <c r="B130" s="8">
        <v>2020</v>
      </c>
      <c r="C130" s="8"/>
      <c r="D130" s="8" t="str">
        <f>IF(S130&lt;&gt;"",S130,"")</f>
        <v/>
      </c>
      <c r="E130" s="8" t="s">
        <v>114</v>
      </c>
      <c r="F130" s="8" t="s">
        <v>22</v>
      </c>
      <c r="G130" s="8" t="s">
        <v>113</v>
      </c>
      <c r="H130" s="8">
        <v>23</v>
      </c>
      <c r="I130" s="8" t="s">
        <v>39</v>
      </c>
      <c r="J130" s="8" t="s">
        <v>25</v>
      </c>
      <c r="K130" s="8"/>
      <c r="L130" s="8" t="s">
        <v>75</v>
      </c>
      <c r="M130" s="8" t="str">
        <f>IF(AND(Q130="",P130&lt;&gt;"",R130=""),"Проходит Босфор",IF(R130&lt;&gt;"","Под Погрузкой",IF(S130&lt;&gt;"","Исполнен",IF(Q130&lt;&gt;"","На рейде",""))))</f>
        <v>На рейде</v>
      </c>
      <c r="N130" s="8">
        <v>9460760</v>
      </c>
      <c r="O130" s="8" t="s">
        <v>115</v>
      </c>
      <c r="P130" s="8" t="s">
        <v>33</v>
      </c>
      <c r="Q130" s="8" t="s">
        <v>42</v>
      </c>
      <c r="R130" s="8"/>
      <c r="S130" s="8"/>
      <c r="T130" s="8"/>
    </row>
    <row r="131" spans="1:20" x14ac:dyDescent="0.25">
      <c r="A131" s="8" t="s">
        <v>383</v>
      </c>
      <c r="B131" s="8">
        <v>2020</v>
      </c>
      <c r="C131" s="8"/>
      <c r="D131" s="8" t="str">
        <f>IF(S131&lt;&gt;"",S131,"")</f>
        <v/>
      </c>
      <c r="E131" s="8" t="s">
        <v>116</v>
      </c>
      <c r="F131" s="8" t="s">
        <v>22</v>
      </c>
      <c r="G131" s="8" t="s">
        <v>117</v>
      </c>
      <c r="H131" s="8">
        <v>22</v>
      </c>
      <c r="I131" s="8" t="s">
        <v>44</v>
      </c>
      <c r="J131" s="8" t="s">
        <v>25</v>
      </c>
      <c r="K131" s="8"/>
      <c r="L131" s="8" t="s">
        <v>26</v>
      </c>
      <c r="M131" s="8" t="str">
        <f>IF(AND(Q131="",P131&lt;&gt;"",R131=""),"Проходит Босфор",IF(R131&lt;&gt;"","Под Погрузкой",IF(S131&lt;&gt;"","Исполнен",IF(Q131&lt;&gt;"","На рейде",""))))</f>
        <v>На рейде</v>
      </c>
      <c r="N131" s="8">
        <v>9698941</v>
      </c>
      <c r="O131" s="10" t="s">
        <v>386</v>
      </c>
      <c r="P131" s="8" t="s">
        <v>33</v>
      </c>
      <c r="Q131" s="8" t="s">
        <v>35</v>
      </c>
      <c r="R131" s="8"/>
      <c r="S131" s="8"/>
      <c r="T131" s="8"/>
    </row>
    <row r="132" spans="1:20" x14ac:dyDescent="0.25">
      <c r="A132" s="8" t="s">
        <v>383</v>
      </c>
      <c r="B132" s="8">
        <v>2020</v>
      </c>
      <c r="C132" s="8"/>
      <c r="D132" s="8" t="str">
        <f>IF(S132&lt;&gt;"",S132,"")</f>
        <v/>
      </c>
      <c r="E132" s="8" t="s">
        <v>198</v>
      </c>
      <c r="F132" s="8" t="s">
        <v>22</v>
      </c>
      <c r="G132" s="8" t="s">
        <v>390</v>
      </c>
      <c r="H132" s="8">
        <v>22</v>
      </c>
      <c r="I132" s="8" t="s">
        <v>44</v>
      </c>
      <c r="J132" s="8" t="s">
        <v>25</v>
      </c>
      <c r="K132" s="8"/>
      <c r="L132" s="8" t="s">
        <v>26</v>
      </c>
      <c r="M132" s="8" t="str">
        <f>IF(AND(Q132="",P132&lt;&gt;"",R132=""),"Проходит Босфор",IF(R132&lt;&gt;"","Под Погрузкой",IF(S132&lt;&gt;"","Исполнен",IF(Q132&lt;&gt;"","На рейде",""))))</f>
        <v>Под Погрузкой</v>
      </c>
      <c r="N132" s="8">
        <v>9412945</v>
      </c>
      <c r="O132" s="8" t="s">
        <v>58</v>
      </c>
      <c r="P132" s="8" t="s">
        <v>34</v>
      </c>
      <c r="Q132" s="8" t="s">
        <v>42</v>
      </c>
      <c r="R132" s="11" t="s">
        <v>29</v>
      </c>
      <c r="S132" s="8"/>
      <c r="T132" s="8"/>
    </row>
    <row r="133" spans="1:20" x14ac:dyDescent="0.25">
      <c r="A133" s="8" t="s">
        <v>383</v>
      </c>
      <c r="B133" s="8">
        <v>2020</v>
      </c>
      <c r="C133" s="8"/>
      <c r="D133" s="8" t="str">
        <f>IF(S133&lt;&gt;"",S133,"")</f>
        <v/>
      </c>
      <c r="E133" s="8" t="s">
        <v>200</v>
      </c>
      <c r="F133" s="8" t="s">
        <v>22</v>
      </c>
      <c r="G133" s="8" t="s">
        <v>145</v>
      </c>
      <c r="H133" s="8"/>
      <c r="I133" s="8"/>
      <c r="J133" s="8" t="s">
        <v>62</v>
      </c>
      <c r="K133" s="8"/>
      <c r="L133" s="8" t="s">
        <v>26</v>
      </c>
      <c r="M133" s="8" t="str">
        <f>IF(AND(Q133="",P133&lt;&gt;"",R133=""),"Проходит Босфор",IF(R133&lt;&gt;"","Под Погрузкой",IF(S133&lt;&gt;"","Исполнен",IF(Q133&lt;&gt;"","На рейде",""))))</f>
        <v>Под Погрузкой</v>
      </c>
      <c r="N133" s="8">
        <v>9866706</v>
      </c>
      <c r="O133" s="8"/>
      <c r="P133" s="8"/>
      <c r="Q133" s="8"/>
      <c r="R133" s="11" t="s">
        <v>66</v>
      </c>
      <c r="S133" s="8"/>
      <c r="T133" s="8"/>
    </row>
    <row r="134" spans="1:20" x14ac:dyDescent="0.25">
      <c r="A134" s="8" t="s">
        <v>383</v>
      </c>
      <c r="B134" s="8">
        <v>2020</v>
      </c>
      <c r="C134" s="8"/>
      <c r="D134" s="8" t="str">
        <f>IF(S134&lt;&gt;"",S134,"")</f>
        <v/>
      </c>
      <c r="E134" s="8" t="s">
        <v>201</v>
      </c>
      <c r="F134" s="8" t="s">
        <v>22</v>
      </c>
      <c r="G134" s="8" t="s">
        <v>145</v>
      </c>
      <c r="H134" s="8"/>
      <c r="I134" s="8"/>
      <c r="J134" s="8" t="s">
        <v>62</v>
      </c>
      <c r="K134" s="8"/>
      <c r="L134" s="8" t="s">
        <v>26</v>
      </c>
      <c r="M134" s="8" t="str">
        <f>IF(AND(Q134="",P134&lt;&gt;"",R134=""),"Проходит Босфор",IF(R134&lt;&gt;"","Под Погрузкой",IF(S134&lt;&gt;"","Исполнен",IF(Q134&lt;&gt;"","На рейде",""))))</f>
        <v>Под Погрузкой</v>
      </c>
      <c r="N134" s="8">
        <v>9492397</v>
      </c>
      <c r="O134" s="8"/>
      <c r="P134" s="8"/>
      <c r="Q134" s="8"/>
      <c r="R134" s="11" t="s">
        <v>66</v>
      </c>
      <c r="S134" s="8"/>
      <c r="T134" s="8"/>
    </row>
    <row r="135" spans="1:20" x14ac:dyDescent="0.25">
      <c r="A135" s="8" t="s">
        <v>383</v>
      </c>
      <c r="B135" s="8">
        <v>2020</v>
      </c>
      <c r="C135" s="8"/>
      <c r="D135" s="8" t="str">
        <f>IF(S135&lt;&gt;"",S135,"")</f>
        <v/>
      </c>
      <c r="E135" s="8" t="s">
        <v>202</v>
      </c>
      <c r="F135" s="8" t="s">
        <v>22</v>
      </c>
      <c r="G135" s="8" t="s">
        <v>61</v>
      </c>
      <c r="H135" s="8"/>
      <c r="I135" s="8"/>
      <c r="J135" s="8" t="s">
        <v>62</v>
      </c>
      <c r="K135" s="8"/>
      <c r="L135" s="8" t="s">
        <v>26</v>
      </c>
      <c r="M135" s="8" t="str">
        <f>IF(AND(Q135="",P135&lt;&gt;"",R135=""),"Проходит Босфор",IF(R135&lt;&gt;"","Под Погрузкой",IF(S135&lt;&gt;"","Исполнен",IF(Q135&lt;&gt;"","На рейде",""))))</f>
        <v>Под Погрузкой</v>
      </c>
      <c r="N135" s="8">
        <v>9311153</v>
      </c>
      <c r="O135" s="8"/>
      <c r="P135" s="8"/>
      <c r="Q135" s="8"/>
      <c r="R135" s="11" t="s">
        <v>33</v>
      </c>
      <c r="S135" s="8"/>
      <c r="T135" s="8"/>
    </row>
    <row r="136" spans="1:20" x14ac:dyDescent="0.25">
      <c r="A136" s="8" t="s">
        <v>383</v>
      </c>
      <c r="B136" s="8">
        <v>2020</v>
      </c>
      <c r="C136" s="8"/>
      <c r="D136" s="8" t="str">
        <f>IF(S136&lt;&gt;"",S136,"")</f>
        <v/>
      </c>
      <c r="E136" s="8" t="s">
        <v>203</v>
      </c>
      <c r="F136" s="8" t="s">
        <v>22</v>
      </c>
      <c r="G136" s="8" t="s">
        <v>23</v>
      </c>
      <c r="H136" s="8"/>
      <c r="I136" s="8"/>
      <c r="J136" s="8" t="s">
        <v>62</v>
      </c>
      <c r="K136" s="8"/>
      <c r="L136" s="8" t="s">
        <v>26</v>
      </c>
      <c r="M136" s="8" t="str">
        <f>IF(AND(Q136="",P136&lt;&gt;"",R136=""),"Проходит Босфор",IF(R136&lt;&gt;"","Под Погрузкой",IF(S136&lt;&gt;"","Исполнен",IF(Q136&lt;&gt;"","На рейде",""))))</f>
        <v>Под Погрузкой</v>
      </c>
      <c r="N136" s="8">
        <v>9125566</v>
      </c>
      <c r="O136" s="8"/>
      <c r="P136" s="8"/>
      <c r="Q136" s="8"/>
      <c r="R136" s="8" t="s">
        <v>33</v>
      </c>
      <c r="S136" s="8"/>
      <c r="T136" s="8"/>
    </row>
    <row r="137" spans="1:20" x14ac:dyDescent="0.25">
      <c r="A137" s="8" t="s">
        <v>383</v>
      </c>
      <c r="B137" s="8">
        <v>2020</v>
      </c>
      <c r="C137" s="8"/>
      <c r="D137" s="8" t="str">
        <f>IF(S137&lt;&gt;"",S137,"")</f>
        <v/>
      </c>
      <c r="E137" s="8" t="s">
        <v>204</v>
      </c>
      <c r="F137" s="8" t="s">
        <v>22</v>
      </c>
      <c r="G137" s="8" t="s">
        <v>205</v>
      </c>
      <c r="H137" s="8"/>
      <c r="I137" s="8"/>
      <c r="J137" s="8" t="s">
        <v>62</v>
      </c>
      <c r="K137" s="8"/>
      <c r="L137" s="8" t="s">
        <v>26</v>
      </c>
      <c r="M137" s="8" t="str">
        <f>IF(AND(Q137="",P137&lt;&gt;"",R137=""),"Проходит Босфор",IF(R137&lt;&gt;"","Под Погрузкой",IF(S137&lt;&gt;"","Исполнен",IF(Q137&lt;&gt;"","На рейде",""))))</f>
        <v>Под Погрузкой</v>
      </c>
      <c r="N137" s="8">
        <v>9389239</v>
      </c>
      <c r="O137" s="8"/>
      <c r="P137" s="8"/>
      <c r="Q137" s="8"/>
      <c r="R137" s="11" t="s">
        <v>76</v>
      </c>
      <c r="S137" s="8"/>
      <c r="T137" s="8"/>
    </row>
    <row r="138" spans="1:20" x14ac:dyDescent="0.25">
      <c r="A138" s="8" t="s">
        <v>383</v>
      </c>
      <c r="B138" s="8">
        <v>2020</v>
      </c>
      <c r="C138" s="8"/>
      <c r="D138" s="8"/>
      <c r="E138" s="8" t="s">
        <v>281</v>
      </c>
      <c r="F138" s="8" t="s">
        <v>94</v>
      </c>
      <c r="G138" s="8" t="s">
        <v>214</v>
      </c>
      <c r="H138" s="8">
        <v>40</v>
      </c>
      <c r="I138" s="8" t="s">
        <v>24</v>
      </c>
      <c r="J138" s="8" t="s">
        <v>25</v>
      </c>
      <c r="K138" s="8"/>
      <c r="L138" s="8" t="s">
        <v>26</v>
      </c>
      <c r="M138" s="8" t="str">
        <f>IF(AND(Q138="",P138&lt;&gt;"",R138=""),"Проходит Босфор",IF(R138&lt;&gt;"","Под Погрузкой",IF(S138&lt;&gt;"","Исполнен",IF(Q138&lt;&gt;"","На рейде",""))))</f>
        <v>На рейде</v>
      </c>
      <c r="N138" s="8">
        <v>7915307</v>
      </c>
      <c r="O138" s="8" t="s">
        <v>91</v>
      </c>
      <c r="P138" s="8" t="s">
        <v>42</v>
      </c>
      <c r="Q138" s="8" t="s">
        <v>282</v>
      </c>
      <c r="R138" s="8"/>
      <c r="S138" s="8"/>
      <c r="T138" s="8"/>
    </row>
    <row r="139" spans="1:20" x14ac:dyDescent="0.25">
      <c r="A139" s="8" t="s">
        <v>383</v>
      </c>
      <c r="B139" s="8">
        <v>2020</v>
      </c>
      <c r="C139" s="8"/>
      <c r="D139" s="8"/>
      <c r="E139" s="8" t="s">
        <v>283</v>
      </c>
      <c r="F139" s="8" t="s">
        <v>22</v>
      </c>
      <c r="G139" s="8" t="s">
        <v>173</v>
      </c>
      <c r="H139" s="8">
        <v>23</v>
      </c>
      <c r="I139" s="8" t="s">
        <v>39</v>
      </c>
      <c r="J139" s="8" t="s">
        <v>25</v>
      </c>
      <c r="K139" s="8"/>
      <c r="L139" s="8" t="s">
        <v>26</v>
      </c>
      <c r="M139" s="8" t="str">
        <f>IF(AND(Q139="",P139&lt;&gt;"",R139=""),"Проходит Босфор",IF(R139&lt;&gt;"","Под Погрузкой",IF(S139&lt;&gt;"","Исполнен",IF(Q139&lt;&gt;"","На рейде",""))))</f>
        <v>На рейде</v>
      </c>
      <c r="N139" s="8">
        <v>9267170</v>
      </c>
      <c r="O139" s="8" t="s">
        <v>58</v>
      </c>
      <c r="P139" s="8" t="s">
        <v>42</v>
      </c>
      <c r="Q139" s="9" t="s">
        <v>384</v>
      </c>
      <c r="R139" s="8"/>
      <c r="S139" s="8"/>
      <c r="T139" s="8"/>
    </row>
    <row r="140" spans="1:20" x14ac:dyDescent="0.25">
      <c r="A140" s="8" t="s">
        <v>383</v>
      </c>
      <c r="B140" s="8">
        <v>2020</v>
      </c>
      <c r="C140" s="8"/>
      <c r="D140" s="8"/>
      <c r="E140" s="8" t="s">
        <v>287</v>
      </c>
      <c r="F140" s="8" t="s">
        <v>22</v>
      </c>
      <c r="G140" s="8" t="s">
        <v>23</v>
      </c>
      <c r="H140" s="8"/>
      <c r="I140" s="8" t="s">
        <v>69</v>
      </c>
      <c r="J140" s="8" t="s">
        <v>70</v>
      </c>
      <c r="K140" s="8"/>
      <c r="L140" s="8" t="s">
        <v>26</v>
      </c>
      <c r="M140" s="8" t="str">
        <f>IF(AND(Q140="",P140&lt;&gt;"",R140=""),"Проходит Босфор",IF(R140&lt;&gt;"","Под Погрузкой",IF(S140&lt;&gt;"","Исполнен",IF(Q140&lt;&gt;"","На рейде",""))))</f>
        <v>На рейде</v>
      </c>
      <c r="N140" s="8">
        <v>9866627</v>
      </c>
      <c r="O140" s="8" t="s">
        <v>84</v>
      </c>
      <c r="P140" s="8" t="s">
        <v>42</v>
      </c>
      <c r="Q140" s="8" t="s">
        <v>234</v>
      </c>
      <c r="R140" s="8"/>
      <c r="S140" s="8"/>
      <c r="T140" s="8"/>
    </row>
    <row r="141" spans="1:20" x14ac:dyDescent="0.25">
      <c r="A141" s="8" t="s">
        <v>383</v>
      </c>
      <c r="B141" s="8">
        <v>2020</v>
      </c>
      <c r="C141" s="8"/>
      <c r="D141" s="8"/>
      <c r="E141" s="8" t="s">
        <v>288</v>
      </c>
      <c r="F141" s="8" t="s">
        <v>22</v>
      </c>
      <c r="G141" s="8" t="s">
        <v>289</v>
      </c>
      <c r="H141" s="8">
        <v>22</v>
      </c>
      <c r="I141" s="8" t="s">
        <v>44</v>
      </c>
      <c r="J141" s="8" t="s">
        <v>25</v>
      </c>
      <c r="K141" s="8"/>
      <c r="L141" s="8" t="s">
        <v>26</v>
      </c>
      <c r="M141" s="8" t="str">
        <f>IF(AND(Q141="",P141&lt;&gt;"",R141=""),"Проходит Босфор",IF(R141&lt;&gt;"","Под Погрузкой",IF(S141&lt;&gt;"","Исполнен",IF(Q141&lt;&gt;"","На рейде",""))))</f>
        <v>Под Погрузкой</v>
      </c>
      <c r="N141" s="8">
        <v>9496276</v>
      </c>
      <c r="O141" s="8" t="s">
        <v>118</v>
      </c>
      <c r="P141" s="8"/>
      <c r="Q141" s="8" t="s">
        <v>34</v>
      </c>
      <c r="R141" s="8" t="s">
        <v>34</v>
      </c>
      <c r="S141" s="8"/>
      <c r="T141" s="8"/>
    </row>
    <row r="142" spans="1:20" x14ac:dyDescent="0.25">
      <c r="A142" s="8" t="s">
        <v>383</v>
      </c>
      <c r="B142" s="8">
        <v>2020</v>
      </c>
      <c r="C142" s="8"/>
      <c r="D142" s="8"/>
      <c r="E142" s="8" t="s">
        <v>290</v>
      </c>
      <c r="F142" s="8" t="s">
        <v>22</v>
      </c>
      <c r="G142" s="8" t="s">
        <v>387</v>
      </c>
      <c r="H142" s="8" t="s">
        <v>130</v>
      </c>
      <c r="I142" s="8" t="s">
        <v>131</v>
      </c>
      <c r="J142" s="8" t="s">
        <v>132</v>
      </c>
      <c r="K142" s="8"/>
      <c r="L142" s="8" t="s">
        <v>26</v>
      </c>
      <c r="M142" s="8" t="str">
        <f>IF(AND(Q142="",P142&lt;&gt;"",R142=""),"Проходит Босфор",IF(R142&lt;&gt;"","Под Погрузкой",IF(S142&lt;&gt;"","Исполнен",IF(Q142&lt;&gt;"","На рейде",""))))</f>
        <v>Под Погрузкой</v>
      </c>
      <c r="N142" s="8">
        <v>9711298</v>
      </c>
      <c r="O142" s="8" t="s">
        <v>27</v>
      </c>
      <c r="P142" s="8"/>
      <c r="Q142" s="8"/>
      <c r="R142" s="11" t="s">
        <v>34</v>
      </c>
      <c r="S142" s="8"/>
      <c r="T142" s="8"/>
    </row>
    <row r="143" spans="1:20" x14ac:dyDescent="0.25">
      <c r="A143" s="8" t="s">
        <v>383</v>
      </c>
      <c r="B143" s="8">
        <v>2020</v>
      </c>
      <c r="C143" s="8"/>
      <c r="D143" s="8"/>
      <c r="E143" s="8" t="s">
        <v>291</v>
      </c>
      <c r="F143" s="8" t="s">
        <v>22</v>
      </c>
      <c r="G143" s="8" t="s">
        <v>117</v>
      </c>
      <c r="H143" s="8"/>
      <c r="I143" s="8"/>
      <c r="J143" s="8" t="s">
        <v>62</v>
      </c>
      <c r="K143" s="8"/>
      <c r="L143" s="8" t="s">
        <v>26</v>
      </c>
      <c r="M143" s="8" t="str">
        <f>IF(AND(Q143="",P143&lt;&gt;"",R143=""),"Проходит Босфор",IF(R143&lt;&gt;"","Под Погрузкой",IF(S143&lt;&gt;"","Исполнен",IF(Q143&lt;&gt;"","На рейде",""))))</f>
        <v>Под Погрузкой</v>
      </c>
      <c r="N143" s="8">
        <v>9740081</v>
      </c>
      <c r="O143" s="8"/>
      <c r="P143" s="8"/>
      <c r="Q143" s="8"/>
      <c r="R143" s="11" t="s">
        <v>42</v>
      </c>
      <c r="S143" s="8"/>
      <c r="T143" s="8"/>
    </row>
    <row r="144" spans="1:20" x14ac:dyDescent="0.25">
      <c r="A144" s="8" t="s">
        <v>383</v>
      </c>
      <c r="B144" s="8">
        <v>2020</v>
      </c>
      <c r="C144" s="8"/>
      <c r="D144" s="8"/>
      <c r="E144" s="8" t="s">
        <v>292</v>
      </c>
      <c r="F144" s="8" t="s">
        <v>22</v>
      </c>
      <c r="G144" s="8" t="s">
        <v>98</v>
      </c>
      <c r="H144" s="8"/>
      <c r="I144" s="8"/>
      <c r="J144" s="8" t="s">
        <v>62</v>
      </c>
      <c r="K144" s="8"/>
      <c r="L144" s="8" t="s">
        <v>26</v>
      </c>
      <c r="M144" s="8" t="str">
        <f>IF(AND(Q144="",P144&lt;&gt;"",R144=""),"Проходит Босфор",IF(R144&lt;&gt;"","Под Погрузкой",IF(S144&lt;&gt;"","Исполнен",IF(Q144&lt;&gt;"","На рейде",""))))</f>
        <v>Под Погрузкой</v>
      </c>
      <c r="N144" s="8">
        <v>9489211</v>
      </c>
      <c r="O144" s="8"/>
      <c r="P144" s="8"/>
      <c r="Q144" s="8"/>
      <c r="R144" s="11" t="s">
        <v>35</v>
      </c>
      <c r="S144" s="8"/>
      <c r="T144" s="8"/>
    </row>
  </sheetData>
  <autoFilter ref="A1:U1">
    <sortState ref="A2:U156">
      <sortCondition ref="S1"/>
    </sortState>
  </autoFilter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2020-09-03T12:36:41Z</dcterms:modified>
</cp:coreProperties>
</file>