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ИТОГ" sheetId="1" r:id="rId1"/>
  </sheets>
  <definedNames>
    <definedName name="_xlnm._FilterDatabase" localSheetId="0" hidden="1">ИТОГ!$A$1:$Y$1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17" i="1"/>
  <c r="M31" i="1"/>
  <c r="M11" i="1"/>
  <c r="M23" i="1"/>
  <c r="M60" i="1"/>
  <c r="M24" i="1" l="1"/>
  <c r="M22" i="1"/>
  <c r="M18" i="1"/>
  <c r="M8" i="1"/>
  <c r="M9" i="1"/>
  <c r="M6" i="1"/>
  <c r="M2" i="1"/>
  <c r="M12" i="1"/>
  <c r="M10" i="1"/>
  <c r="M25" i="1"/>
  <c r="M26" i="1"/>
  <c r="M7" i="1"/>
  <c r="M4" i="1"/>
  <c r="M5" i="1"/>
  <c r="M27" i="1"/>
  <c r="M28" i="1"/>
  <c r="M15" i="1"/>
  <c r="M16" i="1"/>
  <c r="M13" i="1"/>
  <c r="M3" i="1"/>
  <c r="M29" i="1"/>
  <c r="M30" i="1"/>
  <c r="M14" i="1"/>
</calcChain>
</file>

<file path=xl/sharedStrings.xml><?xml version="1.0" encoding="utf-8"?>
<sst xmlns="http://schemas.openxmlformats.org/spreadsheetml/2006/main" count="506" uniqueCount="175">
  <si>
    <t>Сезон</t>
  </si>
  <si>
    <t>год</t>
  </si>
  <si>
    <t>Месяц</t>
  </si>
  <si>
    <t>Дата погрузки</t>
  </si>
  <si>
    <t>Экспортер (Контрактодержатель)</t>
  </si>
  <si>
    <t>Примечания</t>
  </si>
  <si>
    <t>in English</t>
  </si>
  <si>
    <t>ETB</t>
  </si>
  <si>
    <t>Порт назначения</t>
  </si>
  <si>
    <t>Отметка о тендере</t>
  </si>
  <si>
    <t>Дата поставки по тендеру</t>
  </si>
  <si>
    <t>Источник</t>
  </si>
  <si>
    <t>Объем в ТБИ</t>
  </si>
  <si>
    <t>Компания-Заказчик</t>
  </si>
  <si>
    <t>02.09.2020</t>
  </si>
  <si>
    <t>25.08.2020</t>
  </si>
  <si>
    <t>AMINEH M</t>
  </si>
  <si>
    <t>CORN</t>
  </si>
  <si>
    <t>16 500,000</t>
  </si>
  <si>
    <t>NOVOROSSIYSK</t>
  </si>
  <si>
    <t>N/A</t>
  </si>
  <si>
    <t>KSK</t>
  </si>
  <si>
    <t>03.09.2020</t>
  </si>
  <si>
    <t>WP BRAVE</t>
  </si>
  <si>
    <t>N/A GR WHEAT</t>
  </si>
  <si>
    <t>28 000,000</t>
  </si>
  <si>
    <t>10.09.2020</t>
  </si>
  <si>
    <t>GANOSAYA</t>
  </si>
  <si>
    <t>BARLEY</t>
  </si>
  <si>
    <t>14 700,000</t>
  </si>
  <si>
    <t>28.08.2020</t>
  </si>
  <si>
    <t>MARAKI K</t>
  </si>
  <si>
    <t>25 600,000</t>
  </si>
  <si>
    <t>EMMAKRIS I</t>
  </si>
  <si>
    <t>57 800,000</t>
  </si>
  <si>
    <t>29.08.2020</t>
  </si>
  <si>
    <t>QUEEN JUDI</t>
  </si>
  <si>
    <t>30 850,000</t>
  </si>
  <si>
    <t>31.08.2020</t>
  </si>
  <si>
    <t>FATMA SARI</t>
  </si>
  <si>
    <t>40 000,000</t>
  </si>
  <si>
    <t>NGT</t>
  </si>
  <si>
    <t>26.08.2020</t>
  </si>
  <si>
    <t>57 000,000</t>
  </si>
  <si>
    <t>OCEAN SCALLION</t>
  </si>
  <si>
    <t>27.08.2020</t>
  </si>
  <si>
    <t>SSI NEMESIS</t>
  </si>
  <si>
    <t>42 900,000</t>
  </si>
  <si>
    <t>HARROW</t>
  </si>
  <si>
    <t>55 490,000</t>
  </si>
  <si>
    <t>NKHP</t>
  </si>
  <si>
    <t>9 360,000</t>
  </si>
  <si>
    <t>TOMINI ABILITY</t>
  </si>
  <si>
    <t>55 113,000</t>
  </si>
  <si>
    <t>30.08.2020</t>
  </si>
  <si>
    <t>TBN</t>
  </si>
  <si>
    <t>Судно</t>
  </si>
  <si>
    <t>Товар</t>
  </si>
  <si>
    <t>Вес (тонн)</t>
  </si>
  <si>
    <t>№Причал</t>
  </si>
  <si>
    <t>Причал</t>
  </si>
  <si>
    <t>Порт</t>
  </si>
  <si>
    <t>Страна назначения</t>
  </si>
  <si>
    <t>IMO</t>
  </si>
  <si>
    <t>ETA_start</t>
  </si>
  <si>
    <t>ETA_end</t>
  </si>
  <si>
    <t>TAMARACK</t>
  </si>
  <si>
    <t>45 000,000</t>
  </si>
  <si>
    <t>TAMAN</t>
  </si>
  <si>
    <t>NIGERIA</t>
  </si>
  <si>
    <t>ZTKT</t>
  </si>
  <si>
    <t>DORIC</t>
  </si>
  <si>
    <t>50 000,000</t>
  </si>
  <si>
    <t>BANGLADESH</t>
  </si>
  <si>
    <t>CPT DIMITRIOS S</t>
  </si>
  <si>
    <t>60 000,000</t>
  </si>
  <si>
    <t>SAUDI ARABIA</t>
  </si>
  <si>
    <t>POLES</t>
  </si>
  <si>
    <t>YASA CANARY</t>
  </si>
  <si>
    <t>52 000,000</t>
  </si>
  <si>
    <t>01.09.2020</t>
  </si>
  <si>
    <t>WADI ALARAB</t>
  </si>
  <si>
    <t>63 000,000</t>
  </si>
  <si>
    <t>EGYPT</t>
  </si>
  <si>
    <t>WADI ALKARM</t>
  </si>
  <si>
    <t>LIBERTY</t>
  </si>
  <si>
    <t>23.08.2020</t>
  </si>
  <si>
    <t>IRMGARD</t>
  </si>
  <si>
    <t>36 676,199</t>
  </si>
  <si>
    <t>24.08.2020</t>
  </si>
  <si>
    <t>PANDA / KY</t>
  </si>
  <si>
    <t>33 500,000</t>
  </si>
  <si>
    <t>ETD</t>
  </si>
  <si>
    <t>20.08.2020</t>
  </si>
  <si>
    <t>MEDI BANGKOK</t>
  </si>
  <si>
    <t>49 070,000</t>
  </si>
  <si>
    <t>TUAPSE</t>
  </si>
  <si>
    <t>PHILIPPINES</t>
  </si>
  <si>
    <t>TGT</t>
  </si>
  <si>
    <t>9A</t>
  </si>
  <si>
    <t>BONITA / LR</t>
  </si>
  <si>
    <t>58 170,000</t>
  </si>
  <si>
    <t>ANTAKYA M</t>
  </si>
  <si>
    <t>55 000,000</t>
  </si>
  <si>
    <t>GIEWONT</t>
  </si>
  <si>
    <t>65 230,000</t>
  </si>
  <si>
    <t>06.08.2020</t>
  </si>
  <si>
    <t>DESERT SPRING</t>
  </si>
  <si>
    <t>KAVKAZ ROADS</t>
  </si>
  <si>
    <t>07.08.2020</t>
  </si>
  <si>
    <t>PACIFIC TALENT / HK</t>
  </si>
  <si>
    <t>09.08.2020</t>
  </si>
  <si>
    <t>MYTHOS</t>
  </si>
  <si>
    <t>65 000,000</t>
  </si>
  <si>
    <t>10.08.2020</t>
  </si>
  <si>
    <t>EMMAKRIS III</t>
  </si>
  <si>
    <t>DIMITRIS S</t>
  </si>
  <si>
    <t>SENEGAL</t>
  </si>
  <si>
    <t>GLOVIS MADRID</t>
  </si>
  <si>
    <t>MOZAMBIQUE</t>
  </si>
  <si>
    <t>11.08.2020</t>
  </si>
  <si>
    <t>VULLY</t>
  </si>
  <si>
    <t>33 000,000</t>
  </si>
  <si>
    <t>MADAGASCAR</t>
  </si>
  <si>
    <t>12.08.2020</t>
  </si>
  <si>
    <t>HANDY STRANGER</t>
  </si>
  <si>
    <t>29 650,000</t>
  </si>
  <si>
    <t>CAMEROON</t>
  </si>
  <si>
    <t>15.08.2020</t>
  </si>
  <si>
    <t>LBC EARTH</t>
  </si>
  <si>
    <t>16.08.2020</t>
  </si>
  <si>
    <t>INCHCAP</t>
  </si>
  <si>
    <t>17 000,000</t>
  </si>
  <si>
    <t>SOMALIA</t>
  </si>
  <si>
    <t>AFRICAN HHB</t>
  </si>
  <si>
    <t>25 000,000</t>
  </si>
  <si>
    <t>17.08.2020</t>
  </si>
  <si>
    <t>YANGTZE CLASSIC</t>
  </si>
  <si>
    <t>SRI LANKA</t>
  </si>
  <si>
    <t>18.08.2020</t>
  </si>
  <si>
    <t>KOMI</t>
  </si>
  <si>
    <t>30 000,000</t>
  </si>
  <si>
    <t>ANTWERPIA</t>
  </si>
  <si>
    <t>THAILAND</t>
  </si>
  <si>
    <t>21.07.2020</t>
  </si>
  <si>
    <t>AMAL T</t>
  </si>
  <si>
    <t>27 000,000</t>
  </si>
  <si>
    <t>CONGO</t>
  </si>
  <si>
    <t>21.08.2020</t>
  </si>
  <si>
    <t>VIKA</t>
  </si>
  <si>
    <t>GENCO LOIRE</t>
  </si>
  <si>
    <t>18 000,000</t>
  </si>
  <si>
    <t>22.08.2020</t>
  </si>
  <si>
    <t>ORHAN Y</t>
  </si>
  <si>
    <t>SEAPOWER I</t>
  </si>
  <si>
    <t>AYLA</t>
  </si>
  <si>
    <t>AKRA</t>
  </si>
  <si>
    <t>IDC DIAMOND</t>
  </si>
  <si>
    <t>WADI ALYARMOUK</t>
  </si>
  <si>
    <t>05.09.2020</t>
  </si>
  <si>
    <t>MANUELA E</t>
  </si>
  <si>
    <t>PEAS</t>
  </si>
  <si>
    <t>5 000,000</t>
  </si>
  <si>
    <t>07.09.2020</t>
  </si>
  <si>
    <t>HTK DISCOVERY</t>
  </si>
  <si>
    <t>08.09.2020</t>
  </si>
  <si>
    <t>M IZMIR</t>
  </si>
  <si>
    <t>6 000,000</t>
  </si>
  <si>
    <t>12.09.2020</t>
  </si>
  <si>
    <t>TAIYUAN</t>
  </si>
  <si>
    <t>36 300,000</t>
  </si>
  <si>
    <t>SEABEE / MT</t>
  </si>
  <si>
    <t>CORAL AMETHYST</t>
  </si>
  <si>
    <t>2020/21</t>
  </si>
  <si>
    <t>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</si>
</sst>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  <font>
      <sz val="10"/>
      <color rgb="FF0070C0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left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tabSelected="1" workbookViewId="0">
      <selection activeCell="M12" sqref="M12"/>
    </sheetView>
  </sheetViews>
  <sheetFormatPr defaultRowHeight="15" x14ac:dyDescent="0.25"/>
  <cols>
    <col min="3" max="3" width="6.140625" bestFit="1" customWidth="1"/>
    <col min="4" max="4" width="12.42578125" bestFit="1" customWidth="1"/>
    <col min="5" max="5" width="17.28515625" customWidth="1"/>
    <col min="6" max="6" width="18.85546875" customWidth="1"/>
    <col min="7" max="7" width="10" bestFit="1" customWidth="1"/>
    <col min="10" max="10" width="15" bestFit="1" customWidth="1"/>
    <col min="12" max="12" width="16.28515625" bestFit="1" customWidth="1"/>
    <col min="13" max="13" width="20.140625" customWidth="1"/>
    <col min="16" max="18" width="10.140625" bestFit="1" customWidth="1"/>
    <col min="19" max="19" width="10.140625" customWidth="1"/>
    <col min="21" max="21" width="14.7109375" bestFit="1" customWidth="1"/>
    <col min="22" max="22" width="16" bestFit="1" customWidth="1"/>
    <col min="23" max="23" width="22.140625" bestFit="1" customWidth="1"/>
    <col min="24" max="24" width="8.42578125" bestFit="1" customWidth="1"/>
    <col min="25" max="25" width="11.140625" bestFit="1" customWidth="1"/>
    <col min="26" max="26" width="16.7109375" bestFit="1" customWidth="1"/>
  </cols>
  <sheetData>
    <row r="1" spans="1:25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56</v>
      </c>
      <c r="F1" s="4" t="s">
        <v>57</v>
      </c>
      <c r="G1" s="5" t="s">
        <v>58</v>
      </c>
      <c r="H1" s="6" t="s">
        <v>59</v>
      </c>
      <c r="I1" s="7" t="s">
        <v>60</v>
      </c>
      <c r="J1" s="7" t="s">
        <v>61</v>
      </c>
      <c r="K1" s="3" t="s">
        <v>4</v>
      </c>
      <c r="L1" s="3" t="s">
        <v>62</v>
      </c>
      <c r="M1" s="3" t="s">
        <v>5</v>
      </c>
      <c r="N1" s="3" t="s">
        <v>63</v>
      </c>
      <c r="O1" s="3" t="s">
        <v>6</v>
      </c>
      <c r="P1" s="3" t="s">
        <v>64</v>
      </c>
      <c r="Q1" s="3" t="s">
        <v>65</v>
      </c>
      <c r="R1" s="3" t="s">
        <v>7</v>
      </c>
      <c r="S1" s="3" t="s">
        <v>92</v>
      </c>
      <c r="T1" s="8" t="s">
        <v>8</v>
      </c>
      <c r="U1" s="9" t="s">
        <v>9</v>
      </c>
      <c r="V1" s="9" t="s">
        <v>10</v>
      </c>
      <c r="W1" s="9" t="s">
        <v>11</v>
      </c>
      <c r="X1" s="10" t="s">
        <v>12</v>
      </c>
      <c r="Y1" s="11" t="s">
        <v>13</v>
      </c>
    </row>
    <row r="2" spans="1:25" x14ac:dyDescent="0.25">
      <c r="A2" t="s">
        <v>173</v>
      </c>
      <c r="B2">
        <v>2020</v>
      </c>
      <c r="E2" t="s">
        <v>39</v>
      </c>
      <c r="F2" t="s">
        <v>24</v>
      </c>
      <c r="G2" t="s">
        <v>40</v>
      </c>
      <c r="H2">
        <v>40</v>
      </c>
      <c r="I2" t="s">
        <v>21</v>
      </c>
      <c r="J2" t="s">
        <v>19</v>
      </c>
      <c r="L2" t="s">
        <v>20</v>
      </c>
      <c r="M2" t="str">
        <f>IF(AND(Q2="",P2&lt;&gt;""),"Проходит Босфор","на Рейде")</f>
        <v>на Рейде</v>
      </c>
      <c r="N2">
        <v>9087233</v>
      </c>
      <c r="P2" t="s">
        <v>15</v>
      </c>
      <c r="Q2" t="s">
        <v>38</v>
      </c>
    </row>
    <row r="3" spans="1:25" x14ac:dyDescent="0.25">
      <c r="A3" t="s">
        <v>173</v>
      </c>
      <c r="B3">
        <v>2020</v>
      </c>
      <c r="E3" t="s">
        <v>78</v>
      </c>
      <c r="F3" t="s">
        <v>24</v>
      </c>
      <c r="G3" t="s">
        <v>79</v>
      </c>
      <c r="H3">
        <v>40</v>
      </c>
      <c r="I3" t="s">
        <v>21</v>
      </c>
      <c r="J3" t="s">
        <v>19</v>
      </c>
      <c r="L3" t="s">
        <v>20</v>
      </c>
      <c r="M3" t="str">
        <f>IF(AND(Q3="",P3&lt;&gt;""),"Проходит Босфор","на Рейде")</f>
        <v>на Рейде</v>
      </c>
      <c r="N3">
        <v>9524700</v>
      </c>
      <c r="P3" t="s">
        <v>45</v>
      </c>
      <c r="Q3" t="s">
        <v>38</v>
      </c>
    </row>
    <row r="4" spans="1:25" x14ac:dyDescent="0.25">
      <c r="A4" t="s">
        <v>173</v>
      </c>
      <c r="B4">
        <v>2020</v>
      </c>
      <c r="E4" t="s">
        <v>23</v>
      </c>
      <c r="F4" t="s">
        <v>24</v>
      </c>
      <c r="G4" t="s">
        <v>25</v>
      </c>
      <c r="H4">
        <v>22</v>
      </c>
      <c r="I4" t="s">
        <v>50</v>
      </c>
      <c r="J4" t="s">
        <v>19</v>
      </c>
      <c r="L4" t="s">
        <v>20</v>
      </c>
      <c r="M4" t="str">
        <f>IF(AND(Q4="",P4&lt;&gt;""),"Проходит Босфор","на Рейде")</f>
        <v>на Рейде</v>
      </c>
      <c r="N4">
        <v>9597111</v>
      </c>
      <c r="P4" t="s">
        <v>15</v>
      </c>
      <c r="Q4" t="s">
        <v>54</v>
      </c>
    </row>
    <row r="5" spans="1:25" x14ac:dyDescent="0.25">
      <c r="A5" t="s">
        <v>173</v>
      </c>
      <c r="B5">
        <v>2020</v>
      </c>
      <c r="E5" t="s">
        <v>55</v>
      </c>
      <c r="F5" t="s">
        <v>24</v>
      </c>
      <c r="G5" t="s">
        <v>25</v>
      </c>
      <c r="H5">
        <v>22</v>
      </c>
      <c r="I5" t="s">
        <v>50</v>
      </c>
      <c r="J5" t="s">
        <v>19</v>
      </c>
      <c r="L5" t="s">
        <v>20</v>
      </c>
      <c r="M5" t="str">
        <f>IF(AND(Q5="",P5&lt;&gt;""),"Проходит Босфор","на Рейде")</f>
        <v>на Рейде</v>
      </c>
      <c r="P5" t="s">
        <v>15</v>
      </c>
      <c r="Q5" t="s">
        <v>54</v>
      </c>
    </row>
    <row r="6" spans="1:25" x14ac:dyDescent="0.25">
      <c r="A6" t="s">
        <v>173</v>
      </c>
      <c r="B6">
        <v>2020</v>
      </c>
      <c r="E6" t="s">
        <v>36</v>
      </c>
      <c r="F6" t="s">
        <v>24</v>
      </c>
      <c r="G6" t="s">
        <v>37</v>
      </c>
      <c r="H6">
        <v>40</v>
      </c>
      <c r="I6" t="s">
        <v>21</v>
      </c>
      <c r="J6" t="s">
        <v>19</v>
      </c>
      <c r="L6" t="s">
        <v>20</v>
      </c>
      <c r="M6" t="str">
        <f>IF(AND(Q6="",P6&lt;&gt;""),"Проходит Босфор","на Рейде")</f>
        <v>на Рейде</v>
      </c>
      <c r="N6">
        <v>9295567</v>
      </c>
      <c r="P6" t="s">
        <v>15</v>
      </c>
      <c r="Q6" t="s">
        <v>35</v>
      </c>
    </row>
    <row r="7" spans="1:25" x14ac:dyDescent="0.25">
      <c r="A7" t="s">
        <v>173</v>
      </c>
      <c r="B7">
        <v>2020</v>
      </c>
      <c r="E7" t="s">
        <v>52</v>
      </c>
      <c r="F7" t="s">
        <v>24</v>
      </c>
      <c r="G7" t="s">
        <v>53</v>
      </c>
      <c r="H7">
        <v>22</v>
      </c>
      <c r="I7" t="s">
        <v>50</v>
      </c>
      <c r="J7" t="s">
        <v>19</v>
      </c>
      <c r="L7" t="s">
        <v>20</v>
      </c>
      <c r="M7" t="str">
        <f>IF(AND(Q7="",P7&lt;&gt;""),"Проходит Босфор","на Рейде")</f>
        <v>на Рейде</v>
      </c>
      <c r="N7">
        <v>9446726</v>
      </c>
      <c r="P7" t="s">
        <v>15</v>
      </c>
      <c r="Q7" t="s">
        <v>35</v>
      </c>
    </row>
    <row r="8" spans="1:25" x14ac:dyDescent="0.25">
      <c r="A8" t="s">
        <v>173</v>
      </c>
      <c r="B8">
        <v>2020</v>
      </c>
      <c r="E8" t="s">
        <v>31</v>
      </c>
      <c r="F8" t="s">
        <v>24</v>
      </c>
      <c r="G8" t="s">
        <v>32</v>
      </c>
      <c r="H8">
        <v>40</v>
      </c>
      <c r="I8" t="s">
        <v>21</v>
      </c>
      <c r="J8" t="s">
        <v>19</v>
      </c>
      <c r="L8" t="s">
        <v>20</v>
      </c>
      <c r="M8" t="str">
        <f>IF(AND(Q8="",P8&lt;&gt;""),"Проходит Босфор","на Рейде")</f>
        <v>на Рейде</v>
      </c>
      <c r="N8">
        <v>9104158</v>
      </c>
      <c r="P8" t="s">
        <v>15</v>
      </c>
      <c r="Q8" t="s">
        <v>30</v>
      </c>
    </row>
    <row r="9" spans="1:25" x14ac:dyDescent="0.25">
      <c r="A9" t="s">
        <v>173</v>
      </c>
      <c r="B9">
        <v>2020</v>
      </c>
      <c r="E9" t="s">
        <v>33</v>
      </c>
      <c r="F9" t="s">
        <v>28</v>
      </c>
      <c r="G9" t="s">
        <v>34</v>
      </c>
      <c r="H9">
        <v>40</v>
      </c>
      <c r="I9" t="s">
        <v>21</v>
      </c>
      <c r="J9" t="s">
        <v>19</v>
      </c>
      <c r="L9" t="s">
        <v>20</v>
      </c>
      <c r="M9" t="str">
        <f>IF(AND(Q9="",P9&lt;&gt;""),"Проходит Босфор","на Рейде")</f>
        <v>на Рейде</v>
      </c>
      <c r="N9">
        <v>9218399</v>
      </c>
      <c r="P9" t="s">
        <v>15</v>
      </c>
      <c r="Q9" t="s">
        <v>30</v>
      </c>
    </row>
    <row r="10" spans="1:25" x14ac:dyDescent="0.25">
      <c r="A10" t="s">
        <v>173</v>
      </c>
      <c r="B10">
        <v>2020</v>
      </c>
      <c r="E10" t="s">
        <v>46</v>
      </c>
      <c r="F10" t="s">
        <v>24</v>
      </c>
      <c r="G10" t="s">
        <v>47</v>
      </c>
      <c r="H10">
        <v>23</v>
      </c>
      <c r="I10" t="s">
        <v>41</v>
      </c>
      <c r="J10" t="s">
        <v>19</v>
      </c>
      <c r="L10" t="s">
        <v>20</v>
      </c>
      <c r="M10" t="str">
        <f>IF(AND(Q10="",P10&lt;&gt;""),"Проходит Босфор","на Рейде")</f>
        <v>на Рейде</v>
      </c>
      <c r="N10">
        <v>9311529</v>
      </c>
      <c r="P10" t="s">
        <v>15</v>
      </c>
      <c r="Q10" t="s">
        <v>45</v>
      </c>
    </row>
    <row r="11" spans="1:25" x14ac:dyDescent="0.25">
      <c r="A11" t="s">
        <v>173</v>
      </c>
      <c r="B11">
        <v>2020</v>
      </c>
      <c r="E11" t="s">
        <v>172</v>
      </c>
      <c r="F11" t="s">
        <v>24</v>
      </c>
      <c r="G11" t="s">
        <v>113</v>
      </c>
      <c r="J11" t="s">
        <v>108</v>
      </c>
      <c r="L11" t="s">
        <v>20</v>
      </c>
      <c r="M11" t="str">
        <f>IF(AND(Q11="",P11&lt;&gt;""),"Проходит Босфор","на Рейде")</f>
        <v>на Рейде</v>
      </c>
      <c r="N11">
        <v>9620621</v>
      </c>
      <c r="P11" t="s">
        <v>45</v>
      </c>
      <c r="Q11" t="s">
        <v>45</v>
      </c>
    </row>
    <row r="12" spans="1:25" x14ac:dyDescent="0.25">
      <c r="A12" t="s">
        <v>173</v>
      </c>
      <c r="B12">
        <v>2020</v>
      </c>
      <c r="E12" t="s">
        <v>44</v>
      </c>
      <c r="F12" t="s">
        <v>24</v>
      </c>
      <c r="G12" t="s">
        <v>43</v>
      </c>
      <c r="H12">
        <v>23</v>
      </c>
      <c r="I12" t="s">
        <v>41</v>
      </c>
      <c r="J12" t="s">
        <v>19</v>
      </c>
      <c r="L12" t="s">
        <v>20</v>
      </c>
      <c r="M12" t="str">
        <f>IF(AND(Q12="",P12&lt;&gt;""),"Проходит Босфор","на Рейде")</f>
        <v>на Рейде</v>
      </c>
      <c r="N12">
        <v>9592094</v>
      </c>
      <c r="P12" t="s">
        <v>15</v>
      </c>
      <c r="Q12" t="s">
        <v>42</v>
      </c>
    </row>
    <row r="13" spans="1:25" x14ac:dyDescent="0.25">
      <c r="A13" t="s">
        <v>173</v>
      </c>
      <c r="B13">
        <v>2020</v>
      </c>
      <c r="E13" t="s">
        <v>77</v>
      </c>
      <c r="F13" t="s">
        <v>24</v>
      </c>
      <c r="G13" t="s">
        <v>67</v>
      </c>
      <c r="I13" t="s">
        <v>70</v>
      </c>
      <c r="J13" t="s">
        <v>68</v>
      </c>
      <c r="L13" t="s">
        <v>69</v>
      </c>
      <c r="M13" t="str">
        <f>IF(AND(Q13="",P13&lt;&gt;""),"Проходит Босфор","на Рейде")</f>
        <v>на Рейде</v>
      </c>
      <c r="N13">
        <v>9254989</v>
      </c>
      <c r="P13" t="s">
        <v>15</v>
      </c>
      <c r="Q13" t="s">
        <v>42</v>
      </c>
    </row>
    <row r="14" spans="1:25" x14ac:dyDescent="0.25">
      <c r="A14" t="s">
        <v>173</v>
      </c>
      <c r="B14">
        <v>2020</v>
      </c>
      <c r="E14" t="s">
        <v>85</v>
      </c>
      <c r="F14" t="s">
        <v>24</v>
      </c>
      <c r="G14" t="s">
        <v>43</v>
      </c>
      <c r="H14">
        <v>23</v>
      </c>
      <c r="I14" t="s">
        <v>41</v>
      </c>
      <c r="J14" t="s">
        <v>19</v>
      </c>
      <c r="L14" t="s">
        <v>20</v>
      </c>
      <c r="M14" t="str">
        <f>IF(AND(Q14="",P14&lt;&gt;""),"Проходит Босфор","на Рейде")</f>
        <v>на Рейде</v>
      </c>
      <c r="N14">
        <v>9423542</v>
      </c>
      <c r="P14" t="s">
        <v>45</v>
      </c>
      <c r="Q14" t="s">
        <v>42</v>
      </c>
    </row>
    <row r="15" spans="1:25" x14ac:dyDescent="0.25">
      <c r="A15" t="s">
        <v>173</v>
      </c>
      <c r="B15">
        <v>2020</v>
      </c>
      <c r="E15" t="s">
        <v>71</v>
      </c>
      <c r="F15" t="s">
        <v>24</v>
      </c>
      <c r="G15" t="s">
        <v>72</v>
      </c>
      <c r="I15" t="s">
        <v>70</v>
      </c>
      <c r="J15" t="s">
        <v>68</v>
      </c>
      <c r="L15" t="s">
        <v>73</v>
      </c>
      <c r="M15" t="str">
        <f>IF(AND(Q15="",P15&lt;&gt;""),"Проходит Босфор","на Рейде")</f>
        <v>на Рейде</v>
      </c>
      <c r="N15">
        <v>9541837</v>
      </c>
      <c r="P15" t="s">
        <v>15</v>
      </c>
      <c r="Q15" t="s">
        <v>15</v>
      </c>
    </row>
    <row r="16" spans="1:25" x14ac:dyDescent="0.25">
      <c r="A16" t="s">
        <v>173</v>
      </c>
      <c r="B16">
        <v>2020</v>
      </c>
      <c r="E16" t="s">
        <v>74</v>
      </c>
      <c r="F16" t="s">
        <v>28</v>
      </c>
      <c r="G16" t="s">
        <v>75</v>
      </c>
      <c r="I16" t="s">
        <v>70</v>
      </c>
      <c r="J16" t="s">
        <v>68</v>
      </c>
      <c r="L16" t="s">
        <v>76</v>
      </c>
      <c r="M16" t="str">
        <f>IF(AND(Q16="",P16&lt;&gt;""),"Проходит Босфор","на Рейде")</f>
        <v>на Рейде</v>
      </c>
      <c r="N16">
        <v>9221592</v>
      </c>
      <c r="P16" t="s">
        <v>15</v>
      </c>
      <c r="Q16" t="s">
        <v>15</v>
      </c>
    </row>
    <row r="17" spans="1:18" x14ac:dyDescent="0.25">
      <c r="A17" t="s">
        <v>173</v>
      </c>
      <c r="B17">
        <v>2020</v>
      </c>
      <c r="E17" t="s">
        <v>169</v>
      </c>
      <c r="F17" t="s">
        <v>24</v>
      </c>
      <c r="G17" t="s">
        <v>170</v>
      </c>
      <c r="H17">
        <v>23</v>
      </c>
      <c r="I17" t="s">
        <v>41</v>
      </c>
      <c r="J17" t="s">
        <v>19</v>
      </c>
      <c r="L17" t="s">
        <v>20</v>
      </c>
      <c r="M17" t="str">
        <f>IF(AND(Q17="",P17&lt;&gt;""),"Проходит Босфор","на Рейде")</f>
        <v>на Рейде</v>
      </c>
      <c r="N17">
        <v>9768928</v>
      </c>
      <c r="P17" t="s">
        <v>45</v>
      </c>
      <c r="Q17" t="s">
        <v>168</v>
      </c>
    </row>
    <row r="18" spans="1:18" x14ac:dyDescent="0.25">
      <c r="A18" t="s">
        <v>173</v>
      </c>
      <c r="B18">
        <v>2020</v>
      </c>
      <c r="E18" t="s">
        <v>27</v>
      </c>
      <c r="F18" t="s">
        <v>28</v>
      </c>
      <c r="G18" t="s">
        <v>29</v>
      </c>
      <c r="H18">
        <v>40</v>
      </c>
      <c r="I18" t="s">
        <v>21</v>
      </c>
      <c r="J18" t="s">
        <v>19</v>
      </c>
      <c r="L18" t="s">
        <v>20</v>
      </c>
      <c r="M18" t="str">
        <f>IF(AND(Q18="",P18&lt;&gt;""),"Проходит Босфор","на Рейде")</f>
        <v>на Рейде</v>
      </c>
      <c r="N18">
        <v>9151400</v>
      </c>
      <c r="P18" t="s">
        <v>15</v>
      </c>
      <c r="Q18" t="s">
        <v>26</v>
      </c>
    </row>
    <row r="19" spans="1:18" x14ac:dyDescent="0.25">
      <c r="A19" t="s">
        <v>173</v>
      </c>
      <c r="B19">
        <v>2020</v>
      </c>
      <c r="E19" t="s">
        <v>166</v>
      </c>
      <c r="F19" t="s">
        <v>17</v>
      </c>
      <c r="G19" t="s">
        <v>167</v>
      </c>
      <c r="H19">
        <v>40</v>
      </c>
      <c r="I19" t="s">
        <v>21</v>
      </c>
      <c r="J19" t="s">
        <v>19</v>
      </c>
      <c r="L19" t="s">
        <v>20</v>
      </c>
      <c r="M19" t="str">
        <f>IF(AND(Q19="",P19&lt;&gt;""),"Проходит Босфор","на Рейде")</f>
        <v>на Рейде</v>
      </c>
      <c r="N19">
        <v>9008079</v>
      </c>
      <c r="P19" t="s">
        <v>45</v>
      </c>
      <c r="Q19" t="s">
        <v>165</v>
      </c>
    </row>
    <row r="20" spans="1:18" x14ac:dyDescent="0.25">
      <c r="A20" t="s">
        <v>173</v>
      </c>
      <c r="B20">
        <v>2020</v>
      </c>
      <c r="E20" t="s">
        <v>164</v>
      </c>
      <c r="F20" t="s">
        <v>24</v>
      </c>
      <c r="G20" t="s">
        <v>141</v>
      </c>
      <c r="H20">
        <v>40</v>
      </c>
      <c r="I20" t="s">
        <v>21</v>
      </c>
      <c r="J20" t="s">
        <v>19</v>
      </c>
      <c r="L20" t="s">
        <v>20</v>
      </c>
      <c r="M20" t="str">
        <f>IF(AND(Q20="",P20&lt;&gt;""),"Проходит Босфор","на Рейде")</f>
        <v>на Рейде</v>
      </c>
      <c r="N20">
        <v>9374349</v>
      </c>
      <c r="P20" t="s">
        <v>45</v>
      </c>
      <c r="Q20" t="s">
        <v>163</v>
      </c>
    </row>
    <row r="21" spans="1:18" x14ac:dyDescent="0.25">
      <c r="A21" t="s">
        <v>173</v>
      </c>
      <c r="B21">
        <v>2020</v>
      </c>
      <c r="E21" t="s">
        <v>160</v>
      </c>
      <c r="F21" t="s">
        <v>161</v>
      </c>
      <c r="G21" t="s">
        <v>162</v>
      </c>
      <c r="H21">
        <v>40</v>
      </c>
      <c r="I21" t="s">
        <v>21</v>
      </c>
      <c r="J21" t="s">
        <v>19</v>
      </c>
      <c r="L21" t="s">
        <v>20</v>
      </c>
      <c r="M21" t="str">
        <f>IF(AND(Q21="",P21&lt;&gt;""),"Проходит Босфор","на Рейде")</f>
        <v>на Рейде</v>
      </c>
      <c r="N21">
        <v>9400150</v>
      </c>
      <c r="P21" t="s">
        <v>45</v>
      </c>
      <c r="Q21" t="s">
        <v>159</v>
      </c>
    </row>
    <row r="22" spans="1:18" x14ac:dyDescent="0.25">
      <c r="A22" t="s">
        <v>173</v>
      </c>
      <c r="B22">
        <v>2020</v>
      </c>
      <c r="E22" t="s">
        <v>23</v>
      </c>
      <c r="F22" t="s">
        <v>24</v>
      </c>
      <c r="G22" t="s">
        <v>25</v>
      </c>
      <c r="H22">
        <v>40</v>
      </c>
      <c r="I22" t="s">
        <v>21</v>
      </c>
      <c r="J22" t="s">
        <v>19</v>
      </c>
      <c r="L22" t="s">
        <v>20</v>
      </c>
      <c r="M22" t="str">
        <f>IF(AND(Q22="",P22&lt;&gt;""),"Проходит Босфор","на Рейде")</f>
        <v>на Рейде</v>
      </c>
      <c r="N22">
        <v>9597111</v>
      </c>
      <c r="P22" t="s">
        <v>15</v>
      </c>
      <c r="Q22" t="s">
        <v>22</v>
      </c>
    </row>
    <row r="23" spans="1:18" x14ac:dyDescent="0.25">
      <c r="A23" t="s">
        <v>173</v>
      </c>
      <c r="B23">
        <v>2020</v>
      </c>
      <c r="E23" t="s">
        <v>158</v>
      </c>
      <c r="F23" t="s">
        <v>24</v>
      </c>
      <c r="G23" t="s">
        <v>103</v>
      </c>
      <c r="H23">
        <v>40</v>
      </c>
      <c r="I23" t="s">
        <v>21</v>
      </c>
      <c r="J23" t="s">
        <v>19</v>
      </c>
      <c r="L23" t="s">
        <v>20</v>
      </c>
      <c r="M23" t="str">
        <f>IF(AND(Q23="",P23&lt;&gt;""),"Проходит Босфор","на Рейде")</f>
        <v>на Рейде</v>
      </c>
      <c r="N23">
        <v>9460772</v>
      </c>
      <c r="P23" t="s">
        <v>45</v>
      </c>
      <c r="Q23" t="s">
        <v>22</v>
      </c>
    </row>
    <row r="24" spans="1:18" x14ac:dyDescent="0.25">
      <c r="A24" t="s">
        <v>173</v>
      </c>
      <c r="B24">
        <v>2020</v>
      </c>
      <c r="E24" t="s">
        <v>16</v>
      </c>
      <c r="F24" t="s">
        <v>17</v>
      </c>
      <c r="G24" t="s">
        <v>18</v>
      </c>
      <c r="H24">
        <v>40</v>
      </c>
      <c r="I24" t="s">
        <v>21</v>
      </c>
      <c r="J24" t="s">
        <v>19</v>
      </c>
      <c r="L24" t="s">
        <v>20</v>
      </c>
      <c r="M24" t="str">
        <f>IF(AND(Q24="",P24&lt;&gt;""),"Проходит Босфор","на Рейде")</f>
        <v>на Рейде</v>
      </c>
      <c r="N24">
        <v>9150743</v>
      </c>
      <c r="P24" t="s">
        <v>15</v>
      </c>
      <c r="Q24" t="s">
        <v>14</v>
      </c>
    </row>
    <row r="25" spans="1:18" x14ac:dyDescent="0.25">
      <c r="A25" t="s">
        <v>173</v>
      </c>
      <c r="B25">
        <v>2020</v>
      </c>
      <c r="E25" t="s">
        <v>48</v>
      </c>
      <c r="F25" t="s">
        <v>24</v>
      </c>
      <c r="G25" t="s">
        <v>49</v>
      </c>
      <c r="H25">
        <v>22</v>
      </c>
      <c r="I25" t="s">
        <v>50</v>
      </c>
      <c r="J25" t="s">
        <v>19</v>
      </c>
      <c r="L25" t="s">
        <v>20</v>
      </c>
      <c r="M25" t="str">
        <f>IF(AND(Q25="",P25&lt;&gt;""),"Проходит Босфор","на Рейде")</f>
        <v>на Рейде</v>
      </c>
      <c r="N25">
        <v>9304215</v>
      </c>
      <c r="P25" t="s">
        <v>15</v>
      </c>
      <c r="Q25" t="s">
        <v>14</v>
      </c>
    </row>
    <row r="26" spans="1:18" x14ac:dyDescent="0.25">
      <c r="A26" t="s">
        <v>173</v>
      </c>
      <c r="B26">
        <v>2020</v>
      </c>
      <c r="E26" t="s">
        <v>48</v>
      </c>
      <c r="F26" t="s">
        <v>28</v>
      </c>
      <c r="G26" t="s">
        <v>51</v>
      </c>
      <c r="H26">
        <v>22</v>
      </c>
      <c r="I26" t="s">
        <v>50</v>
      </c>
      <c r="J26" t="s">
        <v>19</v>
      </c>
      <c r="L26" t="s">
        <v>20</v>
      </c>
      <c r="M26" t="str">
        <f>IF(AND(Q26="",P26&lt;&gt;""),"Проходит Босфор","на Рейде")</f>
        <v>на Рейде</v>
      </c>
      <c r="N26">
        <v>9304215</v>
      </c>
      <c r="P26" t="s">
        <v>15</v>
      </c>
      <c r="Q26" t="s">
        <v>14</v>
      </c>
    </row>
    <row r="27" spans="1:18" x14ac:dyDescent="0.25">
      <c r="A27" t="s">
        <v>173</v>
      </c>
      <c r="B27">
        <v>2020</v>
      </c>
      <c r="E27" t="s">
        <v>16</v>
      </c>
      <c r="F27" t="s">
        <v>17</v>
      </c>
      <c r="G27" t="s">
        <v>18</v>
      </c>
      <c r="H27">
        <v>40</v>
      </c>
      <c r="I27" t="s">
        <v>21</v>
      </c>
      <c r="J27" t="s">
        <v>19</v>
      </c>
      <c r="L27" t="s">
        <v>20</v>
      </c>
      <c r="M27" t="str">
        <f>IF(AND(Q27="",P27&lt;&gt;""),"Проходит Босфор","на Рейде")</f>
        <v>на Рейде</v>
      </c>
      <c r="N27">
        <v>1111111</v>
      </c>
      <c r="P27" t="s">
        <v>15</v>
      </c>
      <c r="Q27" t="s">
        <v>14</v>
      </c>
    </row>
    <row r="28" spans="1:18" x14ac:dyDescent="0.25">
      <c r="A28" t="s">
        <v>173</v>
      </c>
      <c r="B28">
        <v>2020</v>
      </c>
      <c r="E28" t="s">
        <v>66</v>
      </c>
      <c r="F28" t="s">
        <v>24</v>
      </c>
      <c r="G28" t="s">
        <v>67</v>
      </c>
      <c r="I28" t="s">
        <v>70</v>
      </c>
      <c r="J28" t="s">
        <v>68</v>
      </c>
      <c r="L28" t="s">
        <v>69</v>
      </c>
      <c r="M28" t="str">
        <f>IF(AND(Q28="",P28&lt;&gt;""),"Проходит Босфор","на Рейде")</f>
        <v>на Рейде</v>
      </c>
      <c r="N28">
        <v>9261970</v>
      </c>
      <c r="P28" t="s">
        <v>15</v>
      </c>
      <c r="Q28" t="s">
        <v>14</v>
      </c>
    </row>
    <row r="29" spans="1:18" x14ac:dyDescent="0.25">
      <c r="A29" t="s">
        <v>173</v>
      </c>
      <c r="B29">
        <v>2020</v>
      </c>
      <c r="E29" t="s">
        <v>81</v>
      </c>
      <c r="F29" t="s">
        <v>24</v>
      </c>
      <c r="G29" t="s">
        <v>82</v>
      </c>
      <c r="H29">
        <v>23</v>
      </c>
      <c r="I29" t="s">
        <v>41</v>
      </c>
      <c r="J29" t="s">
        <v>19</v>
      </c>
      <c r="L29" t="s">
        <v>83</v>
      </c>
      <c r="M29" t="str">
        <f>IF(AND(Q29="",P29&lt;&gt;""),"Проходит Босфор","на Рейде")</f>
        <v>на Рейде</v>
      </c>
      <c r="N29">
        <v>9107681</v>
      </c>
      <c r="P29" t="s">
        <v>45</v>
      </c>
      <c r="Q29" t="s">
        <v>80</v>
      </c>
    </row>
    <row r="30" spans="1:18" x14ac:dyDescent="0.25">
      <c r="A30" t="s">
        <v>173</v>
      </c>
      <c r="B30">
        <v>2020</v>
      </c>
      <c r="E30" t="s">
        <v>84</v>
      </c>
      <c r="F30" t="s">
        <v>24</v>
      </c>
      <c r="G30" t="s">
        <v>82</v>
      </c>
      <c r="H30">
        <v>23</v>
      </c>
      <c r="I30" t="s">
        <v>41</v>
      </c>
      <c r="J30" t="s">
        <v>19</v>
      </c>
      <c r="L30" t="s">
        <v>83</v>
      </c>
      <c r="M30" t="str">
        <f>IF(AND(Q30="",P30&lt;&gt;""),"Проходит Босфор","на Рейде")</f>
        <v>на Рейде</v>
      </c>
      <c r="N30">
        <v>9460760</v>
      </c>
      <c r="P30" t="s">
        <v>45</v>
      </c>
      <c r="Q30" t="s">
        <v>80</v>
      </c>
    </row>
    <row r="31" spans="1:18" x14ac:dyDescent="0.25">
      <c r="A31" t="s">
        <v>173</v>
      </c>
      <c r="B31">
        <v>2020</v>
      </c>
      <c r="E31" t="s">
        <v>171</v>
      </c>
      <c r="F31" t="s">
        <v>24</v>
      </c>
      <c r="G31" t="s">
        <v>75</v>
      </c>
      <c r="H31">
        <v>22</v>
      </c>
      <c r="I31" t="s">
        <v>50</v>
      </c>
      <c r="J31" t="s">
        <v>19</v>
      </c>
      <c r="L31" t="s">
        <v>20</v>
      </c>
      <c r="M31" t="str">
        <f>IF(AND(Q31="",P31&lt;&gt;""),"Проходит Босфор","на Рейде")</f>
        <v>на Рейде</v>
      </c>
      <c r="N31">
        <v>9698941</v>
      </c>
      <c r="P31" t="s">
        <v>45</v>
      </c>
      <c r="Q31" t="s">
        <v>80</v>
      </c>
    </row>
    <row r="32" spans="1:18" x14ac:dyDescent="0.25">
      <c r="A32" t="s">
        <v>173</v>
      </c>
      <c r="B32">
        <v>2020</v>
      </c>
      <c r="E32" t="s">
        <v>87</v>
      </c>
      <c r="F32" t="s">
        <v>24</v>
      </c>
      <c r="G32" t="s">
        <v>88</v>
      </c>
      <c r="H32">
        <v>22</v>
      </c>
      <c r="I32" t="s">
        <v>50</v>
      </c>
      <c r="J32" t="s">
        <v>19</v>
      </c>
      <c r="L32" t="s">
        <v>20</v>
      </c>
      <c r="N32">
        <v>9590967</v>
      </c>
      <c r="R32" t="s">
        <v>86</v>
      </c>
    </row>
    <row r="33" spans="1:19" x14ac:dyDescent="0.25">
      <c r="A33" t="s">
        <v>173</v>
      </c>
      <c r="B33">
        <v>2020</v>
      </c>
      <c r="E33" t="s">
        <v>90</v>
      </c>
      <c r="F33" t="s">
        <v>24</v>
      </c>
      <c r="G33" t="s">
        <v>91</v>
      </c>
      <c r="H33">
        <v>22</v>
      </c>
      <c r="I33" t="s">
        <v>50</v>
      </c>
      <c r="J33" t="s">
        <v>19</v>
      </c>
      <c r="L33" t="s">
        <v>20</v>
      </c>
      <c r="N33">
        <v>9748277</v>
      </c>
      <c r="R33" t="s">
        <v>89</v>
      </c>
    </row>
    <row r="34" spans="1:19" x14ac:dyDescent="0.25">
      <c r="A34" t="s">
        <v>173</v>
      </c>
      <c r="B34">
        <v>2020</v>
      </c>
      <c r="E34" t="s">
        <v>94</v>
      </c>
      <c r="F34" t="s">
        <v>24</v>
      </c>
      <c r="G34" t="s">
        <v>95</v>
      </c>
      <c r="H34" t="s">
        <v>99</v>
      </c>
      <c r="I34" t="s">
        <v>98</v>
      </c>
      <c r="J34" t="s">
        <v>96</v>
      </c>
      <c r="L34" t="s">
        <v>97</v>
      </c>
      <c r="N34">
        <v>9377688</v>
      </c>
      <c r="S34" t="s">
        <v>93</v>
      </c>
    </row>
    <row r="35" spans="1:19" x14ac:dyDescent="0.25">
      <c r="A35" t="s">
        <v>173</v>
      </c>
      <c r="B35">
        <v>2020</v>
      </c>
      <c r="E35" t="s">
        <v>100</v>
      </c>
      <c r="F35" t="s">
        <v>24</v>
      </c>
      <c r="G35" t="s">
        <v>101</v>
      </c>
      <c r="H35">
        <v>40</v>
      </c>
      <c r="I35" t="s">
        <v>21</v>
      </c>
      <c r="J35" t="s">
        <v>19</v>
      </c>
      <c r="L35" t="s">
        <v>20</v>
      </c>
      <c r="N35">
        <v>9231286</v>
      </c>
      <c r="S35" t="s">
        <v>86</v>
      </c>
    </row>
    <row r="36" spans="1:19" x14ac:dyDescent="0.25">
      <c r="A36" t="s">
        <v>173</v>
      </c>
      <c r="B36">
        <v>2020</v>
      </c>
      <c r="E36" t="s">
        <v>102</v>
      </c>
      <c r="F36" t="s">
        <v>24</v>
      </c>
      <c r="G36" t="s">
        <v>103</v>
      </c>
      <c r="H36">
        <v>23</v>
      </c>
      <c r="I36" t="s">
        <v>41</v>
      </c>
      <c r="J36" t="s">
        <v>19</v>
      </c>
      <c r="L36" t="s">
        <v>20</v>
      </c>
      <c r="N36">
        <v>9302803</v>
      </c>
      <c r="S36" t="s">
        <v>89</v>
      </c>
    </row>
    <row r="37" spans="1:19" x14ac:dyDescent="0.25">
      <c r="A37" t="s">
        <v>173</v>
      </c>
      <c r="B37">
        <v>2020</v>
      </c>
      <c r="E37" t="s">
        <v>104</v>
      </c>
      <c r="F37" t="s">
        <v>28</v>
      </c>
      <c r="G37" t="s">
        <v>105</v>
      </c>
      <c r="H37">
        <v>22</v>
      </c>
      <c r="I37" t="s">
        <v>50</v>
      </c>
      <c r="J37" t="s">
        <v>19</v>
      </c>
      <c r="L37" t="s">
        <v>20</v>
      </c>
      <c r="N37">
        <v>9452593</v>
      </c>
      <c r="S37" t="s">
        <v>86</v>
      </c>
    </row>
    <row r="38" spans="1:19" x14ac:dyDescent="0.25">
      <c r="A38" t="s">
        <v>173</v>
      </c>
      <c r="B38">
        <v>2020</v>
      </c>
      <c r="E38" t="s">
        <v>107</v>
      </c>
      <c r="F38" t="s">
        <v>24</v>
      </c>
      <c r="G38" t="s">
        <v>72</v>
      </c>
      <c r="J38" t="s">
        <v>108</v>
      </c>
      <c r="L38" t="s">
        <v>69</v>
      </c>
      <c r="N38">
        <v>9543768</v>
      </c>
      <c r="S38" t="s">
        <v>106</v>
      </c>
    </row>
    <row r="39" spans="1:19" x14ac:dyDescent="0.25">
      <c r="A39" t="s">
        <v>173</v>
      </c>
      <c r="B39">
        <v>2020</v>
      </c>
      <c r="E39" t="s">
        <v>110</v>
      </c>
      <c r="F39" t="s">
        <v>24</v>
      </c>
      <c r="G39" t="s">
        <v>103</v>
      </c>
      <c r="J39" t="s">
        <v>108</v>
      </c>
      <c r="L39" t="s">
        <v>73</v>
      </c>
      <c r="N39">
        <v>9712943</v>
      </c>
      <c r="S39" t="s">
        <v>109</v>
      </c>
    </row>
    <row r="40" spans="1:19" x14ac:dyDescent="0.25">
      <c r="A40" t="s">
        <v>173</v>
      </c>
      <c r="B40">
        <v>2020</v>
      </c>
      <c r="E40" t="s">
        <v>112</v>
      </c>
      <c r="F40" t="s">
        <v>24</v>
      </c>
      <c r="G40" t="s">
        <v>113</v>
      </c>
      <c r="J40" t="s">
        <v>108</v>
      </c>
      <c r="L40" t="s">
        <v>73</v>
      </c>
      <c r="N40">
        <v>9300556</v>
      </c>
      <c r="S40" t="s">
        <v>111</v>
      </c>
    </row>
    <row r="41" spans="1:19" x14ac:dyDescent="0.25">
      <c r="A41" t="s">
        <v>173</v>
      </c>
      <c r="B41">
        <v>2020</v>
      </c>
      <c r="E41" t="s">
        <v>115</v>
      </c>
      <c r="F41" t="s">
        <v>24</v>
      </c>
      <c r="G41" t="s">
        <v>113</v>
      </c>
      <c r="J41" t="s">
        <v>108</v>
      </c>
      <c r="L41" t="s">
        <v>20</v>
      </c>
      <c r="N41">
        <v>9218387</v>
      </c>
      <c r="S41" t="s">
        <v>114</v>
      </c>
    </row>
    <row r="42" spans="1:19" x14ac:dyDescent="0.25">
      <c r="A42" t="s">
        <v>173</v>
      </c>
      <c r="B42">
        <v>2020</v>
      </c>
      <c r="E42" t="s">
        <v>116</v>
      </c>
      <c r="F42" t="s">
        <v>24</v>
      </c>
      <c r="G42" t="s">
        <v>67</v>
      </c>
      <c r="J42" t="s">
        <v>108</v>
      </c>
      <c r="L42" t="s">
        <v>117</v>
      </c>
      <c r="N42">
        <v>9279836</v>
      </c>
      <c r="S42" t="s">
        <v>114</v>
      </c>
    </row>
    <row r="43" spans="1:19" x14ac:dyDescent="0.25">
      <c r="A43" t="s">
        <v>173</v>
      </c>
      <c r="B43">
        <v>2020</v>
      </c>
      <c r="E43" t="s">
        <v>118</v>
      </c>
      <c r="F43" t="s">
        <v>24</v>
      </c>
      <c r="G43" t="s">
        <v>72</v>
      </c>
      <c r="J43" t="s">
        <v>108</v>
      </c>
      <c r="L43" t="s">
        <v>119</v>
      </c>
      <c r="N43">
        <v>9610999</v>
      </c>
      <c r="S43" t="s">
        <v>114</v>
      </c>
    </row>
    <row r="44" spans="1:19" x14ac:dyDescent="0.25">
      <c r="A44" t="s">
        <v>173</v>
      </c>
      <c r="B44">
        <v>2020</v>
      </c>
      <c r="E44" t="s">
        <v>121</v>
      </c>
      <c r="F44" t="s">
        <v>24</v>
      </c>
      <c r="G44" t="s">
        <v>122</v>
      </c>
      <c r="J44" t="s">
        <v>108</v>
      </c>
      <c r="L44" t="s">
        <v>123</v>
      </c>
      <c r="N44">
        <v>9583691</v>
      </c>
      <c r="S44" t="s">
        <v>120</v>
      </c>
    </row>
    <row r="45" spans="1:19" x14ac:dyDescent="0.25">
      <c r="A45" t="s">
        <v>173</v>
      </c>
      <c r="B45">
        <v>2020</v>
      </c>
      <c r="E45" t="s">
        <v>125</v>
      </c>
      <c r="F45" t="s">
        <v>24</v>
      </c>
      <c r="G45" t="s">
        <v>126</v>
      </c>
      <c r="J45" t="s">
        <v>108</v>
      </c>
      <c r="L45" t="s">
        <v>127</v>
      </c>
      <c r="N45">
        <v>9643453</v>
      </c>
      <c r="S45" t="s">
        <v>124</v>
      </c>
    </row>
    <row r="46" spans="1:19" x14ac:dyDescent="0.25">
      <c r="A46" t="s">
        <v>173</v>
      </c>
      <c r="B46">
        <v>2020</v>
      </c>
      <c r="E46" t="s">
        <v>129</v>
      </c>
      <c r="F46" t="s">
        <v>24</v>
      </c>
      <c r="G46" t="s">
        <v>75</v>
      </c>
      <c r="J46" t="s">
        <v>108</v>
      </c>
      <c r="L46" t="s">
        <v>20</v>
      </c>
      <c r="N46">
        <v>9644548</v>
      </c>
      <c r="S46" t="s">
        <v>128</v>
      </c>
    </row>
    <row r="47" spans="1:19" x14ac:dyDescent="0.25">
      <c r="A47" t="s">
        <v>173</v>
      </c>
      <c r="B47">
        <v>2020</v>
      </c>
      <c r="E47" t="s">
        <v>131</v>
      </c>
      <c r="F47" t="s">
        <v>24</v>
      </c>
      <c r="G47" t="s">
        <v>132</v>
      </c>
      <c r="J47" t="s">
        <v>108</v>
      </c>
      <c r="L47" t="s">
        <v>133</v>
      </c>
      <c r="N47">
        <v>9084255</v>
      </c>
      <c r="S47" t="s">
        <v>130</v>
      </c>
    </row>
    <row r="48" spans="1:19" x14ac:dyDescent="0.25">
      <c r="A48" t="s">
        <v>173</v>
      </c>
      <c r="B48">
        <v>2020</v>
      </c>
      <c r="E48" t="s">
        <v>134</v>
      </c>
      <c r="F48" t="s">
        <v>24</v>
      </c>
      <c r="G48" t="s">
        <v>135</v>
      </c>
      <c r="J48" t="s">
        <v>108</v>
      </c>
      <c r="L48" t="s">
        <v>20</v>
      </c>
      <c r="N48">
        <v>9666429</v>
      </c>
      <c r="S48" t="s">
        <v>130</v>
      </c>
    </row>
    <row r="49" spans="1:19" x14ac:dyDescent="0.25">
      <c r="A49" t="s">
        <v>173</v>
      </c>
      <c r="B49">
        <v>2020</v>
      </c>
      <c r="E49" t="s">
        <v>137</v>
      </c>
      <c r="F49" t="s">
        <v>24</v>
      </c>
      <c r="G49" t="s">
        <v>25</v>
      </c>
      <c r="J49" t="s">
        <v>108</v>
      </c>
      <c r="L49" t="s">
        <v>138</v>
      </c>
      <c r="N49">
        <v>9584205</v>
      </c>
      <c r="S49" t="s">
        <v>136</v>
      </c>
    </row>
    <row r="50" spans="1:19" x14ac:dyDescent="0.25">
      <c r="A50" t="s">
        <v>173</v>
      </c>
      <c r="B50">
        <v>2020</v>
      </c>
      <c r="E50" t="s">
        <v>140</v>
      </c>
      <c r="F50" t="s">
        <v>24</v>
      </c>
      <c r="G50" t="s">
        <v>141</v>
      </c>
      <c r="J50" t="s">
        <v>108</v>
      </c>
      <c r="L50" t="s">
        <v>73</v>
      </c>
      <c r="N50">
        <v>9700196</v>
      </c>
      <c r="S50" t="s">
        <v>139</v>
      </c>
    </row>
    <row r="51" spans="1:19" x14ac:dyDescent="0.25">
      <c r="A51" t="s">
        <v>173</v>
      </c>
      <c r="B51">
        <v>2020</v>
      </c>
      <c r="E51" t="s">
        <v>142</v>
      </c>
      <c r="F51" t="s">
        <v>24</v>
      </c>
      <c r="G51" t="s">
        <v>75</v>
      </c>
      <c r="J51" t="s">
        <v>108</v>
      </c>
      <c r="L51" t="s">
        <v>143</v>
      </c>
      <c r="N51">
        <v>9591753</v>
      </c>
      <c r="S51" t="s">
        <v>93</v>
      </c>
    </row>
    <row r="52" spans="1:19" x14ac:dyDescent="0.25">
      <c r="A52" t="s">
        <v>173</v>
      </c>
      <c r="B52">
        <v>2020</v>
      </c>
      <c r="E52" t="s">
        <v>145</v>
      </c>
      <c r="F52" t="s">
        <v>24</v>
      </c>
      <c r="G52" t="s">
        <v>146</v>
      </c>
      <c r="J52" t="s">
        <v>108</v>
      </c>
      <c r="L52" t="s">
        <v>147</v>
      </c>
      <c r="N52">
        <v>9114543</v>
      </c>
      <c r="S52" t="s">
        <v>144</v>
      </c>
    </row>
    <row r="53" spans="1:19" x14ac:dyDescent="0.25">
      <c r="A53" t="s">
        <v>173</v>
      </c>
      <c r="B53">
        <v>2020</v>
      </c>
      <c r="E53" t="s">
        <v>149</v>
      </c>
      <c r="F53" t="s">
        <v>24</v>
      </c>
      <c r="G53" t="s">
        <v>40</v>
      </c>
      <c r="J53" t="s">
        <v>108</v>
      </c>
      <c r="L53" t="s">
        <v>20</v>
      </c>
      <c r="N53">
        <v>9133771</v>
      </c>
      <c r="S53" t="s">
        <v>148</v>
      </c>
    </row>
    <row r="54" spans="1:19" x14ac:dyDescent="0.25">
      <c r="A54" t="s">
        <v>173</v>
      </c>
      <c r="B54">
        <v>2020</v>
      </c>
      <c r="E54" t="s">
        <v>150</v>
      </c>
      <c r="F54" t="s">
        <v>24</v>
      </c>
      <c r="G54" t="s">
        <v>151</v>
      </c>
      <c r="J54" t="s">
        <v>108</v>
      </c>
      <c r="L54" t="s">
        <v>20</v>
      </c>
      <c r="N54">
        <v>9511820</v>
      </c>
      <c r="S54" t="s">
        <v>148</v>
      </c>
    </row>
    <row r="55" spans="1:19" x14ac:dyDescent="0.25">
      <c r="A55" t="s">
        <v>173</v>
      </c>
      <c r="B55">
        <v>2020</v>
      </c>
      <c r="E55" t="s">
        <v>153</v>
      </c>
      <c r="F55" t="s">
        <v>24</v>
      </c>
      <c r="G55" t="s">
        <v>146</v>
      </c>
      <c r="J55" t="s">
        <v>108</v>
      </c>
      <c r="L55" t="s">
        <v>20</v>
      </c>
      <c r="N55">
        <v>8400218</v>
      </c>
      <c r="S55" t="s">
        <v>152</v>
      </c>
    </row>
    <row r="56" spans="1:19" x14ac:dyDescent="0.25">
      <c r="A56" t="s">
        <v>173</v>
      </c>
      <c r="B56">
        <v>2020</v>
      </c>
      <c r="E56" t="s">
        <v>154</v>
      </c>
      <c r="F56" t="s">
        <v>24</v>
      </c>
      <c r="G56" t="s">
        <v>113</v>
      </c>
      <c r="J56" t="s">
        <v>108</v>
      </c>
      <c r="L56" t="s">
        <v>20</v>
      </c>
      <c r="N56">
        <v>9214331</v>
      </c>
      <c r="S56" t="s">
        <v>152</v>
      </c>
    </row>
    <row r="57" spans="1:19" x14ac:dyDescent="0.25">
      <c r="A57" t="s">
        <v>173</v>
      </c>
      <c r="B57">
        <v>2020</v>
      </c>
      <c r="E57" t="s">
        <v>155</v>
      </c>
      <c r="F57" t="s">
        <v>24</v>
      </c>
      <c r="G57" t="s">
        <v>146</v>
      </c>
      <c r="J57" t="s">
        <v>108</v>
      </c>
      <c r="L57" t="s">
        <v>20</v>
      </c>
      <c r="N57">
        <v>9123960</v>
      </c>
      <c r="S57" t="s">
        <v>86</v>
      </c>
    </row>
    <row r="58" spans="1:19" x14ac:dyDescent="0.25">
      <c r="A58" t="s">
        <v>173</v>
      </c>
      <c r="B58">
        <v>2020</v>
      </c>
      <c r="E58" t="s">
        <v>156</v>
      </c>
      <c r="F58" t="s">
        <v>24</v>
      </c>
      <c r="G58" t="s">
        <v>141</v>
      </c>
      <c r="J58" t="s">
        <v>108</v>
      </c>
      <c r="L58" t="s">
        <v>20</v>
      </c>
      <c r="N58">
        <v>9757929</v>
      </c>
      <c r="S58" t="s">
        <v>89</v>
      </c>
    </row>
    <row r="59" spans="1:19" x14ac:dyDescent="0.25">
      <c r="A59" t="s">
        <v>173</v>
      </c>
      <c r="B59">
        <v>2020</v>
      </c>
      <c r="E59" t="s">
        <v>157</v>
      </c>
      <c r="F59" t="s">
        <v>24</v>
      </c>
      <c r="G59" t="s">
        <v>72</v>
      </c>
      <c r="J59" t="s">
        <v>108</v>
      </c>
      <c r="L59" t="s">
        <v>20</v>
      </c>
      <c r="N59">
        <v>9364825</v>
      </c>
      <c r="S59" t="s">
        <v>15</v>
      </c>
    </row>
    <row r="60" spans="1:19" x14ac:dyDescent="0.25">
      <c r="A60" t="s">
        <v>173</v>
      </c>
      <c r="B60">
        <v>2020</v>
      </c>
      <c r="E60" t="s">
        <v>174</v>
      </c>
      <c r="F60" t="s">
        <v>24</v>
      </c>
      <c r="G60" t="s">
        <v>135</v>
      </c>
      <c r="H60" t="s">
        <v>99</v>
      </c>
      <c r="I60" t="s">
        <v>98</v>
      </c>
      <c r="J60" t="s">
        <v>96</v>
      </c>
      <c r="L60" t="s">
        <v>20</v>
      </c>
      <c r="M60" t="e">
        <f ca="1">ЕСЛИ(И(Q60="",P60&lt;&gt;""),"Проходит Босфор","на Рейде")</f>
        <v>#NAME?</v>
      </c>
      <c r="N60">
        <v>9136785</v>
      </c>
      <c r="R60" t="s">
        <v>45</v>
      </c>
    </row>
  </sheetData>
  <autoFilter ref="A1:Y1">
    <sortState ref="A2:Y60">
      <sortCondition descending="1" ref="Q1"/>
    </sortState>
  </autoFilter>
  <conditionalFormatting sqref="A1:Y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2020-08-27T14:40:17Z</dcterms:modified>
</cp:coreProperties>
</file>