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ИТОГ" sheetId="1" r:id="rId1"/>
  </sheets>
  <definedNames>
    <definedName name="_xlnm._FilterDatabase" localSheetId="0" hidden="1">ИТОГ!$A$1:$Z$1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6" i="1" l="1"/>
  <c r="M57" i="1"/>
  <c r="M58" i="1"/>
  <c r="M59" i="1"/>
  <c r="M60" i="1"/>
  <c r="M61" i="1"/>
  <c r="M62" i="1"/>
  <c r="M63" i="1"/>
  <c r="M64" i="1"/>
  <c r="M65" i="1"/>
  <c r="M66" i="1"/>
  <c r="M67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2" i="1" l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</calcChain>
</file>

<file path=xl/sharedStrings.xml><?xml version="1.0" encoding="utf-8"?>
<sst xmlns="http://schemas.openxmlformats.org/spreadsheetml/2006/main" count="1209" uniqueCount="322">
  <si>
    <t>Сезон</t>
  </si>
  <si>
    <t>год</t>
  </si>
  <si>
    <t>Месяц</t>
  </si>
  <si>
    <t>Дата погрузки</t>
  </si>
  <si>
    <t>Экспортер (Контрактодержатель)</t>
  </si>
  <si>
    <t>Примечания</t>
  </si>
  <si>
    <t>in English</t>
  </si>
  <si>
    <t>ETB</t>
  </si>
  <si>
    <t>Порт назначения</t>
  </si>
  <si>
    <t>Отметка о тендере</t>
  </si>
  <si>
    <t>Дата поставки по тендеру</t>
  </si>
  <si>
    <t>Источник</t>
  </si>
  <si>
    <t>Объем в ТБИ</t>
  </si>
  <si>
    <t>Компания-Заказчик</t>
  </si>
  <si>
    <t>02.09.2020</t>
  </si>
  <si>
    <t>25.08.2020</t>
  </si>
  <si>
    <t>AMINEH M</t>
  </si>
  <si>
    <t>CORN</t>
  </si>
  <si>
    <t>16 500,000</t>
  </si>
  <si>
    <t>NOVOROSSIYSK</t>
  </si>
  <si>
    <t>N/A</t>
  </si>
  <si>
    <t>KSK</t>
  </si>
  <si>
    <t>03.09.2020</t>
  </si>
  <si>
    <t>WP BRAVE</t>
  </si>
  <si>
    <t>N/A GR WHEAT</t>
  </si>
  <si>
    <t>28 000,000</t>
  </si>
  <si>
    <t>10.09.2020</t>
  </si>
  <si>
    <t>GANOSAYA</t>
  </si>
  <si>
    <t>BARLEY</t>
  </si>
  <si>
    <t>14 700,000</t>
  </si>
  <si>
    <t>MARAKI K</t>
  </si>
  <si>
    <t>25 600,000</t>
  </si>
  <si>
    <t>EMMAKRIS I</t>
  </si>
  <si>
    <t>57 800,000</t>
  </si>
  <si>
    <t>29.08.2020</t>
  </si>
  <si>
    <t>QUEEN JUDI</t>
  </si>
  <si>
    <t>30 850,000</t>
  </si>
  <si>
    <t>31.08.2020</t>
  </si>
  <si>
    <t>FATMA SARI</t>
  </si>
  <si>
    <t>40 000,000</t>
  </si>
  <si>
    <t>NGT</t>
  </si>
  <si>
    <t>26.08.2020</t>
  </si>
  <si>
    <t>57 000,000</t>
  </si>
  <si>
    <t>OCEAN SCALLION</t>
  </si>
  <si>
    <t>27.08.2020</t>
  </si>
  <si>
    <t>SSI NEMESIS</t>
  </si>
  <si>
    <t>HARROW</t>
  </si>
  <si>
    <t>55 490,000</t>
  </si>
  <si>
    <t>NKHP</t>
  </si>
  <si>
    <t>9 360,000</t>
  </si>
  <si>
    <t>TOMINI ABILITY</t>
  </si>
  <si>
    <t>55 113,000</t>
  </si>
  <si>
    <t>30.08.2020</t>
  </si>
  <si>
    <t>TBN</t>
  </si>
  <si>
    <t>Судно</t>
  </si>
  <si>
    <t>Товар</t>
  </si>
  <si>
    <t>Вес (тонн)</t>
  </si>
  <si>
    <t>№Причал</t>
  </si>
  <si>
    <t>Причал</t>
  </si>
  <si>
    <t>Порт</t>
  </si>
  <si>
    <t>Страна назначения</t>
  </si>
  <si>
    <t>IMO</t>
  </si>
  <si>
    <t>ETA_start</t>
  </si>
  <si>
    <t>ETA_end</t>
  </si>
  <si>
    <t>TAMARACK</t>
  </si>
  <si>
    <t>45 000,000</t>
  </si>
  <si>
    <t>TAMAN</t>
  </si>
  <si>
    <t>NIGERIA</t>
  </si>
  <si>
    <t>ZTKT</t>
  </si>
  <si>
    <t>DORIC</t>
  </si>
  <si>
    <t>50 000,000</t>
  </si>
  <si>
    <t>BANGLADESH</t>
  </si>
  <si>
    <t>CPT DIMITRIOS S</t>
  </si>
  <si>
    <t>60 000,000</t>
  </si>
  <si>
    <t>SAUDI ARABIA</t>
  </si>
  <si>
    <t>POLES</t>
  </si>
  <si>
    <t>YASA CANARY</t>
  </si>
  <si>
    <t>01.09.2020</t>
  </si>
  <si>
    <t>WADI ALARAB</t>
  </si>
  <si>
    <t>63 000,000</t>
  </si>
  <si>
    <t>EGYPT</t>
  </si>
  <si>
    <t>WADI ALKARM</t>
  </si>
  <si>
    <t>LIBERTY</t>
  </si>
  <si>
    <t>23.08.2020</t>
  </si>
  <si>
    <t>IRMGARD</t>
  </si>
  <si>
    <t>36 676,199</t>
  </si>
  <si>
    <t>24.08.2020</t>
  </si>
  <si>
    <t>PANDA / KY</t>
  </si>
  <si>
    <t>33 500,000</t>
  </si>
  <si>
    <t>ETD</t>
  </si>
  <si>
    <t>20.08.2020</t>
  </si>
  <si>
    <t>MEDI BANGKOK</t>
  </si>
  <si>
    <t>TUAPSE</t>
  </si>
  <si>
    <t>PHILIPPINES</t>
  </si>
  <si>
    <t>TGT</t>
  </si>
  <si>
    <t>9A</t>
  </si>
  <si>
    <t>BONITA / LR</t>
  </si>
  <si>
    <t>58 170,000</t>
  </si>
  <si>
    <t>ANTAKYA M</t>
  </si>
  <si>
    <t>55 000,000</t>
  </si>
  <si>
    <t>GIEWONT</t>
  </si>
  <si>
    <t>65 230,000</t>
  </si>
  <si>
    <t>06.08.2020</t>
  </si>
  <si>
    <t>DESERT SPRING</t>
  </si>
  <si>
    <t>KAVKAZ ROADS</t>
  </si>
  <si>
    <t>07.08.2020</t>
  </si>
  <si>
    <t>PACIFIC TALENT / HK</t>
  </si>
  <si>
    <t>09.08.2020</t>
  </si>
  <si>
    <t>MYTHOS</t>
  </si>
  <si>
    <t>65 000,000</t>
  </si>
  <si>
    <t>10.08.2020</t>
  </si>
  <si>
    <t>EMMAKRIS III</t>
  </si>
  <si>
    <t>DIMITRIS S</t>
  </si>
  <si>
    <t>SENEGAL</t>
  </si>
  <si>
    <t>GLOVIS MADRID</t>
  </si>
  <si>
    <t>MOZAMBIQUE</t>
  </si>
  <si>
    <t>11.08.2020</t>
  </si>
  <si>
    <t>VULLY</t>
  </si>
  <si>
    <t>33 000,000</t>
  </si>
  <si>
    <t>MADAGASCAR</t>
  </si>
  <si>
    <t>12.08.2020</t>
  </si>
  <si>
    <t>HANDY STRANGER</t>
  </si>
  <si>
    <t>29 650,000</t>
  </si>
  <si>
    <t>CAMEROON</t>
  </si>
  <si>
    <t>15.08.2020</t>
  </si>
  <si>
    <t>LBC EARTH</t>
  </si>
  <si>
    <t>16.08.2020</t>
  </si>
  <si>
    <t>INCHCAP</t>
  </si>
  <si>
    <t>17 000,000</t>
  </si>
  <si>
    <t>SOMALIA</t>
  </si>
  <si>
    <t>AFRICAN HHB</t>
  </si>
  <si>
    <t>25 000,000</t>
  </si>
  <si>
    <t>17.08.2020</t>
  </si>
  <si>
    <t>YANGTZE CLASSIC</t>
  </si>
  <si>
    <t>SRI LANKA</t>
  </si>
  <si>
    <t>18.08.2020</t>
  </si>
  <si>
    <t>KOMI</t>
  </si>
  <si>
    <t>30 000,000</t>
  </si>
  <si>
    <t>ANTWERPIA</t>
  </si>
  <si>
    <t>THAILAND</t>
  </si>
  <si>
    <t>AMAL T</t>
  </si>
  <si>
    <t>27 000,000</t>
  </si>
  <si>
    <t>CONGO</t>
  </si>
  <si>
    <t>21.08.2020</t>
  </si>
  <si>
    <t>VIKA</t>
  </si>
  <si>
    <t>GENCO LOIRE</t>
  </si>
  <si>
    <t>18 000,000</t>
  </si>
  <si>
    <t>22.08.2020</t>
  </si>
  <si>
    <t>ORHAN Y</t>
  </si>
  <si>
    <t>SEAPOWER I</t>
  </si>
  <si>
    <t>AYLA</t>
  </si>
  <si>
    <t>AKRA</t>
  </si>
  <si>
    <t>IDC DIAMOND</t>
  </si>
  <si>
    <t>WADI ALYARMOUK</t>
  </si>
  <si>
    <t>05.09.2020</t>
  </si>
  <si>
    <t>MANUELA E</t>
  </si>
  <si>
    <t>PEAS</t>
  </si>
  <si>
    <t>5 000,000</t>
  </si>
  <si>
    <t>07.09.2020</t>
  </si>
  <si>
    <t>HTK DISCOVERY</t>
  </si>
  <si>
    <t>08.09.2020</t>
  </si>
  <si>
    <t>M IZMIR</t>
  </si>
  <si>
    <t>6 000,000</t>
  </si>
  <si>
    <t>TAIYUAN</t>
  </si>
  <si>
    <t>36 300,000</t>
  </si>
  <si>
    <t>SEABEE / MT</t>
  </si>
  <si>
    <t>CORAL AMETHYST</t>
  </si>
  <si>
    <t>2020/21</t>
  </si>
  <si>
    <t>LION</t>
  </si>
  <si>
    <t>04.09.2020</t>
  </si>
  <si>
    <t>2020/20</t>
  </si>
  <si>
    <t>PARANA WARRIOR</t>
  </si>
  <si>
    <t>27 125,000</t>
  </si>
  <si>
    <t>51 375,000</t>
  </si>
  <si>
    <t>66 000,000</t>
  </si>
  <si>
    <t>NEW</t>
  </si>
  <si>
    <t>TRITON HAWK</t>
  </si>
  <si>
    <t>BERGE TATEYAMA</t>
  </si>
  <si>
    <t>DORO</t>
  </si>
  <si>
    <t>NILOS</t>
  </si>
  <si>
    <t>TRUE FRIEND</t>
  </si>
  <si>
    <t>28.08.2020</t>
  </si>
  <si>
    <t>YM EFFORT</t>
  </si>
  <si>
    <t>70 000,000</t>
  </si>
  <si>
    <t>GLOBAL BRAVE</t>
  </si>
  <si>
    <t>wheat</t>
  </si>
  <si>
    <t>31 000,000</t>
  </si>
  <si>
    <t>MONTEREY BAY</t>
  </si>
  <si>
    <t>KENYA</t>
  </si>
  <si>
    <t>10 001,000</t>
  </si>
  <si>
    <t>02.08.2020</t>
  </si>
  <si>
    <t>MERRY M</t>
  </si>
  <si>
    <t>barley</t>
  </si>
  <si>
    <t>6 500,000</t>
  </si>
  <si>
    <t>LIBYA</t>
  </si>
  <si>
    <t>MAJESTY</t>
  </si>
  <si>
    <t>32 850,000</t>
  </si>
  <si>
    <t>ANGOLA</t>
  </si>
  <si>
    <t>STAR DORADO</t>
  </si>
  <si>
    <t>35 200,000</t>
  </si>
  <si>
    <t>YI CHUN 15</t>
  </si>
  <si>
    <t>48 676,000</t>
  </si>
  <si>
    <t>SOUTH AFRICA</t>
  </si>
  <si>
    <t>13.08.2020</t>
  </si>
  <si>
    <t>WADI TIBA</t>
  </si>
  <si>
    <t>57 750,000</t>
  </si>
  <si>
    <t>WADI SUDR</t>
  </si>
  <si>
    <t>57 300,000</t>
  </si>
  <si>
    <t>FORTUNA / BB</t>
  </si>
  <si>
    <t>12 000,000</t>
  </si>
  <si>
    <t>NAUTICAL RUNA</t>
  </si>
  <si>
    <t>46 500,000</t>
  </si>
  <si>
    <t>EQUINOX ORENDA</t>
  </si>
  <si>
    <t>25 473,000</t>
  </si>
  <si>
    <t>CHICAGO HARMONY</t>
  </si>
  <si>
    <t>COTE D'IVOIRE</t>
  </si>
  <si>
    <t>46 970,000</t>
  </si>
  <si>
    <t>ISKENDERUN / TR ISK</t>
  </si>
  <si>
    <t>05.08.2020</t>
  </si>
  <si>
    <t>EDFU</t>
  </si>
  <si>
    <t>EL ISKANDARIYA (ALEXANDRIA) / EG ALY</t>
  </si>
  <si>
    <t>GIOVANNA</t>
  </si>
  <si>
    <t>31 800,000</t>
  </si>
  <si>
    <t>MAURITANIA</t>
  </si>
  <si>
    <t>RYSY</t>
  </si>
  <si>
    <t>19.08.2020</t>
  </si>
  <si>
    <t>ANGELIC PEACE</t>
  </si>
  <si>
    <t>63 450,000</t>
  </si>
  <si>
    <t>SUDAN</t>
  </si>
  <si>
    <t>ROMANDIE</t>
  </si>
  <si>
    <t>TOGO</t>
  </si>
  <si>
    <t>54 000,000</t>
  </si>
  <si>
    <t>03.08.2020</t>
  </si>
  <si>
    <t>GLORY TRADER</t>
  </si>
  <si>
    <t>44 747,000</t>
  </si>
  <si>
    <t>KUWAIT</t>
  </si>
  <si>
    <t>AKIJ HERITAGE</t>
  </si>
  <si>
    <t>54 100,000</t>
  </si>
  <si>
    <t>MAGPIE SW</t>
  </si>
  <si>
    <t>32 650,000</t>
  </si>
  <si>
    <t>AKIJ NOBLE</t>
  </si>
  <si>
    <t>WADI ALARISH</t>
  </si>
  <si>
    <t>TATRY</t>
  </si>
  <si>
    <t>36 000,000</t>
  </si>
  <si>
    <t>SEA MERAY</t>
  </si>
  <si>
    <t>20 000,000</t>
  </si>
  <si>
    <t>AGIA SKEPI</t>
  </si>
  <si>
    <t>64 340,000</t>
  </si>
  <si>
    <t>WADI ALKARNAK</t>
  </si>
  <si>
    <t>38 870,000</t>
  </si>
  <si>
    <t>MOMBASA / KE MBA</t>
  </si>
  <si>
    <t>DAKAR / SN DKR</t>
  </si>
  <si>
    <t>01.08.2020</t>
  </si>
  <si>
    <t>SUDETY</t>
  </si>
  <si>
    <t>EIDER S</t>
  </si>
  <si>
    <t>52 150,000</t>
  </si>
  <si>
    <t>YEMEN</t>
  </si>
  <si>
    <t>COMMON CALYPSO</t>
  </si>
  <si>
    <t>TN SUNRISE</t>
  </si>
  <si>
    <t>TANZANIA</t>
  </si>
  <si>
    <t>THOR FORTUNE</t>
  </si>
  <si>
    <t>19 700,000</t>
  </si>
  <si>
    <t>ISRAEL</t>
  </si>
  <si>
    <t>29 358,000</t>
  </si>
  <si>
    <t>DALIAN STAR D</t>
  </si>
  <si>
    <t>15 000,000</t>
  </si>
  <si>
    <t>AFRICAN JUNIPER</t>
  </si>
  <si>
    <t>17 980,000</t>
  </si>
  <si>
    <t>SPAIN</t>
  </si>
  <si>
    <t>4 561,300</t>
  </si>
  <si>
    <t>28 838,699</t>
  </si>
  <si>
    <t>FLORENTINE OETKER</t>
  </si>
  <si>
    <t>60 500,000</t>
  </si>
  <si>
    <t>PRINCE FAROUK</t>
  </si>
  <si>
    <t>TURKEY</t>
  </si>
  <si>
    <t>08.08.2020</t>
  </si>
  <si>
    <t>LUCENT</t>
  </si>
  <si>
    <t>45 300,000</t>
  </si>
  <si>
    <t>ULTRALAZ</t>
  </si>
  <si>
    <t>56 670,000</t>
  </si>
  <si>
    <t>EVOLUTION</t>
  </si>
  <si>
    <t>23 500,000</t>
  </si>
  <si>
    <t>INCE KARADENIZ</t>
  </si>
  <si>
    <t>32 882,000</t>
  </si>
  <si>
    <t>UAE</t>
  </si>
  <si>
    <t>20 822,000</t>
  </si>
  <si>
    <t>PLATON / MH</t>
  </si>
  <si>
    <t>AMALEA</t>
  </si>
  <si>
    <t>27 400,000</t>
  </si>
  <si>
    <t>16 000,000</t>
  </si>
  <si>
    <t>14.08.2020</t>
  </si>
  <si>
    <t>GREENER</t>
  </si>
  <si>
    <t>54 750,000</t>
  </si>
  <si>
    <t>MACHITIS</t>
  </si>
  <si>
    <t>COMMON SPIRIT</t>
  </si>
  <si>
    <t>23 000,000</t>
  </si>
  <si>
    <t>32 000,000</t>
  </si>
  <si>
    <t>KRISTINA P</t>
  </si>
  <si>
    <t>CAPE SCOTT</t>
  </si>
  <si>
    <t>AMADEUS</t>
  </si>
  <si>
    <t>CHITTAGONG / BD CGP</t>
  </si>
  <si>
    <t>THEODORE JR</t>
  </si>
  <si>
    <t>69 750,000</t>
  </si>
  <si>
    <t>FORTUNE TRADER</t>
  </si>
  <si>
    <t>NANA LEEN</t>
  </si>
  <si>
    <t>26 000,000</t>
  </si>
  <si>
    <t>MAPUTO / MZ MPM</t>
  </si>
  <si>
    <t>EMMAKRIS II</t>
  </si>
  <si>
    <t>JORDAN</t>
  </si>
  <si>
    <t>TRIPOLI / LB KYE</t>
  </si>
  <si>
    <t>LAGOS / NG LOS</t>
  </si>
  <si>
    <t>ULTRA SASKATOON</t>
  </si>
  <si>
    <t>53 548,000</t>
  </si>
  <si>
    <t>04.08.2020</t>
  </si>
  <si>
    <t>CIELO DI MONACO</t>
  </si>
  <si>
    <t>GUINEA</t>
  </si>
  <si>
    <t>ADRIANA ROSE</t>
  </si>
  <si>
    <t>62 300,000</t>
  </si>
  <si>
    <t>KYRA PANAGHIA</t>
  </si>
  <si>
    <t>53 000,000</t>
  </si>
  <si>
    <t>MALAYSIA</t>
  </si>
  <si>
    <t>46 300,000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</si>
</sst>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5" x14ac:knownFonts="1">
    <font>
      <sz val="11"/>
      <color theme="1"/>
      <name val="Calibri"/>
      <family val="2"/>
      <scheme val="minor"/>
    </font>
    <font>
      <b/>
      <sz val="10"/>
      <name val="Calibri"/>
      <family val="2"/>
      <charset val="204"/>
      <scheme val="minor"/>
    </font>
    <font>
      <b/>
      <sz val="10"/>
      <name val="Calibri"/>
      <family val="2"/>
      <charset val="204"/>
    </font>
    <font>
      <sz val="10"/>
      <color rgb="FF0070C0"/>
      <name val="Calibri"/>
      <family val="2"/>
      <scheme val="minor"/>
    </font>
    <font>
      <b/>
      <sz val="10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4500"/>
        <bgColor indexed="64"/>
      </patternFill>
    </fill>
    <fill>
      <patternFill patternType="solid">
        <fgColor rgb="FFF0E68C"/>
        <bgColor indexed="64"/>
      </patternFill>
    </fill>
    <fill>
      <patternFill patternType="solid">
        <fgColor rgb="FF90EE90"/>
        <bgColor indexed="64"/>
      </patternFill>
    </fill>
    <fill>
      <patternFill patternType="solid">
        <fgColor rgb="FFB2222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164" fontId="1" fillId="0" borderId="0" xfId="0" applyNumberFormat="1" applyFont="1" applyFill="1" applyBorder="1" applyAlignment="1" applyProtection="1">
      <alignment horizontal="center" vertical="center" wrapText="1"/>
    </xf>
    <xf numFmtId="164" fontId="2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 applyProtection="1">
      <alignment horizontal="center" vertical="center" wrapText="1"/>
    </xf>
    <xf numFmtId="3" fontId="1" fillId="0" borderId="0" xfId="0" applyNumberFormat="1" applyFont="1" applyFill="1" applyBorder="1" applyAlignment="1" applyProtection="1">
      <alignment horizontal="center" vertical="center" wrapText="1"/>
    </xf>
    <xf numFmtId="1" fontId="1" fillId="0" borderId="0" xfId="0" applyNumberFormat="1" applyFont="1" applyFill="1" applyBorder="1" applyAlignment="1" applyProtection="1">
      <alignment horizontal="center" vertical="center" wrapText="1"/>
    </xf>
    <xf numFmtId="0" fontId="3" fillId="0" borderId="0" xfId="0" applyFont="1" applyFill="1" applyAlignment="1" applyProtection="1">
      <alignment horizontal="left" vertical="center"/>
    </xf>
    <xf numFmtId="0" fontId="3" fillId="0" borderId="0" xfId="0" applyFont="1" applyFill="1" applyAlignment="1" applyProtection="1">
      <alignment horizontal="center" vertical="center"/>
    </xf>
    <xf numFmtId="0" fontId="4" fillId="0" borderId="0" xfId="0" applyFont="1" applyFill="1" applyBorder="1" applyAlignment="1" applyProtection="1">
      <alignment horizontal="left" vertical="center" wrapText="1"/>
    </xf>
    <xf numFmtId="0" fontId="1" fillId="0" borderId="0" xfId="0" applyFont="1" applyFill="1" applyBorder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</cellXfs>
  <cellStyles count="1"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37"/>
  <sheetViews>
    <sheetView tabSelected="1" workbookViewId="0">
      <selection activeCell="M62" sqref="M62"/>
    </sheetView>
  </sheetViews>
  <sheetFormatPr defaultRowHeight="15" x14ac:dyDescent="0.25"/>
  <cols>
    <col min="1" max="2" width="9.140625" style="10"/>
    <col min="3" max="3" width="6.140625" style="10" bestFit="1" customWidth="1"/>
    <col min="4" max="4" width="12.42578125" style="10" bestFit="1" customWidth="1"/>
    <col min="5" max="5" width="17.28515625" style="10" customWidth="1"/>
    <col min="6" max="6" width="18.85546875" style="10" customWidth="1"/>
    <col min="7" max="7" width="10" style="10" bestFit="1" customWidth="1"/>
    <col min="8" max="9" width="9.140625" style="10"/>
    <col min="10" max="10" width="15" style="10" bestFit="1" customWidth="1"/>
    <col min="11" max="11" width="9.140625" style="10"/>
    <col min="12" max="12" width="16.28515625" style="10" bestFit="1" customWidth="1"/>
    <col min="13" max="13" width="20.140625" style="10" customWidth="1"/>
    <col min="14" max="15" width="9.140625" style="10"/>
    <col min="16" max="18" width="10.140625" style="10" bestFit="1" customWidth="1"/>
    <col min="19" max="19" width="10.140625" style="10" customWidth="1"/>
    <col min="20" max="20" width="36.85546875" style="10" bestFit="1" customWidth="1"/>
    <col min="21" max="21" width="9.140625" style="10"/>
    <col min="22" max="22" width="14.7109375" bestFit="1" customWidth="1"/>
    <col min="23" max="23" width="16" bestFit="1" customWidth="1"/>
    <col min="24" max="24" width="22.140625" bestFit="1" customWidth="1"/>
    <col min="25" max="25" width="8.42578125" bestFit="1" customWidth="1"/>
    <col min="26" max="26" width="11.140625" bestFit="1" customWidth="1"/>
    <col min="27" max="27" width="16.7109375" bestFit="1" customWidth="1"/>
  </cols>
  <sheetData>
    <row r="1" spans="1:26" ht="12.75" customHeight="1" x14ac:dyDescent="0.25">
      <c r="A1" s="1" t="s">
        <v>0</v>
      </c>
      <c r="B1" s="1" t="s">
        <v>1</v>
      </c>
      <c r="C1" s="1" t="s">
        <v>2</v>
      </c>
      <c r="D1" s="2" t="s">
        <v>3</v>
      </c>
      <c r="E1" s="3" t="s">
        <v>54</v>
      </c>
      <c r="F1" s="3" t="s">
        <v>55</v>
      </c>
      <c r="G1" s="4" t="s">
        <v>56</v>
      </c>
      <c r="H1" s="5" t="s">
        <v>57</v>
      </c>
      <c r="I1" s="5" t="s">
        <v>58</v>
      </c>
      <c r="J1" s="5" t="s">
        <v>59</v>
      </c>
      <c r="K1" s="3" t="s">
        <v>4</v>
      </c>
      <c r="L1" s="3" t="s">
        <v>60</v>
      </c>
      <c r="M1" s="3" t="s">
        <v>5</v>
      </c>
      <c r="N1" s="3" t="s">
        <v>61</v>
      </c>
      <c r="O1" s="3" t="s">
        <v>6</v>
      </c>
      <c r="P1" s="3" t="s">
        <v>62</v>
      </c>
      <c r="Q1" s="3" t="s">
        <v>63</v>
      </c>
      <c r="R1" s="3" t="s">
        <v>7</v>
      </c>
      <c r="S1" s="3" t="s">
        <v>89</v>
      </c>
      <c r="T1" s="9" t="s">
        <v>8</v>
      </c>
      <c r="U1" s="9" t="s">
        <v>175</v>
      </c>
      <c r="V1" s="6" t="s">
        <v>9</v>
      </c>
      <c r="W1" s="6" t="s">
        <v>10</v>
      </c>
      <c r="X1" s="6" t="s">
        <v>11</v>
      </c>
      <c r="Y1" s="7" t="s">
        <v>12</v>
      </c>
      <c r="Z1" s="8" t="s">
        <v>13</v>
      </c>
    </row>
    <row r="2" spans="1:26" x14ac:dyDescent="0.25">
      <c r="A2" s="10" t="s">
        <v>167</v>
      </c>
      <c r="B2" s="10">
        <v>2020</v>
      </c>
      <c r="D2" s="10" t="s">
        <v>290</v>
      </c>
      <c r="E2" s="10" t="s">
        <v>38</v>
      </c>
      <c r="F2" s="10" t="s">
        <v>24</v>
      </c>
      <c r="G2" s="10" t="s">
        <v>39</v>
      </c>
      <c r="H2" s="10">
        <v>40</v>
      </c>
      <c r="I2" s="10" t="s">
        <v>21</v>
      </c>
      <c r="J2" s="10" t="s">
        <v>19</v>
      </c>
      <c r="L2" s="10" t="s">
        <v>20</v>
      </c>
      <c r="M2" s="10" t="str">
        <f t="shared" ref="M2:M65" si="0">IF(AND(Q2="",P2&lt;&gt;"",R2=""),"Проходит Босфор",IF(R2&lt;&gt;"","Под Погрузкой",IF(S2&lt;&gt;"","Исполнен",IF(Q2&lt;&gt;"","На рейде",""))))</f>
        <v>На рейде</v>
      </c>
      <c r="N2" s="10">
        <v>9087233</v>
      </c>
      <c r="P2" s="10" t="s">
        <v>15</v>
      </c>
      <c r="Q2" s="10" t="s">
        <v>37</v>
      </c>
    </row>
    <row r="3" spans="1:26" x14ac:dyDescent="0.25">
      <c r="A3" s="10" t="s">
        <v>167</v>
      </c>
      <c r="B3" s="10">
        <v>2020</v>
      </c>
      <c r="E3" s="10" t="s">
        <v>76</v>
      </c>
      <c r="F3" s="10" t="s">
        <v>24</v>
      </c>
      <c r="G3" s="10" t="s">
        <v>216</v>
      </c>
      <c r="H3" s="10">
        <v>40</v>
      </c>
      <c r="I3" s="10" t="s">
        <v>21</v>
      </c>
      <c r="J3" s="10" t="s">
        <v>19</v>
      </c>
      <c r="L3" s="10" t="s">
        <v>20</v>
      </c>
      <c r="M3" s="10" t="str">
        <f t="shared" si="0"/>
        <v>Исполнен</v>
      </c>
      <c r="N3" s="10">
        <v>9524700</v>
      </c>
      <c r="P3" s="10" t="s">
        <v>44</v>
      </c>
      <c r="Q3" s="10" t="s">
        <v>37</v>
      </c>
      <c r="R3" s="13"/>
      <c r="S3" s="16" t="s">
        <v>52</v>
      </c>
      <c r="T3" s="13" t="s">
        <v>217</v>
      </c>
    </row>
    <row r="4" spans="1:26" x14ac:dyDescent="0.25">
      <c r="A4" s="10" t="s">
        <v>167</v>
      </c>
      <c r="B4" s="10">
        <v>2020</v>
      </c>
      <c r="E4" s="10" t="s">
        <v>23</v>
      </c>
      <c r="F4" s="10" t="s">
        <v>24</v>
      </c>
      <c r="G4" s="10" t="s">
        <v>25</v>
      </c>
      <c r="H4" s="10">
        <v>22</v>
      </c>
      <c r="I4" s="10" t="s">
        <v>48</v>
      </c>
      <c r="J4" s="10" t="s">
        <v>19</v>
      </c>
      <c r="L4" s="10" t="s">
        <v>20</v>
      </c>
      <c r="M4" s="10" t="str">
        <f t="shared" si="0"/>
        <v>На рейде</v>
      </c>
      <c r="N4" s="10">
        <v>9597111</v>
      </c>
      <c r="P4" s="10" t="s">
        <v>15</v>
      </c>
      <c r="Q4" s="11" t="s">
        <v>34</v>
      </c>
    </row>
    <row r="5" spans="1:26" x14ac:dyDescent="0.25">
      <c r="A5" s="10" t="s">
        <v>167</v>
      </c>
      <c r="B5" s="10">
        <v>2020</v>
      </c>
      <c r="E5" s="10" t="s">
        <v>53</v>
      </c>
      <c r="F5" s="10" t="s">
        <v>24</v>
      </c>
      <c r="G5" s="10" t="s">
        <v>25</v>
      </c>
      <c r="H5" s="10">
        <v>22</v>
      </c>
      <c r="I5" s="10" t="s">
        <v>48</v>
      </c>
      <c r="J5" s="10" t="s">
        <v>19</v>
      </c>
      <c r="L5" s="10" t="s">
        <v>20</v>
      </c>
      <c r="M5" s="10" t="str">
        <f t="shared" si="0"/>
        <v>На рейде</v>
      </c>
      <c r="P5" s="10" t="s">
        <v>15</v>
      </c>
      <c r="Q5" s="10" t="s">
        <v>52</v>
      </c>
    </row>
    <row r="6" spans="1:26" x14ac:dyDescent="0.25">
      <c r="A6" s="10" t="s">
        <v>167</v>
      </c>
      <c r="B6" s="10">
        <v>2020</v>
      </c>
      <c r="E6" s="10" t="s">
        <v>35</v>
      </c>
      <c r="F6" s="10" t="s">
        <v>24</v>
      </c>
      <c r="G6" s="10" t="s">
        <v>36</v>
      </c>
      <c r="H6" s="10">
        <v>40</v>
      </c>
      <c r="I6" s="10" t="s">
        <v>21</v>
      </c>
      <c r="J6" s="10" t="s">
        <v>19</v>
      </c>
      <c r="L6" s="10" t="s">
        <v>20</v>
      </c>
      <c r="M6" s="10" t="str">
        <f t="shared" si="0"/>
        <v>На рейде</v>
      </c>
      <c r="N6" s="10">
        <v>9295567</v>
      </c>
      <c r="P6" s="10" t="s">
        <v>15</v>
      </c>
      <c r="Q6" s="11" t="s">
        <v>52</v>
      </c>
    </row>
    <row r="7" spans="1:26" x14ac:dyDescent="0.25">
      <c r="A7" s="10" t="s">
        <v>167</v>
      </c>
      <c r="B7" s="10">
        <v>2020</v>
      </c>
      <c r="E7" s="10" t="s">
        <v>50</v>
      </c>
      <c r="F7" s="10" t="s">
        <v>24</v>
      </c>
      <c r="G7" s="10" t="s">
        <v>51</v>
      </c>
      <c r="H7" s="10">
        <v>22</v>
      </c>
      <c r="I7" s="10" t="s">
        <v>48</v>
      </c>
      <c r="J7" s="10" t="s">
        <v>19</v>
      </c>
      <c r="L7" s="10" t="s">
        <v>20</v>
      </c>
      <c r="M7" s="10" t="str">
        <f t="shared" si="0"/>
        <v>На рейде</v>
      </c>
      <c r="N7" s="10">
        <v>9446726</v>
      </c>
      <c r="P7" s="10" t="s">
        <v>15</v>
      </c>
      <c r="Q7" s="12" t="s">
        <v>52</v>
      </c>
    </row>
    <row r="8" spans="1:26" x14ac:dyDescent="0.25">
      <c r="A8" s="10" t="s">
        <v>167</v>
      </c>
      <c r="B8" s="10">
        <v>2020</v>
      </c>
      <c r="E8" s="10" t="s">
        <v>30</v>
      </c>
      <c r="F8" s="10" t="s">
        <v>24</v>
      </c>
      <c r="G8" s="10" t="s">
        <v>31</v>
      </c>
      <c r="H8" s="10">
        <v>40</v>
      </c>
      <c r="I8" s="10" t="s">
        <v>21</v>
      </c>
      <c r="J8" s="10" t="s">
        <v>19</v>
      </c>
      <c r="L8" s="10" t="s">
        <v>20</v>
      </c>
      <c r="M8" s="10" t="str">
        <f t="shared" si="0"/>
        <v>На рейде</v>
      </c>
      <c r="N8" s="10">
        <v>9104158</v>
      </c>
      <c r="P8" s="10" t="s">
        <v>15</v>
      </c>
      <c r="Q8" s="11" t="s">
        <v>52</v>
      </c>
    </row>
    <row r="9" spans="1:26" x14ac:dyDescent="0.25">
      <c r="A9" s="10" t="s">
        <v>167</v>
      </c>
      <c r="B9" s="10">
        <v>2020</v>
      </c>
      <c r="E9" s="10" t="s">
        <v>32</v>
      </c>
      <c r="F9" s="10" t="s">
        <v>28</v>
      </c>
      <c r="G9" s="10" t="s">
        <v>33</v>
      </c>
      <c r="H9" s="10">
        <v>40</v>
      </c>
      <c r="I9" s="10" t="s">
        <v>21</v>
      </c>
      <c r="J9" s="10" t="s">
        <v>19</v>
      </c>
      <c r="L9" s="10" t="s">
        <v>20</v>
      </c>
      <c r="M9" s="10" t="str">
        <f t="shared" si="0"/>
        <v>На рейде</v>
      </c>
      <c r="N9" s="10">
        <v>9218399</v>
      </c>
      <c r="P9" s="10" t="s">
        <v>15</v>
      </c>
      <c r="Q9" s="11" t="s">
        <v>52</v>
      </c>
    </row>
    <row r="10" spans="1:26" x14ac:dyDescent="0.25">
      <c r="A10" s="10" t="s">
        <v>167</v>
      </c>
      <c r="B10" s="10">
        <v>2020</v>
      </c>
      <c r="E10" s="10" t="s">
        <v>45</v>
      </c>
      <c r="F10" s="10" t="s">
        <v>24</v>
      </c>
      <c r="G10" s="10" t="s">
        <v>173</v>
      </c>
      <c r="H10" s="10">
        <v>23</v>
      </c>
      <c r="I10" s="10" t="s">
        <v>40</v>
      </c>
      <c r="J10" s="10" t="s">
        <v>19</v>
      </c>
      <c r="L10" s="10" t="s">
        <v>20</v>
      </c>
      <c r="M10" s="10" t="str">
        <f t="shared" si="0"/>
        <v>Под Погрузкой</v>
      </c>
      <c r="N10" s="10">
        <v>9311529</v>
      </c>
      <c r="P10" s="10" t="s">
        <v>15</v>
      </c>
      <c r="Q10" s="10" t="s">
        <v>44</v>
      </c>
      <c r="R10" s="13" t="s">
        <v>34</v>
      </c>
    </row>
    <row r="11" spans="1:26" x14ac:dyDescent="0.25">
      <c r="A11" s="10" t="s">
        <v>167</v>
      </c>
      <c r="B11" s="10">
        <v>2020</v>
      </c>
      <c r="E11" s="10" t="s">
        <v>166</v>
      </c>
      <c r="F11" s="10" t="s">
        <v>24</v>
      </c>
      <c r="G11" s="10" t="s">
        <v>109</v>
      </c>
      <c r="J11" s="10" t="s">
        <v>104</v>
      </c>
      <c r="L11" s="10" t="s">
        <v>20</v>
      </c>
      <c r="M11" s="10" t="str">
        <f t="shared" si="0"/>
        <v>Под Погрузкой</v>
      </c>
      <c r="N11" s="10">
        <v>9620621</v>
      </c>
      <c r="P11" s="10" t="s">
        <v>44</v>
      </c>
      <c r="Q11" s="10" t="s">
        <v>44</v>
      </c>
      <c r="R11" s="13" t="s">
        <v>44</v>
      </c>
    </row>
    <row r="12" spans="1:26" x14ac:dyDescent="0.25">
      <c r="A12" s="10" t="s">
        <v>167</v>
      </c>
      <c r="B12" s="10">
        <v>2020</v>
      </c>
      <c r="E12" s="10" t="s">
        <v>43</v>
      </c>
      <c r="F12" s="10" t="s">
        <v>24</v>
      </c>
      <c r="G12" s="10" t="s">
        <v>42</v>
      </c>
      <c r="H12" s="10">
        <v>23</v>
      </c>
      <c r="I12" s="10" t="s">
        <v>40</v>
      </c>
      <c r="J12" s="10" t="s">
        <v>19</v>
      </c>
      <c r="L12" s="10" t="s">
        <v>20</v>
      </c>
      <c r="M12" s="10" t="str">
        <f t="shared" si="0"/>
        <v>На рейде</v>
      </c>
      <c r="N12" s="10">
        <v>9592094</v>
      </c>
      <c r="P12" s="10" t="s">
        <v>15</v>
      </c>
      <c r="Q12" s="10" t="s">
        <v>41</v>
      </c>
    </row>
    <row r="13" spans="1:26" x14ac:dyDescent="0.25">
      <c r="A13" s="10" t="s">
        <v>167</v>
      </c>
      <c r="B13" s="10">
        <v>2020</v>
      </c>
      <c r="E13" s="10" t="s">
        <v>75</v>
      </c>
      <c r="F13" s="10" t="s">
        <v>24</v>
      </c>
      <c r="G13" s="10" t="s">
        <v>321</v>
      </c>
      <c r="I13" s="10" t="s">
        <v>68</v>
      </c>
      <c r="J13" s="10" t="s">
        <v>66</v>
      </c>
      <c r="L13" s="10" t="s">
        <v>67</v>
      </c>
      <c r="M13" s="10" t="str">
        <f t="shared" si="0"/>
        <v>Исполнен</v>
      </c>
      <c r="N13" s="10">
        <v>9254989</v>
      </c>
      <c r="P13" s="10" t="s">
        <v>15</v>
      </c>
      <c r="Q13" s="10" t="s">
        <v>41</v>
      </c>
      <c r="R13" s="13"/>
      <c r="S13" s="16" t="s">
        <v>44</v>
      </c>
      <c r="T13" s="13" t="s">
        <v>310</v>
      </c>
    </row>
    <row r="14" spans="1:26" x14ac:dyDescent="0.25">
      <c r="A14" s="10" t="s">
        <v>167</v>
      </c>
      <c r="B14" s="10">
        <v>2020</v>
      </c>
      <c r="E14" s="10" t="s">
        <v>82</v>
      </c>
      <c r="F14" s="10" t="s">
        <v>24</v>
      </c>
      <c r="G14" s="10" t="s">
        <v>42</v>
      </c>
      <c r="H14" s="10">
        <v>23</v>
      </c>
      <c r="I14" s="10" t="s">
        <v>40</v>
      </c>
      <c r="J14" s="10" t="s">
        <v>19</v>
      </c>
      <c r="L14" s="10" t="s">
        <v>20</v>
      </c>
      <c r="M14" s="10" t="str">
        <f t="shared" si="0"/>
        <v>Исполнен</v>
      </c>
      <c r="N14" s="10">
        <v>9423542</v>
      </c>
      <c r="P14" s="10" t="s">
        <v>44</v>
      </c>
      <c r="Q14" s="10" t="s">
        <v>41</v>
      </c>
      <c r="S14" s="16" t="s">
        <v>181</v>
      </c>
      <c r="T14" s="13" t="s">
        <v>220</v>
      </c>
    </row>
    <row r="15" spans="1:26" x14ac:dyDescent="0.25">
      <c r="A15" s="10" t="s">
        <v>167</v>
      </c>
      <c r="B15" s="10">
        <v>2020</v>
      </c>
      <c r="E15" s="10" t="s">
        <v>69</v>
      </c>
      <c r="F15" s="10" t="s">
        <v>24</v>
      </c>
      <c r="G15" s="10" t="s">
        <v>70</v>
      </c>
      <c r="I15" s="10" t="s">
        <v>68</v>
      </c>
      <c r="J15" s="10" t="s">
        <v>66</v>
      </c>
      <c r="L15" s="10" t="s">
        <v>71</v>
      </c>
      <c r="M15" s="10" t="str">
        <f t="shared" si="0"/>
        <v>На рейде</v>
      </c>
      <c r="N15" s="10">
        <v>9541837</v>
      </c>
      <c r="P15" s="10" t="s">
        <v>15</v>
      </c>
      <c r="Q15" s="11" t="s">
        <v>37</v>
      </c>
    </row>
    <row r="16" spans="1:26" x14ac:dyDescent="0.25">
      <c r="A16" s="10" t="s">
        <v>167</v>
      </c>
      <c r="B16" s="10">
        <v>2020</v>
      </c>
      <c r="E16" s="10" t="s">
        <v>72</v>
      </c>
      <c r="F16" s="10" t="s">
        <v>28</v>
      </c>
      <c r="G16" s="10" t="s">
        <v>73</v>
      </c>
      <c r="I16" s="10" t="s">
        <v>68</v>
      </c>
      <c r="J16" s="10" t="s">
        <v>66</v>
      </c>
      <c r="L16" s="10" t="s">
        <v>74</v>
      </c>
      <c r="M16" s="10" t="str">
        <f t="shared" si="0"/>
        <v>Под Погрузкой</v>
      </c>
      <c r="N16" s="10">
        <v>9221592</v>
      </c>
      <c r="P16" s="10" t="s">
        <v>15</v>
      </c>
      <c r="Q16" s="10" t="s">
        <v>15</v>
      </c>
      <c r="R16" s="13" t="s">
        <v>44</v>
      </c>
    </row>
    <row r="17" spans="1:20" x14ac:dyDescent="0.25">
      <c r="A17" s="10" t="s">
        <v>167</v>
      </c>
      <c r="B17" s="10">
        <v>2020</v>
      </c>
      <c r="E17" s="10" t="s">
        <v>163</v>
      </c>
      <c r="F17" s="10" t="s">
        <v>24</v>
      </c>
      <c r="G17" s="10" t="s">
        <v>164</v>
      </c>
      <c r="H17" s="10">
        <v>23</v>
      </c>
      <c r="I17" s="10" t="s">
        <v>40</v>
      </c>
      <c r="J17" s="10" t="s">
        <v>19</v>
      </c>
      <c r="L17" s="10" t="s">
        <v>20</v>
      </c>
      <c r="M17" s="10" t="str">
        <f t="shared" si="0"/>
        <v>На рейде</v>
      </c>
      <c r="N17" s="10">
        <v>9768928</v>
      </c>
      <c r="P17" s="10" t="s">
        <v>44</v>
      </c>
      <c r="Q17" s="11" t="s">
        <v>26</v>
      </c>
    </row>
    <row r="18" spans="1:20" x14ac:dyDescent="0.25">
      <c r="A18" s="10" t="s">
        <v>167</v>
      </c>
      <c r="B18" s="10">
        <v>2020</v>
      </c>
      <c r="E18" s="10" t="s">
        <v>27</v>
      </c>
      <c r="F18" s="10" t="s">
        <v>28</v>
      </c>
      <c r="G18" s="10" t="s">
        <v>29</v>
      </c>
      <c r="H18" s="10">
        <v>40</v>
      </c>
      <c r="I18" s="10" t="s">
        <v>21</v>
      </c>
      <c r="J18" s="10" t="s">
        <v>19</v>
      </c>
      <c r="L18" s="10" t="s">
        <v>20</v>
      </c>
      <c r="M18" s="10" t="str">
        <f t="shared" si="0"/>
        <v>На рейде</v>
      </c>
      <c r="N18" s="10">
        <v>9151400</v>
      </c>
      <c r="P18" s="10" t="s">
        <v>15</v>
      </c>
      <c r="Q18" s="10" t="s">
        <v>26</v>
      </c>
    </row>
    <row r="19" spans="1:20" x14ac:dyDescent="0.25">
      <c r="A19" s="10" t="s">
        <v>167</v>
      </c>
      <c r="B19" s="10">
        <v>2020</v>
      </c>
      <c r="E19" s="10" t="s">
        <v>161</v>
      </c>
      <c r="F19" s="10" t="s">
        <v>17</v>
      </c>
      <c r="G19" s="10" t="s">
        <v>162</v>
      </c>
      <c r="H19" s="10">
        <v>40</v>
      </c>
      <c r="I19" s="10" t="s">
        <v>21</v>
      </c>
      <c r="J19" s="10" t="s">
        <v>19</v>
      </c>
      <c r="L19" s="10" t="s">
        <v>20</v>
      </c>
      <c r="M19" s="10" t="str">
        <f t="shared" si="0"/>
        <v>На рейде</v>
      </c>
      <c r="N19" s="10">
        <v>9008079</v>
      </c>
      <c r="P19" s="10" t="s">
        <v>44</v>
      </c>
      <c r="Q19" s="10" t="s">
        <v>160</v>
      </c>
    </row>
    <row r="20" spans="1:20" x14ac:dyDescent="0.25">
      <c r="A20" s="10" t="s">
        <v>167</v>
      </c>
      <c r="B20" s="10">
        <v>2020</v>
      </c>
      <c r="E20" s="10" t="s">
        <v>159</v>
      </c>
      <c r="F20" s="10" t="s">
        <v>24</v>
      </c>
      <c r="G20" s="10" t="s">
        <v>137</v>
      </c>
      <c r="H20" s="10">
        <v>40</v>
      </c>
      <c r="I20" s="10" t="s">
        <v>21</v>
      </c>
      <c r="J20" s="10" t="s">
        <v>19</v>
      </c>
      <c r="L20" s="10" t="s">
        <v>20</v>
      </c>
      <c r="M20" s="10" t="str">
        <f t="shared" si="0"/>
        <v>На рейде</v>
      </c>
      <c r="N20" s="10">
        <v>9374349</v>
      </c>
      <c r="P20" s="10" t="s">
        <v>44</v>
      </c>
      <c r="Q20" s="10" t="s">
        <v>158</v>
      </c>
    </row>
    <row r="21" spans="1:20" x14ac:dyDescent="0.25">
      <c r="A21" s="10" t="s">
        <v>167</v>
      </c>
      <c r="B21" s="10">
        <v>2020</v>
      </c>
      <c r="E21" s="10" t="s">
        <v>155</v>
      </c>
      <c r="F21" s="10" t="s">
        <v>156</v>
      </c>
      <c r="G21" s="10" t="s">
        <v>157</v>
      </c>
      <c r="H21" s="10">
        <v>40</v>
      </c>
      <c r="I21" s="10" t="s">
        <v>21</v>
      </c>
      <c r="J21" s="10" t="s">
        <v>19</v>
      </c>
      <c r="L21" s="10" t="s">
        <v>20</v>
      </c>
      <c r="M21" s="10" t="str">
        <f t="shared" si="0"/>
        <v>На рейде</v>
      </c>
      <c r="N21" s="10">
        <v>9400150</v>
      </c>
      <c r="P21" s="10" t="s">
        <v>44</v>
      </c>
      <c r="Q21" s="10" t="s">
        <v>154</v>
      </c>
    </row>
    <row r="22" spans="1:20" x14ac:dyDescent="0.25">
      <c r="A22" s="10" t="s">
        <v>167</v>
      </c>
      <c r="B22" s="10">
        <v>2020</v>
      </c>
      <c r="E22" s="10" t="s">
        <v>23</v>
      </c>
      <c r="F22" s="10" t="s">
        <v>24</v>
      </c>
      <c r="G22" s="10" t="s">
        <v>25</v>
      </c>
      <c r="H22" s="10">
        <v>40</v>
      </c>
      <c r="I22" s="10" t="s">
        <v>21</v>
      </c>
      <c r="J22" s="10" t="s">
        <v>19</v>
      </c>
      <c r="L22" s="10" t="s">
        <v>20</v>
      </c>
      <c r="M22" s="10" t="str">
        <f t="shared" si="0"/>
        <v>На рейде</v>
      </c>
      <c r="N22" s="10">
        <v>9597111</v>
      </c>
      <c r="P22" s="10" t="s">
        <v>15</v>
      </c>
      <c r="Q22" s="10" t="s">
        <v>22</v>
      </c>
    </row>
    <row r="23" spans="1:20" x14ac:dyDescent="0.25">
      <c r="A23" s="10" t="s">
        <v>167</v>
      </c>
      <c r="B23" s="10">
        <v>2020</v>
      </c>
      <c r="E23" s="10" t="s">
        <v>153</v>
      </c>
      <c r="F23" s="10" t="s">
        <v>24</v>
      </c>
      <c r="G23" s="10" t="s">
        <v>137</v>
      </c>
      <c r="H23" s="10">
        <v>40</v>
      </c>
      <c r="I23" s="10" t="s">
        <v>21</v>
      </c>
      <c r="J23" s="10" t="s">
        <v>19</v>
      </c>
      <c r="L23" s="10" t="s">
        <v>20</v>
      </c>
      <c r="M23" s="10" t="str">
        <f t="shared" si="0"/>
        <v>Исполнен</v>
      </c>
      <c r="N23" s="10">
        <v>9460772</v>
      </c>
      <c r="P23" s="10" t="s">
        <v>44</v>
      </c>
      <c r="Q23" s="11" t="s">
        <v>169</v>
      </c>
      <c r="R23" s="13"/>
      <c r="S23" s="16" t="s">
        <v>105</v>
      </c>
      <c r="T23" s="13" t="s">
        <v>220</v>
      </c>
    </row>
    <row r="24" spans="1:20" x14ac:dyDescent="0.25">
      <c r="A24" s="10" t="s">
        <v>167</v>
      </c>
      <c r="B24" s="10">
        <v>2020</v>
      </c>
      <c r="E24" s="10" t="s">
        <v>16</v>
      </c>
      <c r="F24" s="10" t="s">
        <v>17</v>
      </c>
      <c r="G24" s="10" t="s">
        <v>18</v>
      </c>
      <c r="H24" s="10">
        <v>40</v>
      </c>
      <c r="I24" s="10" t="s">
        <v>21</v>
      </c>
      <c r="J24" s="10" t="s">
        <v>19</v>
      </c>
      <c r="L24" s="10" t="s">
        <v>20</v>
      </c>
      <c r="M24" s="10" t="str">
        <f t="shared" si="0"/>
        <v>На рейде</v>
      </c>
      <c r="N24" s="10">
        <v>9150743</v>
      </c>
      <c r="P24" s="10" t="s">
        <v>15</v>
      </c>
      <c r="Q24" s="11" t="s">
        <v>37</v>
      </c>
    </row>
    <row r="25" spans="1:20" x14ac:dyDescent="0.25">
      <c r="A25" s="10" t="s">
        <v>167</v>
      </c>
      <c r="B25" s="10">
        <v>2020</v>
      </c>
      <c r="E25" s="10" t="s">
        <v>46</v>
      </c>
      <c r="F25" s="10" t="s">
        <v>24</v>
      </c>
      <c r="G25" s="10" t="s">
        <v>47</v>
      </c>
      <c r="H25" s="10">
        <v>22</v>
      </c>
      <c r="I25" s="10" t="s">
        <v>48</v>
      </c>
      <c r="J25" s="10" t="s">
        <v>19</v>
      </c>
      <c r="L25" s="10" t="s">
        <v>20</v>
      </c>
      <c r="M25" s="10" t="str">
        <f t="shared" si="0"/>
        <v>На рейде</v>
      </c>
      <c r="N25" s="10">
        <v>9304215</v>
      </c>
      <c r="P25" s="10" t="s">
        <v>15</v>
      </c>
      <c r="Q25" s="11" t="s">
        <v>22</v>
      </c>
    </row>
    <row r="26" spans="1:20" x14ac:dyDescent="0.25">
      <c r="A26" s="10" t="s">
        <v>167</v>
      </c>
      <c r="B26" s="10">
        <v>2020</v>
      </c>
      <c r="E26" s="10" t="s">
        <v>46</v>
      </c>
      <c r="F26" s="10" t="s">
        <v>28</v>
      </c>
      <c r="G26" s="10" t="s">
        <v>49</v>
      </c>
      <c r="H26" s="10">
        <v>22</v>
      </c>
      <c r="I26" s="10" t="s">
        <v>48</v>
      </c>
      <c r="J26" s="10" t="s">
        <v>19</v>
      </c>
      <c r="L26" s="10" t="s">
        <v>20</v>
      </c>
      <c r="M26" s="10" t="str">
        <f t="shared" si="0"/>
        <v>На рейде</v>
      </c>
      <c r="N26" s="10">
        <v>9304215</v>
      </c>
      <c r="P26" s="10" t="s">
        <v>15</v>
      </c>
      <c r="Q26" s="10" t="s">
        <v>14</v>
      </c>
    </row>
    <row r="27" spans="1:20" x14ac:dyDescent="0.25">
      <c r="A27" s="10" t="s">
        <v>167</v>
      </c>
      <c r="B27" s="10">
        <v>2020</v>
      </c>
      <c r="E27" s="10" t="s">
        <v>16</v>
      </c>
      <c r="F27" s="10" t="s">
        <v>17</v>
      </c>
      <c r="G27" s="10" t="s">
        <v>18</v>
      </c>
      <c r="H27" s="10">
        <v>40</v>
      </c>
      <c r="I27" s="10" t="s">
        <v>21</v>
      </c>
      <c r="J27" s="10" t="s">
        <v>19</v>
      </c>
      <c r="L27" s="10" t="s">
        <v>20</v>
      </c>
      <c r="M27" s="10" t="str">
        <f t="shared" si="0"/>
        <v>На рейде</v>
      </c>
      <c r="N27" s="10">
        <v>1111111</v>
      </c>
      <c r="P27" s="10" t="s">
        <v>15</v>
      </c>
      <c r="Q27" s="10" t="s">
        <v>14</v>
      </c>
    </row>
    <row r="28" spans="1:20" x14ac:dyDescent="0.25">
      <c r="A28" s="10" t="s">
        <v>167</v>
      </c>
      <c r="B28" s="10">
        <v>2020</v>
      </c>
      <c r="E28" s="10" t="s">
        <v>64</v>
      </c>
      <c r="F28" s="10" t="s">
        <v>24</v>
      </c>
      <c r="G28" s="10" t="s">
        <v>65</v>
      </c>
      <c r="I28" s="10" t="s">
        <v>68</v>
      </c>
      <c r="J28" s="10" t="s">
        <v>66</v>
      </c>
      <c r="L28" s="10" t="s">
        <v>67</v>
      </c>
      <c r="M28" s="10" t="str">
        <f t="shared" si="0"/>
        <v>На рейде</v>
      </c>
      <c r="N28" s="10">
        <v>9261970</v>
      </c>
      <c r="P28" s="10" t="s">
        <v>15</v>
      </c>
      <c r="Q28" s="10" t="s">
        <v>14</v>
      </c>
    </row>
    <row r="29" spans="1:20" x14ac:dyDescent="0.25">
      <c r="A29" s="10" t="s">
        <v>167</v>
      </c>
      <c r="B29" s="10">
        <v>2020</v>
      </c>
      <c r="E29" s="10" t="s">
        <v>78</v>
      </c>
      <c r="F29" s="10" t="s">
        <v>24</v>
      </c>
      <c r="G29" s="10" t="s">
        <v>79</v>
      </c>
      <c r="H29" s="10">
        <v>23</v>
      </c>
      <c r="I29" s="10" t="s">
        <v>40</v>
      </c>
      <c r="J29" s="10" t="s">
        <v>19</v>
      </c>
      <c r="L29" s="10" t="s">
        <v>80</v>
      </c>
      <c r="M29" s="10" t="str">
        <f t="shared" si="0"/>
        <v>На рейде</v>
      </c>
      <c r="N29" s="10">
        <v>9107681</v>
      </c>
      <c r="P29" s="10" t="s">
        <v>44</v>
      </c>
      <c r="Q29" s="10" t="s">
        <v>77</v>
      </c>
    </row>
    <row r="30" spans="1:20" x14ac:dyDescent="0.25">
      <c r="A30" s="10" t="s">
        <v>167</v>
      </c>
      <c r="B30" s="10">
        <v>2020</v>
      </c>
      <c r="E30" s="10" t="s">
        <v>81</v>
      </c>
      <c r="F30" s="10" t="s">
        <v>24</v>
      </c>
      <c r="G30" s="10" t="s">
        <v>79</v>
      </c>
      <c r="H30" s="10">
        <v>23</v>
      </c>
      <c r="I30" s="10" t="s">
        <v>40</v>
      </c>
      <c r="J30" s="10" t="s">
        <v>19</v>
      </c>
      <c r="L30" s="10" t="s">
        <v>80</v>
      </c>
      <c r="M30" s="10" t="str">
        <f t="shared" si="0"/>
        <v>На рейде</v>
      </c>
      <c r="N30" s="10">
        <v>9460760</v>
      </c>
      <c r="P30" s="10" t="s">
        <v>44</v>
      </c>
      <c r="Q30" s="10" t="s">
        <v>77</v>
      </c>
    </row>
    <row r="31" spans="1:20" x14ac:dyDescent="0.25">
      <c r="A31" s="10" t="s">
        <v>167</v>
      </c>
      <c r="B31" s="10">
        <v>2020</v>
      </c>
      <c r="E31" s="10" t="s">
        <v>165</v>
      </c>
      <c r="F31" s="10" t="s">
        <v>24</v>
      </c>
      <c r="G31" s="10" t="s">
        <v>73</v>
      </c>
      <c r="H31" s="10">
        <v>22</v>
      </c>
      <c r="I31" s="10" t="s">
        <v>48</v>
      </c>
      <c r="J31" s="10" t="s">
        <v>19</v>
      </c>
      <c r="L31" s="10" t="s">
        <v>20</v>
      </c>
      <c r="M31" s="10" t="str">
        <f t="shared" si="0"/>
        <v>На рейде</v>
      </c>
      <c r="N31" s="10">
        <v>9698941</v>
      </c>
      <c r="P31" s="10" t="s">
        <v>44</v>
      </c>
      <c r="Q31" s="10" t="s">
        <v>77</v>
      </c>
    </row>
    <row r="32" spans="1:20" x14ac:dyDescent="0.25">
      <c r="A32" s="10" t="s">
        <v>167</v>
      </c>
      <c r="B32" s="10">
        <v>2020</v>
      </c>
      <c r="E32" s="10" t="s">
        <v>84</v>
      </c>
      <c r="F32" s="10" t="s">
        <v>24</v>
      </c>
      <c r="G32" s="10" t="s">
        <v>85</v>
      </c>
      <c r="H32" s="10">
        <v>22</v>
      </c>
      <c r="I32" s="10" t="s">
        <v>48</v>
      </c>
      <c r="J32" s="10" t="s">
        <v>19</v>
      </c>
      <c r="L32" s="10" t="s">
        <v>20</v>
      </c>
      <c r="M32" s="10" t="str">
        <f t="shared" si="0"/>
        <v>Под Погрузкой</v>
      </c>
      <c r="N32" s="10">
        <v>9590967</v>
      </c>
      <c r="R32" s="10" t="s">
        <v>83</v>
      </c>
      <c r="S32" s="16" t="s">
        <v>44</v>
      </c>
      <c r="T32" s="13" t="s">
        <v>250</v>
      </c>
    </row>
    <row r="33" spans="1:20" x14ac:dyDescent="0.25">
      <c r="A33" s="10" t="s">
        <v>167</v>
      </c>
      <c r="B33" s="10">
        <v>2020</v>
      </c>
      <c r="E33" s="10" t="s">
        <v>87</v>
      </c>
      <c r="F33" s="10" t="s">
        <v>24</v>
      </c>
      <c r="G33" s="10" t="s">
        <v>88</v>
      </c>
      <c r="H33" s="10">
        <v>22</v>
      </c>
      <c r="I33" s="10" t="s">
        <v>48</v>
      </c>
      <c r="J33" s="10" t="s">
        <v>19</v>
      </c>
      <c r="L33" s="10" t="s">
        <v>20</v>
      </c>
      <c r="M33" s="10" t="str">
        <f t="shared" si="0"/>
        <v>Под Погрузкой</v>
      </c>
      <c r="N33" s="10">
        <v>9748277</v>
      </c>
      <c r="R33" s="10" t="s">
        <v>86</v>
      </c>
      <c r="S33" s="16" t="s">
        <v>34</v>
      </c>
      <c r="T33" s="13" t="s">
        <v>251</v>
      </c>
    </row>
    <row r="34" spans="1:20" x14ac:dyDescent="0.25">
      <c r="A34" s="10" t="s">
        <v>167</v>
      </c>
      <c r="B34" s="10">
        <v>2020</v>
      </c>
      <c r="E34" s="10" t="s">
        <v>91</v>
      </c>
      <c r="F34" s="10" t="s">
        <v>24</v>
      </c>
      <c r="G34" s="10" t="s">
        <v>189</v>
      </c>
      <c r="H34" s="10" t="s">
        <v>95</v>
      </c>
      <c r="I34" s="10" t="s">
        <v>94</v>
      </c>
      <c r="J34" s="10" t="s">
        <v>92</v>
      </c>
      <c r="L34" s="10" t="s">
        <v>93</v>
      </c>
      <c r="M34" s="10" t="str">
        <f t="shared" si="0"/>
        <v>Исполнен</v>
      </c>
      <c r="N34" s="10">
        <v>9377688</v>
      </c>
      <c r="R34" s="13"/>
      <c r="S34" s="16" t="s">
        <v>15</v>
      </c>
      <c r="T34" s="13" t="s">
        <v>20</v>
      </c>
    </row>
    <row r="35" spans="1:20" x14ac:dyDescent="0.25">
      <c r="A35" s="10" t="s">
        <v>167</v>
      </c>
      <c r="B35" s="10">
        <v>2020</v>
      </c>
      <c r="E35" s="10" t="s">
        <v>96</v>
      </c>
      <c r="F35" s="10" t="s">
        <v>24</v>
      </c>
      <c r="G35" s="10" t="s">
        <v>97</v>
      </c>
      <c r="H35" s="10">
        <v>40</v>
      </c>
      <c r="I35" s="10" t="s">
        <v>21</v>
      </c>
      <c r="J35" s="10" t="s">
        <v>19</v>
      </c>
      <c r="L35" s="10" t="s">
        <v>20</v>
      </c>
      <c r="M35" s="10" t="str">
        <f t="shared" si="0"/>
        <v>Исполнен</v>
      </c>
      <c r="N35" s="10">
        <v>9231286</v>
      </c>
      <c r="S35" s="16" t="s">
        <v>41</v>
      </c>
      <c r="T35" s="13" t="s">
        <v>20</v>
      </c>
    </row>
    <row r="36" spans="1:20" x14ac:dyDescent="0.25">
      <c r="A36" s="10" t="s">
        <v>167</v>
      </c>
      <c r="B36" s="10">
        <v>2020</v>
      </c>
      <c r="E36" s="10" t="s">
        <v>98</v>
      </c>
      <c r="F36" s="10" t="s">
        <v>24</v>
      </c>
      <c r="G36" s="10" t="s">
        <v>231</v>
      </c>
      <c r="H36" s="10">
        <v>23</v>
      </c>
      <c r="I36" s="10" t="s">
        <v>40</v>
      </c>
      <c r="J36" s="10" t="s">
        <v>19</v>
      </c>
      <c r="L36" s="10" t="s">
        <v>20</v>
      </c>
      <c r="M36" s="10" t="str">
        <f t="shared" si="0"/>
        <v>Исполнен</v>
      </c>
      <c r="N36" s="10">
        <v>9302803</v>
      </c>
      <c r="R36" s="13"/>
      <c r="S36" s="16" t="s">
        <v>41</v>
      </c>
      <c r="T36" s="13" t="s">
        <v>20</v>
      </c>
    </row>
    <row r="37" spans="1:20" x14ac:dyDescent="0.25">
      <c r="A37" s="10" t="s">
        <v>167</v>
      </c>
      <c r="B37" s="10">
        <v>2020</v>
      </c>
      <c r="E37" s="10" t="s">
        <v>100</v>
      </c>
      <c r="F37" s="10" t="s">
        <v>28</v>
      </c>
      <c r="G37" s="10" t="s">
        <v>101</v>
      </c>
      <c r="H37" s="10">
        <v>22</v>
      </c>
      <c r="I37" s="10" t="s">
        <v>48</v>
      </c>
      <c r="J37" s="10" t="s">
        <v>19</v>
      </c>
      <c r="L37" s="10" t="s">
        <v>20</v>
      </c>
      <c r="M37" s="10" t="str">
        <f t="shared" si="0"/>
        <v>Исполнен</v>
      </c>
      <c r="N37" s="10">
        <v>9452593</v>
      </c>
      <c r="S37" s="16" t="s">
        <v>15</v>
      </c>
      <c r="T37" s="13" t="s">
        <v>20</v>
      </c>
    </row>
    <row r="38" spans="1:20" x14ac:dyDescent="0.25">
      <c r="A38" s="10" t="s">
        <v>167</v>
      </c>
      <c r="B38" s="10">
        <v>2020</v>
      </c>
      <c r="E38" s="10" t="s">
        <v>103</v>
      </c>
      <c r="F38" s="10" t="s">
        <v>24</v>
      </c>
      <c r="G38" s="10" t="s">
        <v>70</v>
      </c>
      <c r="J38" s="10" t="s">
        <v>104</v>
      </c>
      <c r="L38" s="10" t="s">
        <v>67</v>
      </c>
      <c r="M38" s="10" t="str">
        <f t="shared" si="0"/>
        <v>Исполнен</v>
      </c>
      <c r="N38" s="10">
        <v>9543768</v>
      </c>
      <c r="S38" s="16" t="s">
        <v>83</v>
      </c>
      <c r="T38" s="13" t="s">
        <v>310</v>
      </c>
    </row>
    <row r="39" spans="1:20" x14ac:dyDescent="0.25">
      <c r="A39" s="10" t="s">
        <v>167</v>
      </c>
      <c r="B39" s="10">
        <v>2020</v>
      </c>
      <c r="E39" s="10" t="s">
        <v>106</v>
      </c>
      <c r="F39" s="10" t="s">
        <v>24</v>
      </c>
      <c r="G39" s="10" t="s">
        <v>99</v>
      </c>
      <c r="J39" s="10" t="s">
        <v>104</v>
      </c>
      <c r="L39" s="10" t="s">
        <v>71</v>
      </c>
      <c r="M39" s="10" t="str">
        <f t="shared" si="0"/>
        <v>Исполнен</v>
      </c>
      <c r="N39" s="10">
        <v>9712943</v>
      </c>
      <c r="S39" s="16" t="s">
        <v>86</v>
      </c>
      <c r="T39" s="13" t="s">
        <v>20</v>
      </c>
    </row>
    <row r="40" spans="1:20" x14ac:dyDescent="0.25">
      <c r="A40" s="10" t="s">
        <v>167</v>
      </c>
      <c r="B40" s="10">
        <v>2020</v>
      </c>
      <c r="E40" s="10" t="s">
        <v>108</v>
      </c>
      <c r="F40" s="10" t="s">
        <v>24</v>
      </c>
      <c r="G40" s="10" t="s">
        <v>109</v>
      </c>
      <c r="J40" s="10" t="s">
        <v>104</v>
      </c>
      <c r="L40" s="10" t="s">
        <v>71</v>
      </c>
      <c r="M40" s="10" t="str">
        <f t="shared" si="0"/>
        <v>Исполнен</v>
      </c>
      <c r="N40" s="10">
        <v>9300556</v>
      </c>
      <c r="S40" s="16" t="s">
        <v>225</v>
      </c>
      <c r="T40" s="13" t="s">
        <v>300</v>
      </c>
    </row>
    <row r="41" spans="1:20" x14ac:dyDescent="0.25">
      <c r="A41" s="10" t="s">
        <v>167</v>
      </c>
      <c r="B41" s="10">
        <v>2020</v>
      </c>
      <c r="E41" s="10" t="s">
        <v>111</v>
      </c>
      <c r="F41" s="10" t="s">
        <v>24</v>
      </c>
      <c r="G41" s="10" t="s">
        <v>109</v>
      </c>
      <c r="J41" s="10" t="s">
        <v>104</v>
      </c>
      <c r="L41" s="10" t="s">
        <v>20</v>
      </c>
      <c r="M41" s="10" t="str">
        <f t="shared" si="0"/>
        <v>Под Погрузкой</v>
      </c>
      <c r="N41" s="10">
        <v>9218387</v>
      </c>
      <c r="R41" s="13" t="s">
        <v>110</v>
      </c>
      <c r="S41" s="10" t="s">
        <v>110</v>
      </c>
    </row>
    <row r="42" spans="1:20" x14ac:dyDescent="0.25">
      <c r="A42" s="10" t="s">
        <v>167</v>
      </c>
      <c r="B42" s="10">
        <v>2020</v>
      </c>
      <c r="E42" s="10" t="s">
        <v>112</v>
      </c>
      <c r="F42" s="10" t="s">
        <v>24</v>
      </c>
      <c r="G42" s="10" t="s">
        <v>65</v>
      </c>
      <c r="J42" s="10" t="s">
        <v>104</v>
      </c>
      <c r="L42" s="10" t="s">
        <v>113</v>
      </c>
      <c r="M42" s="10" t="str">
        <f t="shared" si="0"/>
        <v>Исполнен</v>
      </c>
      <c r="N42" s="10">
        <v>9279836</v>
      </c>
      <c r="S42" s="16" t="s">
        <v>86</v>
      </c>
      <c r="T42" s="13" t="s">
        <v>251</v>
      </c>
    </row>
    <row r="43" spans="1:20" x14ac:dyDescent="0.25">
      <c r="A43" s="10" t="s">
        <v>167</v>
      </c>
      <c r="B43" s="10">
        <v>2020</v>
      </c>
      <c r="E43" s="10" t="s">
        <v>114</v>
      </c>
      <c r="F43" s="10" t="s">
        <v>24</v>
      </c>
      <c r="G43" s="10" t="s">
        <v>70</v>
      </c>
      <c r="J43" s="10" t="s">
        <v>104</v>
      </c>
      <c r="L43" s="10" t="s">
        <v>115</v>
      </c>
      <c r="M43" s="10" t="str">
        <f t="shared" si="0"/>
        <v>Исполнен</v>
      </c>
      <c r="N43" s="10">
        <v>9610999</v>
      </c>
      <c r="S43" s="16" t="s">
        <v>143</v>
      </c>
      <c r="T43" s="13" t="s">
        <v>306</v>
      </c>
    </row>
    <row r="44" spans="1:20" x14ac:dyDescent="0.25">
      <c r="A44" s="10" t="s">
        <v>167</v>
      </c>
      <c r="B44" s="10">
        <v>2020</v>
      </c>
      <c r="E44" s="10" t="s">
        <v>117</v>
      </c>
      <c r="F44" s="10" t="s">
        <v>24</v>
      </c>
      <c r="G44" s="10" t="s">
        <v>118</v>
      </c>
      <c r="J44" s="10" t="s">
        <v>104</v>
      </c>
      <c r="L44" s="10" t="s">
        <v>119</v>
      </c>
      <c r="M44" s="10" t="str">
        <f t="shared" si="0"/>
        <v>Исполнен</v>
      </c>
      <c r="N44" s="10">
        <v>9583691</v>
      </c>
      <c r="S44" s="16" t="s">
        <v>147</v>
      </c>
      <c r="T44" s="13" t="s">
        <v>20</v>
      </c>
    </row>
    <row r="45" spans="1:20" x14ac:dyDescent="0.25">
      <c r="A45" s="10" t="s">
        <v>167</v>
      </c>
      <c r="B45" s="10">
        <v>2020</v>
      </c>
      <c r="E45" s="10" t="s">
        <v>121</v>
      </c>
      <c r="F45" s="10" t="s">
        <v>24</v>
      </c>
      <c r="G45" s="10" t="s">
        <v>122</v>
      </c>
      <c r="J45" s="10" t="s">
        <v>104</v>
      </c>
      <c r="L45" s="10" t="s">
        <v>123</v>
      </c>
      <c r="M45" s="10" t="str">
        <f t="shared" si="0"/>
        <v>Исполнен</v>
      </c>
      <c r="N45" s="10">
        <v>9643453</v>
      </c>
      <c r="S45" s="16" t="s">
        <v>90</v>
      </c>
      <c r="T45" s="13" t="s">
        <v>20</v>
      </c>
    </row>
    <row r="46" spans="1:20" x14ac:dyDescent="0.25">
      <c r="A46" s="10" t="s">
        <v>167</v>
      </c>
      <c r="B46" s="10">
        <v>2020</v>
      </c>
      <c r="E46" s="10" t="s">
        <v>125</v>
      </c>
      <c r="F46" s="10" t="s">
        <v>24</v>
      </c>
      <c r="G46" s="10" t="s">
        <v>174</v>
      </c>
      <c r="J46" s="10" t="s">
        <v>104</v>
      </c>
      <c r="L46" s="10" t="s">
        <v>20</v>
      </c>
      <c r="M46" s="10" t="str">
        <f t="shared" si="0"/>
        <v>Под Погрузкой</v>
      </c>
      <c r="N46" s="10">
        <v>9644548</v>
      </c>
      <c r="R46" s="13" t="s">
        <v>124</v>
      </c>
      <c r="S46" s="10" t="s">
        <v>124</v>
      </c>
    </row>
    <row r="47" spans="1:20" x14ac:dyDescent="0.25">
      <c r="A47" s="10" t="s">
        <v>167</v>
      </c>
      <c r="B47" s="10">
        <v>2020</v>
      </c>
      <c r="E47" s="10" t="s">
        <v>127</v>
      </c>
      <c r="F47" s="10" t="s">
        <v>24</v>
      </c>
      <c r="G47" s="10" t="s">
        <v>128</v>
      </c>
      <c r="J47" s="10" t="s">
        <v>104</v>
      </c>
      <c r="L47" s="10" t="s">
        <v>129</v>
      </c>
      <c r="M47" s="10" t="str">
        <f t="shared" si="0"/>
        <v>Исполнен</v>
      </c>
      <c r="N47" s="10">
        <v>9084255</v>
      </c>
      <c r="S47" s="16" t="s">
        <v>147</v>
      </c>
      <c r="T47" s="13" t="s">
        <v>20</v>
      </c>
    </row>
    <row r="48" spans="1:20" x14ac:dyDescent="0.25">
      <c r="A48" s="10" t="s">
        <v>167</v>
      </c>
      <c r="B48" s="10">
        <v>2020</v>
      </c>
      <c r="E48" s="10" t="s">
        <v>130</v>
      </c>
      <c r="F48" s="10" t="s">
        <v>24</v>
      </c>
      <c r="G48" s="10" t="s">
        <v>131</v>
      </c>
      <c r="J48" s="10" t="s">
        <v>104</v>
      </c>
      <c r="L48" s="10" t="s">
        <v>20</v>
      </c>
      <c r="M48" s="10" t="str">
        <f t="shared" si="0"/>
        <v>Под Погрузкой</v>
      </c>
      <c r="N48" s="10">
        <v>9666429</v>
      </c>
      <c r="R48" s="13" t="s">
        <v>126</v>
      </c>
      <c r="S48" s="10" t="s">
        <v>126</v>
      </c>
    </row>
    <row r="49" spans="1:21" x14ac:dyDescent="0.25">
      <c r="A49" s="10" t="s">
        <v>167</v>
      </c>
      <c r="B49" s="10">
        <v>2020</v>
      </c>
      <c r="E49" s="10" t="s">
        <v>133</v>
      </c>
      <c r="F49" s="10" t="s">
        <v>24</v>
      </c>
      <c r="G49" s="10" t="s">
        <v>25</v>
      </c>
      <c r="J49" s="10" t="s">
        <v>104</v>
      </c>
      <c r="L49" s="10" t="s">
        <v>134</v>
      </c>
      <c r="M49" s="10" t="str">
        <f t="shared" si="0"/>
        <v>Под Погрузкой</v>
      </c>
      <c r="N49" s="10">
        <v>9584205</v>
      </c>
      <c r="R49" s="13" t="s">
        <v>132</v>
      </c>
      <c r="S49" s="10" t="s">
        <v>132</v>
      </c>
    </row>
    <row r="50" spans="1:21" x14ac:dyDescent="0.25">
      <c r="A50" s="10" t="s">
        <v>167</v>
      </c>
      <c r="B50" s="10">
        <v>2020</v>
      </c>
      <c r="E50" s="10" t="s">
        <v>136</v>
      </c>
      <c r="F50" s="10" t="s">
        <v>24</v>
      </c>
      <c r="G50" s="10" t="s">
        <v>137</v>
      </c>
      <c r="J50" s="10" t="s">
        <v>104</v>
      </c>
      <c r="L50" s="10" t="s">
        <v>71</v>
      </c>
      <c r="M50" s="10" t="str">
        <f t="shared" si="0"/>
        <v>Под Погрузкой</v>
      </c>
      <c r="N50" s="10">
        <v>9700196</v>
      </c>
      <c r="R50" s="13" t="s">
        <v>135</v>
      </c>
      <c r="S50" s="10" t="s">
        <v>135</v>
      </c>
    </row>
    <row r="51" spans="1:21" x14ac:dyDescent="0.25">
      <c r="A51" s="10" t="s">
        <v>167</v>
      </c>
      <c r="B51" s="10">
        <v>2020</v>
      </c>
      <c r="E51" s="10" t="s">
        <v>138</v>
      </c>
      <c r="F51" s="10" t="s">
        <v>24</v>
      </c>
      <c r="G51" s="10" t="s">
        <v>73</v>
      </c>
      <c r="J51" s="10" t="s">
        <v>104</v>
      </c>
      <c r="L51" s="10" t="s">
        <v>139</v>
      </c>
      <c r="M51" s="10" t="str">
        <f t="shared" si="0"/>
        <v>Под Погрузкой</v>
      </c>
      <c r="N51" s="10">
        <v>9591753</v>
      </c>
      <c r="R51" s="13" t="s">
        <v>90</v>
      </c>
      <c r="S51" s="10" t="s">
        <v>90</v>
      </c>
    </row>
    <row r="52" spans="1:21" x14ac:dyDescent="0.25">
      <c r="A52" s="10" t="s">
        <v>167</v>
      </c>
      <c r="B52" s="10">
        <v>2020</v>
      </c>
      <c r="E52" s="10" t="s">
        <v>140</v>
      </c>
      <c r="F52" s="10" t="s">
        <v>24</v>
      </c>
      <c r="G52" s="10" t="s">
        <v>131</v>
      </c>
      <c r="J52" s="10" t="s">
        <v>104</v>
      </c>
      <c r="L52" s="10" t="s">
        <v>142</v>
      </c>
      <c r="M52" s="10" t="str">
        <f t="shared" si="0"/>
        <v>Исполнен</v>
      </c>
      <c r="N52" s="10">
        <v>9114543</v>
      </c>
      <c r="R52" s="13"/>
      <c r="S52" s="16" t="s">
        <v>83</v>
      </c>
      <c r="T52" s="13" t="s">
        <v>309</v>
      </c>
    </row>
    <row r="53" spans="1:21" x14ac:dyDescent="0.25">
      <c r="A53" s="10" t="s">
        <v>167</v>
      </c>
      <c r="B53" s="10">
        <v>2020</v>
      </c>
      <c r="E53" s="10" t="s">
        <v>144</v>
      </c>
      <c r="F53" s="10" t="s">
        <v>24</v>
      </c>
      <c r="G53" s="10" t="s">
        <v>39</v>
      </c>
      <c r="J53" s="10" t="s">
        <v>104</v>
      </c>
      <c r="L53" s="10" t="s">
        <v>20</v>
      </c>
      <c r="M53" s="10" t="str">
        <f t="shared" si="0"/>
        <v>Под Погрузкой</v>
      </c>
      <c r="N53" s="10">
        <v>9133771</v>
      </c>
      <c r="R53" s="13" t="s">
        <v>143</v>
      </c>
      <c r="S53" s="10" t="s">
        <v>143</v>
      </c>
    </row>
    <row r="54" spans="1:21" x14ac:dyDescent="0.25">
      <c r="A54" s="10" t="s">
        <v>167</v>
      </c>
      <c r="B54" s="10">
        <v>2020</v>
      </c>
      <c r="E54" s="10" t="s">
        <v>145</v>
      </c>
      <c r="F54" s="10" t="s">
        <v>24</v>
      </c>
      <c r="G54" s="10" t="s">
        <v>146</v>
      </c>
      <c r="J54" s="10" t="s">
        <v>104</v>
      </c>
      <c r="L54" s="10" t="s">
        <v>20</v>
      </c>
      <c r="M54" s="10" t="str">
        <f t="shared" si="0"/>
        <v>Под Погрузкой</v>
      </c>
      <c r="N54" s="10">
        <v>9511820</v>
      </c>
      <c r="R54" s="13" t="s">
        <v>143</v>
      </c>
      <c r="S54" s="10" t="s">
        <v>143</v>
      </c>
    </row>
    <row r="55" spans="1:21" x14ac:dyDescent="0.25">
      <c r="A55" s="10" t="s">
        <v>167</v>
      </c>
      <c r="B55" s="10">
        <v>2020</v>
      </c>
      <c r="E55" s="10" t="s">
        <v>148</v>
      </c>
      <c r="F55" s="10" t="s">
        <v>24</v>
      </c>
      <c r="G55" s="10" t="s">
        <v>141</v>
      </c>
      <c r="J55" s="10" t="s">
        <v>104</v>
      </c>
      <c r="L55" s="10" t="s">
        <v>20</v>
      </c>
      <c r="M55" s="10" t="str">
        <f t="shared" si="0"/>
        <v>Под Погрузкой</v>
      </c>
      <c r="N55" s="10">
        <v>8400218</v>
      </c>
      <c r="R55" s="13" t="s">
        <v>147</v>
      </c>
      <c r="S55" s="10" t="s">
        <v>147</v>
      </c>
    </row>
    <row r="56" spans="1:21" x14ac:dyDescent="0.25">
      <c r="A56" s="10" t="s">
        <v>167</v>
      </c>
      <c r="B56" s="10">
        <v>2020</v>
      </c>
      <c r="E56" s="10" t="s">
        <v>149</v>
      </c>
      <c r="F56" s="10" t="s">
        <v>24</v>
      </c>
      <c r="G56" s="10" t="s">
        <v>109</v>
      </c>
      <c r="J56" s="10" t="s">
        <v>104</v>
      </c>
      <c r="L56" s="10" t="s">
        <v>20</v>
      </c>
      <c r="M56" s="10" t="str">
        <f t="shared" si="0"/>
        <v>Под Погрузкой</v>
      </c>
      <c r="N56" s="10">
        <v>9214331</v>
      </c>
      <c r="R56" s="13" t="s">
        <v>147</v>
      </c>
      <c r="S56" s="10" t="s">
        <v>147</v>
      </c>
    </row>
    <row r="57" spans="1:21" x14ac:dyDescent="0.25">
      <c r="A57" s="10" t="s">
        <v>167</v>
      </c>
      <c r="B57" s="10">
        <v>2020</v>
      </c>
      <c r="E57" s="10" t="s">
        <v>150</v>
      </c>
      <c r="F57" s="10" t="s">
        <v>24</v>
      </c>
      <c r="G57" s="10" t="s">
        <v>141</v>
      </c>
      <c r="J57" s="10" t="s">
        <v>104</v>
      </c>
      <c r="L57" s="10" t="s">
        <v>20</v>
      </c>
      <c r="M57" s="10" t="str">
        <f t="shared" si="0"/>
        <v>Под Погрузкой</v>
      </c>
      <c r="N57" s="10">
        <v>9123960</v>
      </c>
      <c r="R57" s="13" t="s">
        <v>83</v>
      </c>
      <c r="S57" s="10" t="s">
        <v>83</v>
      </c>
    </row>
    <row r="58" spans="1:21" x14ac:dyDescent="0.25">
      <c r="A58" s="10" t="s">
        <v>167</v>
      </c>
      <c r="B58" s="10">
        <v>2020</v>
      </c>
      <c r="E58" s="10" t="s">
        <v>151</v>
      </c>
      <c r="F58" s="10" t="s">
        <v>24</v>
      </c>
      <c r="G58" s="10" t="s">
        <v>137</v>
      </c>
      <c r="J58" s="10" t="s">
        <v>104</v>
      </c>
      <c r="L58" s="10" t="s">
        <v>20</v>
      </c>
      <c r="M58" s="10" t="str">
        <f t="shared" si="0"/>
        <v>Под Погрузкой</v>
      </c>
      <c r="N58" s="10">
        <v>9757929</v>
      </c>
      <c r="R58" s="13" t="s">
        <v>86</v>
      </c>
      <c r="S58" s="10" t="s">
        <v>86</v>
      </c>
    </row>
    <row r="59" spans="1:21" x14ac:dyDescent="0.25">
      <c r="A59" s="10" t="s">
        <v>167</v>
      </c>
      <c r="B59" s="10">
        <v>2020</v>
      </c>
      <c r="E59" s="10" t="s">
        <v>152</v>
      </c>
      <c r="F59" s="10" t="s">
        <v>24</v>
      </c>
      <c r="G59" s="10" t="s">
        <v>70</v>
      </c>
      <c r="J59" s="10" t="s">
        <v>104</v>
      </c>
      <c r="L59" s="10" t="s">
        <v>20</v>
      </c>
      <c r="M59" s="10" t="str">
        <f t="shared" si="0"/>
        <v>Под Погрузкой</v>
      </c>
      <c r="N59" s="10">
        <v>9364825</v>
      </c>
      <c r="R59" s="13" t="s">
        <v>15</v>
      </c>
      <c r="S59" s="10" t="s">
        <v>15</v>
      </c>
    </row>
    <row r="60" spans="1:21" x14ac:dyDescent="0.25">
      <c r="A60" s="10" t="s">
        <v>170</v>
      </c>
      <c r="B60" s="10">
        <v>2020</v>
      </c>
      <c r="E60" s="10" t="s">
        <v>168</v>
      </c>
      <c r="F60" s="10" t="s">
        <v>24</v>
      </c>
      <c r="G60" s="10" t="s">
        <v>141</v>
      </c>
      <c r="H60" s="10" t="s">
        <v>95</v>
      </c>
      <c r="I60" s="10" t="s">
        <v>94</v>
      </c>
      <c r="J60" s="10" t="s">
        <v>92</v>
      </c>
      <c r="L60" s="10" t="s">
        <v>20</v>
      </c>
      <c r="M60" s="10" t="str">
        <f t="shared" si="0"/>
        <v>Исполнен</v>
      </c>
      <c r="N60" s="10">
        <v>9136785</v>
      </c>
      <c r="P60" s="14"/>
      <c r="R60" s="13"/>
      <c r="S60" s="16" t="s">
        <v>34</v>
      </c>
      <c r="T60" s="13" t="s">
        <v>20</v>
      </c>
      <c r="U60" s="15" t="s">
        <v>175</v>
      </c>
    </row>
    <row r="61" spans="1:21" x14ac:dyDescent="0.25">
      <c r="A61" s="10" t="s">
        <v>170</v>
      </c>
      <c r="B61" s="10">
        <v>2020</v>
      </c>
      <c r="E61" s="10" t="s">
        <v>171</v>
      </c>
      <c r="F61" s="10" t="s">
        <v>24</v>
      </c>
      <c r="G61" s="10" t="s">
        <v>172</v>
      </c>
      <c r="H61" s="10">
        <v>22</v>
      </c>
      <c r="I61" s="10" t="s">
        <v>48</v>
      </c>
      <c r="J61" s="10" t="s">
        <v>19</v>
      </c>
      <c r="L61" s="10" t="s">
        <v>20</v>
      </c>
      <c r="M61" s="10" t="str">
        <f t="shared" si="0"/>
        <v>На рейде</v>
      </c>
      <c r="N61" s="10">
        <v>9412945</v>
      </c>
      <c r="P61" s="10" t="s">
        <v>37</v>
      </c>
      <c r="Q61" s="10" t="s">
        <v>52</v>
      </c>
      <c r="U61" s="15" t="s">
        <v>175</v>
      </c>
    </row>
    <row r="62" spans="1:21" x14ac:dyDescent="0.25">
      <c r="A62" s="10" t="s">
        <v>170</v>
      </c>
      <c r="B62" s="10">
        <v>2020</v>
      </c>
      <c r="E62" s="10" t="s">
        <v>176</v>
      </c>
      <c r="F62" s="10" t="s">
        <v>24</v>
      </c>
      <c r="G62" s="10" t="s">
        <v>109</v>
      </c>
      <c r="J62" s="10" t="s">
        <v>104</v>
      </c>
      <c r="L62" s="10" t="s">
        <v>20</v>
      </c>
      <c r="M62" s="10" t="str">
        <f t="shared" si="0"/>
        <v>Под Погрузкой</v>
      </c>
      <c r="N62" s="10">
        <v>9425679</v>
      </c>
      <c r="R62" s="10" t="s">
        <v>41</v>
      </c>
      <c r="U62" s="15" t="s">
        <v>175</v>
      </c>
    </row>
    <row r="63" spans="1:21" x14ac:dyDescent="0.25">
      <c r="A63" s="10" t="s">
        <v>170</v>
      </c>
      <c r="B63" s="10">
        <v>2020</v>
      </c>
      <c r="E63" s="10" t="s">
        <v>177</v>
      </c>
      <c r="F63" s="10" t="s">
        <v>24</v>
      </c>
      <c r="G63" s="10" t="s">
        <v>73</v>
      </c>
      <c r="J63" s="10" t="s">
        <v>104</v>
      </c>
      <c r="L63" s="10" t="s">
        <v>20</v>
      </c>
      <c r="M63" s="10" t="str">
        <f t="shared" si="0"/>
        <v>Под Погрузкой</v>
      </c>
      <c r="N63" s="10">
        <v>9866706</v>
      </c>
      <c r="R63" s="10" t="s">
        <v>41</v>
      </c>
      <c r="U63" s="15" t="s">
        <v>175</v>
      </c>
    </row>
    <row r="64" spans="1:21" x14ac:dyDescent="0.25">
      <c r="A64" s="10" t="s">
        <v>170</v>
      </c>
      <c r="B64" s="10">
        <v>2020</v>
      </c>
      <c r="E64" s="10" t="s">
        <v>178</v>
      </c>
      <c r="F64" s="10" t="s">
        <v>24</v>
      </c>
      <c r="G64" s="10" t="s">
        <v>99</v>
      </c>
      <c r="J64" s="10" t="s">
        <v>104</v>
      </c>
      <c r="L64" s="10" t="s">
        <v>20</v>
      </c>
      <c r="M64" s="10" t="str">
        <f t="shared" si="0"/>
        <v>Под Погрузкой</v>
      </c>
      <c r="N64" s="10">
        <v>9492397</v>
      </c>
      <c r="R64" s="10" t="s">
        <v>41</v>
      </c>
      <c r="U64" s="15" t="s">
        <v>175</v>
      </c>
    </row>
    <row r="65" spans="1:21" x14ac:dyDescent="0.25">
      <c r="A65" s="10" t="s">
        <v>170</v>
      </c>
      <c r="B65" s="10">
        <v>2020</v>
      </c>
      <c r="E65" s="10" t="s">
        <v>179</v>
      </c>
      <c r="F65" s="10" t="s">
        <v>24</v>
      </c>
      <c r="G65" s="10" t="s">
        <v>109</v>
      </c>
      <c r="J65" s="10" t="s">
        <v>104</v>
      </c>
      <c r="L65" s="10" t="s">
        <v>20</v>
      </c>
      <c r="M65" s="10" t="str">
        <f t="shared" si="0"/>
        <v>Под Погрузкой</v>
      </c>
      <c r="N65" s="10">
        <v>9311153</v>
      </c>
      <c r="R65" s="10" t="s">
        <v>44</v>
      </c>
      <c r="U65" s="15" t="s">
        <v>175</v>
      </c>
    </row>
    <row r="66" spans="1:21" x14ac:dyDescent="0.25">
      <c r="A66" s="10" t="s">
        <v>170</v>
      </c>
      <c r="B66" s="10">
        <v>2020</v>
      </c>
      <c r="E66" s="10" t="s">
        <v>180</v>
      </c>
      <c r="F66" s="10" t="s">
        <v>24</v>
      </c>
      <c r="G66" s="10" t="s">
        <v>39</v>
      </c>
      <c r="J66" s="10" t="s">
        <v>104</v>
      </c>
      <c r="L66" s="10" t="s">
        <v>20</v>
      </c>
      <c r="M66" s="10" t="str">
        <f t="shared" ref="M66:M67" si="1">IF(AND(Q66="",P66&lt;&gt;"",R66=""),"Проходит Босфор",IF(R66&lt;&gt;"","Под Погрузкой",IF(S66&lt;&gt;"","Исполнен",IF(Q66&lt;&gt;"","На рейде",""))))</f>
        <v>Под Погрузкой</v>
      </c>
      <c r="N66" s="10">
        <v>9125566</v>
      </c>
      <c r="R66" s="10" t="s">
        <v>44</v>
      </c>
      <c r="U66" s="15" t="s">
        <v>175</v>
      </c>
    </row>
    <row r="67" spans="1:21" x14ac:dyDescent="0.25">
      <c r="A67" s="10" t="s">
        <v>170</v>
      </c>
      <c r="B67" s="10">
        <v>2020</v>
      </c>
      <c r="E67" s="10" t="s">
        <v>182</v>
      </c>
      <c r="F67" s="10" t="s">
        <v>24</v>
      </c>
      <c r="G67" s="10" t="s">
        <v>183</v>
      </c>
      <c r="J67" s="10" t="s">
        <v>104</v>
      </c>
      <c r="L67" s="10" t="s">
        <v>20</v>
      </c>
      <c r="M67" s="10" t="str">
        <f t="shared" si="1"/>
        <v>Под Погрузкой</v>
      </c>
      <c r="N67" s="10">
        <v>9389239</v>
      </c>
      <c r="R67" s="10" t="s">
        <v>181</v>
      </c>
      <c r="U67" s="15" t="s">
        <v>175</v>
      </c>
    </row>
    <row r="68" spans="1:21" x14ac:dyDescent="0.25">
      <c r="A68" s="10" t="s">
        <v>170</v>
      </c>
      <c r="E68" s="10" t="s">
        <v>184</v>
      </c>
      <c r="F68" s="10" t="s">
        <v>185</v>
      </c>
      <c r="G68" s="10" t="s">
        <v>146</v>
      </c>
      <c r="H68" s="10" t="s">
        <v>95</v>
      </c>
      <c r="I68" s="10" t="s">
        <v>94</v>
      </c>
      <c r="J68" s="10" t="s">
        <v>92</v>
      </c>
      <c r="L68" s="10" t="s">
        <v>80</v>
      </c>
      <c r="M68" s="10" t="e">
        <f ca="1">ЕСЛИ(И(Q68="",P68&lt;&gt;""),"Проходит Босфор","на Рейде")</f>
        <v>#NAME?</v>
      </c>
      <c r="N68" s="10">
        <v>9434606</v>
      </c>
      <c r="S68" s="10" t="s">
        <v>120</v>
      </c>
      <c r="U68" s="15" t="s">
        <v>175</v>
      </c>
    </row>
    <row r="69" spans="1:21" x14ac:dyDescent="0.25">
      <c r="A69" s="10" t="s">
        <v>170</v>
      </c>
      <c r="E69" s="10" t="s">
        <v>184</v>
      </c>
      <c r="F69" s="10" t="s">
        <v>185</v>
      </c>
      <c r="G69" s="10" t="s">
        <v>186</v>
      </c>
      <c r="H69" s="10" t="s">
        <v>95</v>
      </c>
      <c r="I69" s="10" t="s">
        <v>94</v>
      </c>
      <c r="J69" s="10" t="s">
        <v>92</v>
      </c>
      <c r="L69" s="10" t="s">
        <v>80</v>
      </c>
      <c r="M69" s="10" t="e">
        <f ca="1">ЕСЛИ(И(Q69="",P69&lt;&gt;""),"Проходит Босфор","на Рейде")</f>
        <v>#NAME?</v>
      </c>
      <c r="N69" s="10">
        <v>9434606</v>
      </c>
      <c r="S69" s="10" t="s">
        <v>120</v>
      </c>
      <c r="U69" s="15" t="s">
        <v>175</v>
      </c>
    </row>
    <row r="70" spans="1:21" x14ac:dyDescent="0.25">
      <c r="A70" s="10" t="s">
        <v>170</v>
      </c>
      <c r="E70" s="10" t="s">
        <v>187</v>
      </c>
      <c r="F70" s="10" t="s">
        <v>185</v>
      </c>
      <c r="G70" s="10" t="s">
        <v>88</v>
      </c>
      <c r="H70" s="10" t="s">
        <v>95</v>
      </c>
      <c r="I70" s="10" t="s">
        <v>94</v>
      </c>
      <c r="J70" s="10" t="s">
        <v>92</v>
      </c>
      <c r="L70" s="10" t="s">
        <v>188</v>
      </c>
      <c r="M70" s="10" t="e">
        <f ca="1">ЕСЛИ(И(Q70="",P70&lt;&gt;""),"Проходит Босфор","на Рейде")</f>
        <v>#NAME?</v>
      </c>
      <c r="N70" s="10">
        <v>9522908</v>
      </c>
      <c r="S70" s="10" t="s">
        <v>126</v>
      </c>
      <c r="U70" s="15" t="s">
        <v>175</v>
      </c>
    </row>
    <row r="71" spans="1:21" x14ac:dyDescent="0.25">
      <c r="A71" s="10" t="s">
        <v>170</v>
      </c>
      <c r="E71" s="10" t="s">
        <v>191</v>
      </c>
      <c r="F71" s="10" t="s">
        <v>192</v>
      </c>
      <c r="G71" s="10" t="s">
        <v>193</v>
      </c>
      <c r="H71" s="10">
        <v>40</v>
      </c>
      <c r="I71" s="10" t="s">
        <v>21</v>
      </c>
      <c r="J71" s="10" t="s">
        <v>19</v>
      </c>
      <c r="L71" s="10" t="s">
        <v>194</v>
      </c>
      <c r="M71" s="10" t="e">
        <f ca="1">ЕСЛИ(И(Q71="",P71&lt;&gt;""),"Проходит Босфор","на Рейде")</f>
        <v>#NAME?</v>
      </c>
      <c r="N71" s="10">
        <v>8418265</v>
      </c>
      <c r="S71" s="10" t="s">
        <v>190</v>
      </c>
      <c r="U71" s="15" t="s">
        <v>175</v>
      </c>
    </row>
    <row r="72" spans="1:21" x14ac:dyDescent="0.25">
      <c r="A72" s="10" t="s">
        <v>170</v>
      </c>
      <c r="E72" s="10" t="s">
        <v>195</v>
      </c>
      <c r="F72" s="10" t="s">
        <v>185</v>
      </c>
      <c r="G72" s="10" t="s">
        <v>196</v>
      </c>
      <c r="H72" s="10">
        <v>40</v>
      </c>
      <c r="I72" s="10" t="s">
        <v>21</v>
      </c>
      <c r="J72" s="10" t="s">
        <v>19</v>
      </c>
      <c r="L72" s="10" t="s">
        <v>197</v>
      </c>
      <c r="M72" s="10" t="e">
        <f ca="1">ЕСЛИ(И(Q72="",P72&lt;&gt;""),"Проходит Босфор","на Рейде")</f>
        <v>#NAME?</v>
      </c>
      <c r="N72" s="10">
        <v>9442574</v>
      </c>
      <c r="S72" s="10" t="s">
        <v>102</v>
      </c>
      <c r="U72" s="15" t="s">
        <v>175</v>
      </c>
    </row>
    <row r="73" spans="1:21" x14ac:dyDescent="0.25">
      <c r="A73" s="10" t="s">
        <v>170</v>
      </c>
      <c r="E73" s="10" t="s">
        <v>198</v>
      </c>
      <c r="F73" s="10" t="s">
        <v>185</v>
      </c>
      <c r="G73" s="10" t="s">
        <v>199</v>
      </c>
      <c r="H73" s="10">
        <v>40</v>
      </c>
      <c r="I73" s="10" t="s">
        <v>21</v>
      </c>
      <c r="J73" s="10" t="s">
        <v>19</v>
      </c>
      <c r="L73" s="10" t="s">
        <v>67</v>
      </c>
      <c r="M73" s="10" t="e">
        <f ca="1">ЕСЛИ(И(Q73="",P73&lt;&gt;""),"Проходит Босфор","на Рейде")</f>
        <v>#NAME?</v>
      </c>
      <c r="N73" s="10">
        <v>9594614</v>
      </c>
      <c r="S73" s="10" t="s">
        <v>105</v>
      </c>
      <c r="U73" s="15" t="s">
        <v>175</v>
      </c>
    </row>
    <row r="74" spans="1:21" x14ac:dyDescent="0.25">
      <c r="A74" s="10" t="s">
        <v>170</v>
      </c>
      <c r="E74" s="10" t="s">
        <v>200</v>
      </c>
      <c r="F74" s="10" t="s">
        <v>185</v>
      </c>
      <c r="G74" s="10" t="s">
        <v>201</v>
      </c>
      <c r="H74" s="10">
        <v>40</v>
      </c>
      <c r="I74" s="10" t="s">
        <v>21</v>
      </c>
      <c r="J74" s="10" t="s">
        <v>19</v>
      </c>
      <c r="L74" s="10" t="s">
        <v>202</v>
      </c>
      <c r="M74" s="10" t="e">
        <f ca="1">ЕСЛИ(И(Q74="",P74&lt;&gt;""),"Проходит Босфор","на Рейде")</f>
        <v>#NAME?</v>
      </c>
      <c r="N74" s="10">
        <v>9631474</v>
      </c>
      <c r="S74" s="10" t="s">
        <v>116</v>
      </c>
      <c r="U74" s="15" t="s">
        <v>175</v>
      </c>
    </row>
    <row r="75" spans="1:21" x14ac:dyDescent="0.25">
      <c r="A75" s="10" t="s">
        <v>170</v>
      </c>
      <c r="E75" s="10" t="s">
        <v>204</v>
      </c>
      <c r="F75" s="10" t="s">
        <v>185</v>
      </c>
      <c r="G75" s="10" t="s">
        <v>205</v>
      </c>
      <c r="H75" s="10">
        <v>40</v>
      </c>
      <c r="I75" s="10" t="s">
        <v>21</v>
      </c>
      <c r="J75" s="10" t="s">
        <v>19</v>
      </c>
      <c r="L75" s="10" t="s">
        <v>80</v>
      </c>
      <c r="M75" s="10" t="e">
        <f ca="1">ЕСЛИ(И(Q75="",P75&lt;&gt;""),"Проходит Босфор","на Рейде")</f>
        <v>#NAME?</v>
      </c>
      <c r="N75" s="10">
        <v>9460746</v>
      </c>
      <c r="S75" s="10" t="s">
        <v>203</v>
      </c>
      <c r="U75" s="15" t="s">
        <v>175</v>
      </c>
    </row>
    <row r="76" spans="1:21" x14ac:dyDescent="0.25">
      <c r="A76" s="10" t="s">
        <v>170</v>
      </c>
      <c r="E76" s="10" t="s">
        <v>206</v>
      </c>
      <c r="F76" s="10" t="s">
        <v>185</v>
      </c>
      <c r="G76" s="10" t="s">
        <v>207</v>
      </c>
      <c r="H76" s="10">
        <v>40</v>
      </c>
      <c r="I76" s="10" t="s">
        <v>21</v>
      </c>
      <c r="J76" s="10" t="s">
        <v>19</v>
      </c>
      <c r="L76" s="10" t="s">
        <v>80</v>
      </c>
      <c r="M76" s="10" t="e">
        <f ca="1">ЕСЛИ(И(Q76="",P76&lt;&gt;""),"Проходит Босфор","на Рейде")</f>
        <v>#NAME?</v>
      </c>
      <c r="N76" s="10">
        <v>9077903</v>
      </c>
      <c r="S76" s="10" t="s">
        <v>124</v>
      </c>
      <c r="U76" s="15" t="s">
        <v>175</v>
      </c>
    </row>
    <row r="77" spans="1:21" x14ac:dyDescent="0.25">
      <c r="A77" s="10" t="s">
        <v>170</v>
      </c>
      <c r="E77" s="10" t="s">
        <v>208</v>
      </c>
      <c r="F77" s="10" t="s">
        <v>192</v>
      </c>
      <c r="G77" s="10" t="s">
        <v>209</v>
      </c>
      <c r="H77" s="10">
        <v>40</v>
      </c>
      <c r="I77" s="10" t="s">
        <v>21</v>
      </c>
      <c r="J77" s="10" t="s">
        <v>19</v>
      </c>
      <c r="L77" s="10" t="s">
        <v>194</v>
      </c>
      <c r="M77" s="10" t="e">
        <f ca="1">ЕСЛИ(И(Q77="",P77&lt;&gt;""),"Проходит Босфор","на Рейде")</f>
        <v>#NAME?</v>
      </c>
      <c r="N77" s="10">
        <v>9118252</v>
      </c>
      <c r="S77" s="10" t="s">
        <v>126</v>
      </c>
      <c r="U77" s="15" t="s">
        <v>175</v>
      </c>
    </row>
    <row r="78" spans="1:21" x14ac:dyDescent="0.25">
      <c r="A78" s="10" t="s">
        <v>170</v>
      </c>
      <c r="E78" s="10" t="s">
        <v>210</v>
      </c>
      <c r="F78" s="10" t="s">
        <v>185</v>
      </c>
      <c r="G78" s="10" t="s">
        <v>211</v>
      </c>
      <c r="H78" s="10">
        <v>40</v>
      </c>
      <c r="I78" s="10" t="s">
        <v>21</v>
      </c>
      <c r="J78" s="10" t="s">
        <v>19</v>
      </c>
      <c r="L78" s="10" t="s">
        <v>123</v>
      </c>
      <c r="M78" s="10" t="e">
        <f ca="1">ЕСЛИ(И(Q78="",P78&lt;&gt;""),"Проходит Босфор","на Рейде")</f>
        <v>#NAME?</v>
      </c>
      <c r="N78" s="10">
        <v>9699335</v>
      </c>
      <c r="S78" s="10" t="s">
        <v>135</v>
      </c>
      <c r="U78" s="15" t="s">
        <v>175</v>
      </c>
    </row>
    <row r="79" spans="1:21" x14ac:dyDescent="0.25">
      <c r="A79" s="10" t="s">
        <v>170</v>
      </c>
      <c r="E79" s="10" t="s">
        <v>212</v>
      </c>
      <c r="F79" s="10" t="s">
        <v>185</v>
      </c>
      <c r="G79" s="10" t="s">
        <v>213</v>
      </c>
      <c r="H79" s="10">
        <v>40</v>
      </c>
      <c r="I79" s="10" t="s">
        <v>21</v>
      </c>
      <c r="J79" s="10" t="s">
        <v>19</v>
      </c>
      <c r="L79" s="10" t="s">
        <v>20</v>
      </c>
      <c r="M79" s="10" t="e">
        <f ca="1">ЕСЛИ(И(Q79="",P79&lt;&gt;""),"Проходит Босфор","на Рейде")</f>
        <v>#NAME?</v>
      </c>
      <c r="N79" s="10">
        <v>9572082</v>
      </c>
      <c r="S79" s="10" t="s">
        <v>143</v>
      </c>
      <c r="U79" s="15" t="s">
        <v>175</v>
      </c>
    </row>
    <row r="80" spans="1:21" x14ac:dyDescent="0.25">
      <c r="A80" s="10" t="s">
        <v>170</v>
      </c>
      <c r="E80" s="10" t="s">
        <v>214</v>
      </c>
      <c r="F80" s="10" t="s">
        <v>185</v>
      </c>
      <c r="G80" s="10" t="s">
        <v>186</v>
      </c>
      <c r="H80" s="10">
        <v>40</v>
      </c>
      <c r="I80" s="10" t="s">
        <v>21</v>
      </c>
      <c r="J80" s="10" t="s">
        <v>19</v>
      </c>
      <c r="L80" s="10" t="s">
        <v>215</v>
      </c>
      <c r="M80" s="10" t="e">
        <f ca="1">ЕСЛИ(И(Q80="",P80&lt;&gt;""),"Проходит Босфор","на Рейде")</f>
        <v>#NAME?</v>
      </c>
      <c r="N80" s="10">
        <v>9755696</v>
      </c>
      <c r="S80" s="10" t="s">
        <v>83</v>
      </c>
      <c r="U80" s="15" t="s">
        <v>175</v>
      </c>
    </row>
    <row r="81" spans="1:21" x14ac:dyDescent="0.25">
      <c r="A81" s="10" t="s">
        <v>170</v>
      </c>
      <c r="E81" s="10" t="s">
        <v>219</v>
      </c>
      <c r="F81" s="10" t="s">
        <v>185</v>
      </c>
      <c r="G81" s="10" t="s">
        <v>79</v>
      </c>
      <c r="H81" s="10">
        <v>23</v>
      </c>
      <c r="I81" s="10" t="s">
        <v>40</v>
      </c>
      <c r="J81" s="10" t="s">
        <v>19</v>
      </c>
      <c r="L81" s="10" t="s">
        <v>80</v>
      </c>
      <c r="M81" s="10" t="e">
        <f ca="1">ЕСЛИ(И(Q81="",P81&lt;&gt;""),"Проходит Босфор","на Рейде")</f>
        <v>#NAME?</v>
      </c>
      <c r="N81" s="10">
        <v>9139256</v>
      </c>
      <c r="S81" s="10" t="s">
        <v>218</v>
      </c>
      <c r="U81" s="15" t="s">
        <v>175</v>
      </c>
    </row>
    <row r="82" spans="1:21" x14ac:dyDescent="0.25">
      <c r="A82" s="10" t="s">
        <v>170</v>
      </c>
      <c r="E82" s="10" t="s">
        <v>221</v>
      </c>
      <c r="F82" s="10" t="s">
        <v>185</v>
      </c>
      <c r="G82" s="10" t="s">
        <v>222</v>
      </c>
      <c r="H82" s="10">
        <v>23</v>
      </c>
      <c r="I82" s="10" t="s">
        <v>40</v>
      </c>
      <c r="J82" s="10" t="s">
        <v>19</v>
      </c>
      <c r="L82" s="10" t="s">
        <v>223</v>
      </c>
      <c r="M82" s="10" t="e">
        <f ca="1">ЕСЛИ(И(Q82="",P82&lt;&gt;""),"Проходит Босфор","на Рейде")</f>
        <v>#NAME?</v>
      </c>
      <c r="N82" s="10">
        <v>9519171</v>
      </c>
      <c r="S82" s="10" t="s">
        <v>116</v>
      </c>
      <c r="U82" s="15" t="s">
        <v>175</v>
      </c>
    </row>
    <row r="83" spans="1:21" x14ac:dyDescent="0.25">
      <c r="A83" s="10" t="s">
        <v>170</v>
      </c>
      <c r="E83" s="10" t="s">
        <v>224</v>
      </c>
      <c r="F83" s="10" t="s">
        <v>185</v>
      </c>
      <c r="G83" s="10" t="s">
        <v>174</v>
      </c>
      <c r="H83" s="10">
        <v>23</v>
      </c>
      <c r="I83" s="10" t="s">
        <v>40</v>
      </c>
      <c r="J83" s="10" t="s">
        <v>19</v>
      </c>
      <c r="L83" s="10" t="s">
        <v>74</v>
      </c>
      <c r="M83" s="10" t="e">
        <f ca="1">ЕСЛИ(И(Q83="",P83&lt;&gt;""),"Проходит Босфор","на Рейде")</f>
        <v>#NAME?</v>
      </c>
      <c r="N83" s="10">
        <v>9452622</v>
      </c>
      <c r="S83" s="10" t="s">
        <v>132</v>
      </c>
      <c r="U83" s="15" t="s">
        <v>175</v>
      </c>
    </row>
    <row r="84" spans="1:21" x14ac:dyDescent="0.25">
      <c r="A84" s="10" t="s">
        <v>170</v>
      </c>
      <c r="E84" s="10" t="s">
        <v>226</v>
      </c>
      <c r="F84" s="10" t="s">
        <v>185</v>
      </c>
      <c r="G84" s="10" t="s">
        <v>227</v>
      </c>
      <c r="H84" s="10">
        <v>23</v>
      </c>
      <c r="I84" s="10" t="s">
        <v>40</v>
      </c>
      <c r="J84" s="10" t="s">
        <v>19</v>
      </c>
      <c r="L84" s="10" t="s">
        <v>228</v>
      </c>
      <c r="M84" s="10" t="e">
        <f ca="1">ЕСЛИ(И(Q84="",P84&lt;&gt;""),"Проходит Босфор","на Рейде")</f>
        <v>#NAME?</v>
      </c>
      <c r="N84" s="10">
        <v>9250177</v>
      </c>
      <c r="S84" s="10" t="s">
        <v>225</v>
      </c>
      <c r="U84" s="15" t="s">
        <v>175</v>
      </c>
    </row>
    <row r="85" spans="1:21" x14ac:dyDescent="0.25">
      <c r="A85" s="10" t="s">
        <v>170</v>
      </c>
      <c r="E85" s="10" t="s">
        <v>229</v>
      </c>
      <c r="F85" s="10" t="s">
        <v>185</v>
      </c>
      <c r="G85" s="10" t="s">
        <v>25</v>
      </c>
      <c r="H85" s="10">
        <v>23</v>
      </c>
      <c r="I85" s="10" t="s">
        <v>40</v>
      </c>
      <c r="J85" s="10" t="s">
        <v>19</v>
      </c>
      <c r="L85" s="10" t="s">
        <v>230</v>
      </c>
      <c r="M85" s="10" t="e">
        <f ca="1">ЕСЛИ(И(Q85="",P85&lt;&gt;""),"Проходит Босфор","на Рейде")</f>
        <v>#NAME?</v>
      </c>
      <c r="N85" s="10">
        <v>9542829</v>
      </c>
      <c r="S85" s="10" t="s">
        <v>86</v>
      </c>
      <c r="U85" s="15" t="s">
        <v>175</v>
      </c>
    </row>
    <row r="86" spans="1:21" x14ac:dyDescent="0.25">
      <c r="A86" s="10" t="s">
        <v>170</v>
      </c>
      <c r="E86" s="10" t="s">
        <v>233</v>
      </c>
      <c r="F86" s="10" t="s">
        <v>192</v>
      </c>
      <c r="G86" s="10" t="s">
        <v>234</v>
      </c>
      <c r="H86" s="10">
        <v>22</v>
      </c>
      <c r="I86" s="10" t="s">
        <v>48</v>
      </c>
      <c r="J86" s="10" t="s">
        <v>19</v>
      </c>
      <c r="L86" s="10" t="s">
        <v>235</v>
      </c>
      <c r="M86" s="10" t="e">
        <f ca="1">ЕСЛИ(И(Q86="",P86&lt;&gt;""),"Проходит Босфор","на Рейде")</f>
        <v>#NAME?</v>
      </c>
      <c r="N86" s="10">
        <v>9287778</v>
      </c>
      <c r="S86" s="10" t="s">
        <v>232</v>
      </c>
      <c r="U86" s="15" t="s">
        <v>175</v>
      </c>
    </row>
    <row r="87" spans="1:21" x14ac:dyDescent="0.25">
      <c r="A87" s="10" t="s">
        <v>170</v>
      </c>
      <c r="E87" s="10" t="s">
        <v>236</v>
      </c>
      <c r="F87" s="10" t="s">
        <v>185</v>
      </c>
      <c r="G87" s="10" t="s">
        <v>237</v>
      </c>
      <c r="H87" s="10">
        <v>22</v>
      </c>
      <c r="I87" s="10" t="s">
        <v>48</v>
      </c>
      <c r="J87" s="10" t="s">
        <v>19</v>
      </c>
      <c r="L87" s="10" t="s">
        <v>71</v>
      </c>
      <c r="M87" s="10" t="e">
        <f ca="1">ЕСЛИ(И(Q87="",P87&lt;&gt;""),"Проходит Босфор","на Рейде")</f>
        <v>#NAME?</v>
      </c>
      <c r="N87" s="10">
        <v>9339454</v>
      </c>
      <c r="S87" s="10" t="s">
        <v>102</v>
      </c>
      <c r="U87" s="15" t="s">
        <v>175</v>
      </c>
    </row>
    <row r="88" spans="1:21" x14ac:dyDescent="0.25">
      <c r="A88" s="10" t="s">
        <v>170</v>
      </c>
      <c r="E88" s="10" t="s">
        <v>238</v>
      </c>
      <c r="F88" s="10" t="s">
        <v>185</v>
      </c>
      <c r="G88" s="10" t="s">
        <v>239</v>
      </c>
      <c r="H88" s="10">
        <v>22</v>
      </c>
      <c r="I88" s="10" t="s">
        <v>48</v>
      </c>
      <c r="J88" s="10" t="s">
        <v>19</v>
      </c>
      <c r="L88" s="10" t="s">
        <v>113</v>
      </c>
      <c r="M88" s="10" t="e">
        <f ca="1">ЕСЛИ(И(Q88="",P88&lt;&gt;""),"Проходит Босфор","на Рейде")</f>
        <v>#NAME?</v>
      </c>
      <c r="N88" s="10">
        <v>9692739</v>
      </c>
      <c r="S88" s="10" t="s">
        <v>107</v>
      </c>
      <c r="U88" s="15" t="s">
        <v>175</v>
      </c>
    </row>
    <row r="89" spans="1:21" x14ac:dyDescent="0.25">
      <c r="A89" s="10" t="s">
        <v>170</v>
      </c>
      <c r="E89" s="10" t="s">
        <v>240</v>
      </c>
      <c r="F89" s="10" t="s">
        <v>185</v>
      </c>
      <c r="G89" s="10" t="s">
        <v>99</v>
      </c>
      <c r="H89" s="10">
        <v>22</v>
      </c>
      <c r="I89" s="10" t="s">
        <v>48</v>
      </c>
      <c r="J89" s="10" t="s">
        <v>19</v>
      </c>
      <c r="L89" s="10" t="s">
        <v>71</v>
      </c>
      <c r="M89" s="10" t="e">
        <f ca="1">ЕСЛИ(И(Q89="",P89&lt;&gt;""),"Проходит Босфор","на Рейде")</f>
        <v>#NAME?</v>
      </c>
      <c r="N89" s="10">
        <v>9340491</v>
      </c>
      <c r="S89" s="10" t="s">
        <v>116</v>
      </c>
      <c r="U89" s="15" t="s">
        <v>175</v>
      </c>
    </row>
    <row r="90" spans="1:21" x14ac:dyDescent="0.25">
      <c r="A90" s="10" t="s">
        <v>170</v>
      </c>
      <c r="E90" s="10" t="s">
        <v>241</v>
      </c>
      <c r="F90" s="10" t="s">
        <v>185</v>
      </c>
      <c r="G90" s="10" t="s">
        <v>79</v>
      </c>
      <c r="H90" s="10">
        <v>22</v>
      </c>
      <c r="I90" s="10" t="s">
        <v>48</v>
      </c>
      <c r="J90" s="10" t="s">
        <v>19</v>
      </c>
      <c r="L90" s="10" t="s">
        <v>80</v>
      </c>
      <c r="M90" s="10" t="e">
        <f ca="1">ЕСЛИ(И(Q90="",P90&lt;&gt;""),"Проходит Босфор","на Рейде")</f>
        <v>#NAME?</v>
      </c>
      <c r="N90" s="10">
        <v>9077898</v>
      </c>
      <c r="S90" s="10" t="s">
        <v>203</v>
      </c>
      <c r="U90" s="15" t="s">
        <v>175</v>
      </c>
    </row>
    <row r="91" spans="1:21" x14ac:dyDescent="0.25">
      <c r="A91" s="10" t="s">
        <v>170</v>
      </c>
      <c r="E91" s="10" t="s">
        <v>242</v>
      </c>
      <c r="F91" s="10" t="s">
        <v>192</v>
      </c>
      <c r="G91" s="10" t="s">
        <v>137</v>
      </c>
      <c r="H91" s="10">
        <v>22</v>
      </c>
      <c r="I91" s="10" t="s">
        <v>48</v>
      </c>
      <c r="J91" s="10" t="s">
        <v>19</v>
      </c>
      <c r="L91" s="10" t="s">
        <v>74</v>
      </c>
      <c r="M91" s="10" t="e">
        <f ca="1">ЕСЛИ(И(Q91="",P91&lt;&gt;""),"Проходит Босфор","на Рейде")</f>
        <v>#NAME?</v>
      </c>
      <c r="N91" s="10">
        <v>9582960</v>
      </c>
      <c r="S91" s="10" t="s">
        <v>126</v>
      </c>
      <c r="U91" s="15" t="s">
        <v>175</v>
      </c>
    </row>
    <row r="92" spans="1:21" x14ac:dyDescent="0.25">
      <c r="A92" s="10" t="s">
        <v>170</v>
      </c>
      <c r="E92" s="10" t="s">
        <v>242</v>
      </c>
      <c r="F92" s="10" t="s">
        <v>192</v>
      </c>
      <c r="G92" s="10" t="s">
        <v>243</v>
      </c>
      <c r="H92" s="10">
        <v>22</v>
      </c>
      <c r="I92" s="10" t="s">
        <v>48</v>
      </c>
      <c r="J92" s="10" t="s">
        <v>19</v>
      </c>
      <c r="L92" s="10" t="s">
        <v>74</v>
      </c>
      <c r="M92" s="10" t="e">
        <f ca="1">ЕСЛИ(И(Q92="",P92&lt;&gt;""),"Проходит Босфор","на Рейде")</f>
        <v>#NAME?</v>
      </c>
      <c r="N92" s="10">
        <v>9582960</v>
      </c>
      <c r="S92" s="10" t="s">
        <v>126</v>
      </c>
      <c r="U92" s="15" t="s">
        <v>175</v>
      </c>
    </row>
    <row r="93" spans="1:21" x14ac:dyDescent="0.25">
      <c r="A93" s="10" t="s">
        <v>170</v>
      </c>
      <c r="E93" s="10" t="s">
        <v>244</v>
      </c>
      <c r="F93" s="10" t="s">
        <v>185</v>
      </c>
      <c r="G93" s="10" t="s">
        <v>245</v>
      </c>
      <c r="H93" s="10">
        <v>22</v>
      </c>
      <c r="I93" s="10" t="s">
        <v>48</v>
      </c>
      <c r="J93" s="10" t="s">
        <v>19</v>
      </c>
      <c r="L93" s="10" t="s">
        <v>188</v>
      </c>
      <c r="M93" s="10" t="e">
        <f ca="1">ЕСЛИ(И(Q93="",P93&lt;&gt;""),"Проходит Босфор","на Рейде")</f>
        <v>#NAME?</v>
      </c>
      <c r="N93" s="10">
        <v>9104421</v>
      </c>
      <c r="S93" s="10" t="s">
        <v>132</v>
      </c>
      <c r="U93" s="15" t="s">
        <v>175</v>
      </c>
    </row>
    <row r="94" spans="1:21" x14ac:dyDescent="0.25">
      <c r="A94" s="10" t="s">
        <v>170</v>
      </c>
      <c r="E94" s="10" t="s">
        <v>244</v>
      </c>
      <c r="F94" s="10" t="s">
        <v>185</v>
      </c>
      <c r="G94" s="10" t="s">
        <v>128</v>
      </c>
      <c r="H94" s="10">
        <v>22</v>
      </c>
      <c r="I94" s="10" t="s">
        <v>48</v>
      </c>
      <c r="J94" s="10" t="s">
        <v>19</v>
      </c>
      <c r="L94" s="10" t="s">
        <v>188</v>
      </c>
      <c r="M94" s="10" t="e">
        <f ca="1">ЕСЛИ(И(Q94="",P94&lt;&gt;""),"Проходит Босфор","на Рейде")</f>
        <v>#NAME?</v>
      </c>
      <c r="N94" s="10">
        <v>9104421</v>
      </c>
      <c r="S94" s="10" t="s">
        <v>132</v>
      </c>
      <c r="U94" s="15" t="s">
        <v>175</v>
      </c>
    </row>
    <row r="95" spans="1:21" x14ac:dyDescent="0.25">
      <c r="A95" s="10" t="s">
        <v>170</v>
      </c>
      <c r="E95" s="10" t="s">
        <v>246</v>
      </c>
      <c r="F95" s="10" t="s">
        <v>185</v>
      </c>
      <c r="G95" s="10" t="s">
        <v>247</v>
      </c>
      <c r="H95" s="10">
        <v>22</v>
      </c>
      <c r="I95" s="10" t="s">
        <v>48</v>
      </c>
      <c r="J95" s="10" t="s">
        <v>19</v>
      </c>
      <c r="L95" s="10" t="s">
        <v>228</v>
      </c>
      <c r="M95" s="10" t="e">
        <f ca="1">ЕСЛИ(И(Q95="",P95&lt;&gt;""),"Проходит Босфор","на Рейде")</f>
        <v>#NAME?</v>
      </c>
      <c r="N95" s="10">
        <v>9174634</v>
      </c>
      <c r="S95" s="10" t="s">
        <v>225</v>
      </c>
      <c r="U95" s="15" t="s">
        <v>175</v>
      </c>
    </row>
    <row r="96" spans="1:21" x14ac:dyDescent="0.25">
      <c r="A96" s="10" t="s">
        <v>170</v>
      </c>
      <c r="E96" s="10" t="s">
        <v>248</v>
      </c>
      <c r="F96" s="10" t="s">
        <v>185</v>
      </c>
      <c r="G96" s="10" t="s">
        <v>79</v>
      </c>
      <c r="H96" s="10">
        <v>22</v>
      </c>
      <c r="I96" s="10" t="s">
        <v>48</v>
      </c>
      <c r="J96" s="10" t="s">
        <v>19</v>
      </c>
      <c r="L96" s="10" t="s">
        <v>80</v>
      </c>
      <c r="M96" s="10" t="e">
        <f ca="1">ЕСЛИ(И(Q96="",P96&lt;&gt;""),"Проходит Босфор","на Рейде")</f>
        <v>#NAME?</v>
      </c>
      <c r="N96" s="10">
        <v>9127136</v>
      </c>
      <c r="S96" s="10" t="s">
        <v>147</v>
      </c>
      <c r="U96" s="15" t="s">
        <v>175</v>
      </c>
    </row>
    <row r="97" spans="1:21" x14ac:dyDescent="0.25">
      <c r="A97" s="10" t="s">
        <v>170</v>
      </c>
      <c r="E97" s="10" t="s">
        <v>212</v>
      </c>
      <c r="F97" s="10" t="s">
        <v>185</v>
      </c>
      <c r="G97" s="10" t="s">
        <v>249</v>
      </c>
      <c r="H97" s="10">
        <v>22</v>
      </c>
      <c r="I97" s="10" t="s">
        <v>48</v>
      </c>
      <c r="J97" s="10" t="s">
        <v>19</v>
      </c>
      <c r="L97" s="10" t="s">
        <v>20</v>
      </c>
      <c r="M97" s="10" t="e">
        <f ca="1">ЕСЛИ(И(Q97="",P97&lt;&gt;""),"Проходит Босфор","на Рейде")</f>
        <v>#NAME?</v>
      </c>
      <c r="N97" s="10">
        <v>9572082</v>
      </c>
      <c r="S97" s="10" t="s">
        <v>83</v>
      </c>
      <c r="U97" s="15" t="s">
        <v>175</v>
      </c>
    </row>
    <row r="98" spans="1:21" x14ac:dyDescent="0.25">
      <c r="A98" s="10" t="s">
        <v>170</v>
      </c>
      <c r="E98" s="10" t="s">
        <v>253</v>
      </c>
      <c r="F98" s="10" t="s">
        <v>192</v>
      </c>
      <c r="G98" s="10" t="s">
        <v>174</v>
      </c>
      <c r="J98" s="10" t="s">
        <v>104</v>
      </c>
      <c r="L98" s="10" t="s">
        <v>74</v>
      </c>
      <c r="M98" s="10" t="e">
        <f ca="1">ЕСЛИ(И(Q98="",P98&lt;&gt;""),"Проходит Босфор","на Рейде")</f>
        <v>#NAME?</v>
      </c>
      <c r="N98" s="10">
        <v>9582518</v>
      </c>
      <c r="S98" s="10" t="s">
        <v>252</v>
      </c>
      <c r="U98" s="15" t="s">
        <v>175</v>
      </c>
    </row>
    <row r="99" spans="1:21" x14ac:dyDescent="0.25">
      <c r="A99" s="10" t="s">
        <v>170</v>
      </c>
      <c r="E99" s="10" t="s">
        <v>254</v>
      </c>
      <c r="F99" s="10" t="s">
        <v>185</v>
      </c>
      <c r="G99" s="10" t="s">
        <v>255</v>
      </c>
      <c r="J99" s="10" t="s">
        <v>104</v>
      </c>
      <c r="L99" s="10" t="s">
        <v>256</v>
      </c>
      <c r="M99" s="10" t="e">
        <f ca="1">ЕСЛИ(И(Q99="",P99&lt;&gt;""),"Проходит Босфор","на Рейде")</f>
        <v>#NAME?</v>
      </c>
      <c r="N99" s="10">
        <v>9364784</v>
      </c>
      <c r="S99" s="10" t="s">
        <v>190</v>
      </c>
      <c r="U99" s="15" t="s">
        <v>175</v>
      </c>
    </row>
    <row r="100" spans="1:21" x14ac:dyDescent="0.25">
      <c r="A100" s="10" t="s">
        <v>170</v>
      </c>
      <c r="E100" s="10" t="s">
        <v>257</v>
      </c>
      <c r="F100" s="10" t="s">
        <v>185</v>
      </c>
      <c r="G100" s="10" t="s">
        <v>70</v>
      </c>
      <c r="J100" s="10" t="s">
        <v>104</v>
      </c>
      <c r="L100" s="10" t="s">
        <v>80</v>
      </c>
      <c r="M100" s="10" t="e">
        <f ca="1">ЕСЛИ(И(Q100="",P100&lt;&gt;""),"Проходит Босфор","на Рейде")</f>
        <v>#NAME?</v>
      </c>
      <c r="N100" s="10">
        <v>9594705</v>
      </c>
      <c r="S100" s="10" t="s">
        <v>190</v>
      </c>
      <c r="U100" s="15" t="s">
        <v>175</v>
      </c>
    </row>
    <row r="101" spans="1:21" x14ac:dyDescent="0.25">
      <c r="A101" s="10" t="s">
        <v>170</v>
      </c>
      <c r="E101" s="10" t="s">
        <v>258</v>
      </c>
      <c r="F101" s="10" t="s">
        <v>185</v>
      </c>
      <c r="G101" s="10" t="s">
        <v>99</v>
      </c>
      <c r="J101" s="10" t="s">
        <v>104</v>
      </c>
      <c r="L101" s="10" t="s">
        <v>259</v>
      </c>
      <c r="M101" s="10" t="e">
        <f ca="1">ЕСЛИ(И(Q101="",P101&lt;&gt;""),"Проходит Босфор","на Рейде")</f>
        <v>#NAME?</v>
      </c>
      <c r="N101" s="10">
        <v>9729348</v>
      </c>
      <c r="S101" s="10" t="s">
        <v>190</v>
      </c>
      <c r="U101" s="15" t="s">
        <v>175</v>
      </c>
    </row>
    <row r="102" spans="1:21" x14ac:dyDescent="0.25">
      <c r="A102" s="10" t="s">
        <v>170</v>
      </c>
      <c r="E102" s="10" t="s">
        <v>260</v>
      </c>
      <c r="F102" s="10" t="s">
        <v>185</v>
      </c>
      <c r="G102" s="10" t="s">
        <v>261</v>
      </c>
      <c r="J102" s="10" t="s">
        <v>104</v>
      </c>
      <c r="L102" s="10" t="s">
        <v>262</v>
      </c>
      <c r="M102" s="10" t="e">
        <f ca="1">ЕСЛИ(И(Q102="",P102&lt;&gt;""),"Проходит Босфор","на Рейде")</f>
        <v>#NAME?</v>
      </c>
      <c r="N102" s="10">
        <v>9424613</v>
      </c>
      <c r="S102" s="10" t="s">
        <v>232</v>
      </c>
      <c r="U102" s="15" t="s">
        <v>175</v>
      </c>
    </row>
    <row r="103" spans="1:21" x14ac:dyDescent="0.25">
      <c r="A103" s="10" t="s">
        <v>170</v>
      </c>
      <c r="E103" s="10" t="s">
        <v>260</v>
      </c>
      <c r="F103" s="10" t="s">
        <v>185</v>
      </c>
      <c r="G103" s="10" t="s">
        <v>263</v>
      </c>
      <c r="J103" s="10" t="s">
        <v>104</v>
      </c>
      <c r="L103" s="10" t="s">
        <v>262</v>
      </c>
      <c r="M103" s="10" t="e">
        <f ca="1">ЕСЛИ(И(Q103="",P103&lt;&gt;""),"Проходит Босфор","на Рейде")</f>
        <v>#NAME?</v>
      </c>
      <c r="N103" s="10">
        <v>9424613</v>
      </c>
      <c r="S103" s="10" t="s">
        <v>232</v>
      </c>
      <c r="U103" s="15" t="s">
        <v>175</v>
      </c>
    </row>
    <row r="104" spans="1:21" x14ac:dyDescent="0.25">
      <c r="A104" s="10" t="s">
        <v>170</v>
      </c>
      <c r="E104" s="10" t="s">
        <v>264</v>
      </c>
      <c r="F104" s="10" t="s">
        <v>185</v>
      </c>
      <c r="G104" s="10" t="s">
        <v>265</v>
      </c>
      <c r="J104" s="10" t="s">
        <v>104</v>
      </c>
      <c r="L104" s="10" t="s">
        <v>67</v>
      </c>
      <c r="M104" s="10" t="e">
        <f ca="1">ЕСЛИ(И(Q104="",P104&lt;&gt;""),"Проходит Босфор","на Рейде")</f>
        <v>#NAME?</v>
      </c>
      <c r="N104" s="10">
        <v>9324148</v>
      </c>
      <c r="S104" s="10" t="s">
        <v>102</v>
      </c>
      <c r="U104" s="15" t="s">
        <v>175</v>
      </c>
    </row>
    <row r="105" spans="1:21" x14ac:dyDescent="0.25">
      <c r="A105" s="10" t="s">
        <v>170</v>
      </c>
      <c r="E105" s="10" t="s">
        <v>266</v>
      </c>
      <c r="F105" s="10" t="s">
        <v>185</v>
      </c>
      <c r="G105" s="10" t="s">
        <v>267</v>
      </c>
      <c r="J105" s="10" t="s">
        <v>104</v>
      </c>
      <c r="L105" s="10" t="s">
        <v>268</v>
      </c>
      <c r="M105" s="10" t="e">
        <f ca="1">ЕСЛИ(И(Q105="",P105&lt;&gt;""),"Проходит Босфор","на Рейде")</f>
        <v>#NAME?</v>
      </c>
      <c r="N105" s="10">
        <v>9326330</v>
      </c>
      <c r="S105" s="10" t="s">
        <v>102</v>
      </c>
      <c r="U105" s="15" t="s">
        <v>175</v>
      </c>
    </row>
    <row r="106" spans="1:21" x14ac:dyDescent="0.25">
      <c r="A106" s="10" t="s">
        <v>170</v>
      </c>
      <c r="E106" s="10" t="s">
        <v>264</v>
      </c>
      <c r="F106" s="10" t="s">
        <v>185</v>
      </c>
      <c r="G106" s="10" t="s">
        <v>269</v>
      </c>
      <c r="J106" s="10" t="s">
        <v>104</v>
      </c>
      <c r="L106" s="10" t="s">
        <v>67</v>
      </c>
      <c r="M106" s="10" t="e">
        <f ca="1">ЕСЛИ(И(Q106="",P106&lt;&gt;""),"Проходит Босфор","на Рейде")</f>
        <v>#NAME?</v>
      </c>
      <c r="N106" s="10">
        <v>9324148</v>
      </c>
      <c r="S106" s="10" t="s">
        <v>102</v>
      </c>
      <c r="U106" s="15" t="s">
        <v>175</v>
      </c>
    </row>
    <row r="107" spans="1:21" x14ac:dyDescent="0.25">
      <c r="A107" s="10" t="s">
        <v>170</v>
      </c>
      <c r="E107" s="10" t="s">
        <v>264</v>
      </c>
      <c r="F107" s="10" t="s">
        <v>185</v>
      </c>
      <c r="G107" s="10" t="s">
        <v>270</v>
      </c>
      <c r="J107" s="10" t="s">
        <v>104</v>
      </c>
      <c r="L107" s="10" t="s">
        <v>67</v>
      </c>
      <c r="M107" s="10" t="e">
        <f ca="1">ЕСЛИ(И(Q107="",P107&lt;&gt;""),"Проходит Босфор","на Рейде")</f>
        <v>#NAME?</v>
      </c>
      <c r="N107" s="10">
        <v>9324148</v>
      </c>
      <c r="S107" s="10" t="s">
        <v>102</v>
      </c>
      <c r="U107" s="15" t="s">
        <v>175</v>
      </c>
    </row>
    <row r="108" spans="1:21" x14ac:dyDescent="0.25">
      <c r="A108" s="10" t="s">
        <v>170</v>
      </c>
      <c r="E108" s="10" t="s">
        <v>271</v>
      </c>
      <c r="F108" s="10" t="s">
        <v>185</v>
      </c>
      <c r="G108" s="10" t="s">
        <v>272</v>
      </c>
      <c r="J108" s="10" t="s">
        <v>104</v>
      </c>
      <c r="L108" s="10" t="s">
        <v>71</v>
      </c>
      <c r="M108" s="10" t="e">
        <f ca="1">ЕСЛИ(И(Q108="",P108&lt;&gt;""),"Проходит Босфор","на Рейде")</f>
        <v>#NAME?</v>
      </c>
      <c r="N108" s="10">
        <v>9801172</v>
      </c>
      <c r="S108" s="10" t="s">
        <v>102</v>
      </c>
      <c r="U108" s="15" t="s">
        <v>175</v>
      </c>
    </row>
    <row r="109" spans="1:21" x14ac:dyDescent="0.25">
      <c r="A109" s="10" t="s">
        <v>170</v>
      </c>
      <c r="E109" s="10" t="s">
        <v>273</v>
      </c>
      <c r="F109" s="10" t="s">
        <v>185</v>
      </c>
      <c r="G109" s="10" t="s">
        <v>131</v>
      </c>
      <c r="J109" s="10" t="s">
        <v>104</v>
      </c>
      <c r="L109" s="10" t="s">
        <v>274</v>
      </c>
      <c r="M109" s="10" t="e">
        <f ca="1">ЕСЛИ(И(Q109="",P109&lt;&gt;""),"Проходит Босфор","на Рейде")</f>
        <v>#NAME?</v>
      </c>
      <c r="N109" s="10">
        <v>9125229</v>
      </c>
      <c r="S109" s="10" t="s">
        <v>102</v>
      </c>
      <c r="U109" s="15" t="s">
        <v>175</v>
      </c>
    </row>
    <row r="110" spans="1:21" x14ac:dyDescent="0.25">
      <c r="A110" s="10" t="s">
        <v>170</v>
      </c>
      <c r="E110" s="10" t="s">
        <v>276</v>
      </c>
      <c r="F110" s="10" t="s">
        <v>185</v>
      </c>
      <c r="G110" s="10" t="s">
        <v>277</v>
      </c>
      <c r="J110" s="10" t="s">
        <v>104</v>
      </c>
      <c r="L110" s="10" t="s">
        <v>256</v>
      </c>
      <c r="M110" s="10" t="e">
        <f ca="1">ЕСЛИ(И(Q110="",P110&lt;&gt;""),"Проходит Босфор","на Рейде")</f>
        <v>#NAME?</v>
      </c>
      <c r="N110" s="10">
        <v>9142215</v>
      </c>
      <c r="S110" s="10" t="s">
        <v>275</v>
      </c>
      <c r="U110" s="15" t="s">
        <v>175</v>
      </c>
    </row>
    <row r="111" spans="1:21" x14ac:dyDescent="0.25">
      <c r="A111" s="10" t="s">
        <v>170</v>
      </c>
      <c r="E111" s="10" t="s">
        <v>278</v>
      </c>
      <c r="F111" s="10" t="s">
        <v>185</v>
      </c>
      <c r="G111" s="10" t="s">
        <v>279</v>
      </c>
      <c r="J111" s="10" t="s">
        <v>104</v>
      </c>
      <c r="L111" s="10" t="s">
        <v>202</v>
      </c>
      <c r="M111" s="10" t="e">
        <f ca="1">ЕСЛИ(И(Q111="",P111&lt;&gt;""),"Проходит Босфор","на Рейде")</f>
        <v>#NAME?</v>
      </c>
      <c r="N111" s="10">
        <v>9781085</v>
      </c>
      <c r="S111" s="10" t="s">
        <v>275</v>
      </c>
      <c r="U111" s="15" t="s">
        <v>175</v>
      </c>
    </row>
    <row r="112" spans="1:21" x14ac:dyDescent="0.25">
      <c r="A112" s="10" t="s">
        <v>170</v>
      </c>
      <c r="E112" s="10" t="s">
        <v>280</v>
      </c>
      <c r="F112" s="10" t="s">
        <v>185</v>
      </c>
      <c r="G112" s="10" t="s">
        <v>281</v>
      </c>
      <c r="J112" s="10" t="s">
        <v>104</v>
      </c>
      <c r="L112" s="10" t="s">
        <v>262</v>
      </c>
      <c r="M112" s="10" t="e">
        <f ca="1">ЕСЛИ(И(Q112="",P112&lt;&gt;""),"Проходит Босфор","на Рейде")</f>
        <v>#NAME?</v>
      </c>
      <c r="N112" s="10">
        <v>9122899</v>
      </c>
      <c r="S112" s="10" t="s">
        <v>116</v>
      </c>
      <c r="U112" s="15" t="s">
        <v>175</v>
      </c>
    </row>
    <row r="113" spans="1:21" x14ac:dyDescent="0.25">
      <c r="A113" s="10" t="s">
        <v>170</v>
      </c>
      <c r="E113" s="10" t="s">
        <v>282</v>
      </c>
      <c r="F113" s="10" t="s">
        <v>185</v>
      </c>
      <c r="G113" s="10" t="s">
        <v>283</v>
      </c>
      <c r="J113" s="10" t="s">
        <v>104</v>
      </c>
      <c r="L113" s="10" t="s">
        <v>284</v>
      </c>
      <c r="M113" s="10" t="e">
        <f ca="1">ЕСЛИ(И(Q113="",P113&lt;&gt;""),"Проходит Босфор","на Рейде")</f>
        <v>#NAME?</v>
      </c>
      <c r="N113" s="10">
        <v>9446192</v>
      </c>
      <c r="S113" s="10" t="s">
        <v>120</v>
      </c>
      <c r="U113" s="15" t="s">
        <v>175</v>
      </c>
    </row>
    <row r="114" spans="1:21" x14ac:dyDescent="0.25">
      <c r="A114" s="10" t="s">
        <v>170</v>
      </c>
      <c r="E114" s="10" t="s">
        <v>282</v>
      </c>
      <c r="F114" s="10" t="s">
        <v>192</v>
      </c>
      <c r="G114" s="10" t="s">
        <v>285</v>
      </c>
      <c r="J114" s="10" t="s">
        <v>104</v>
      </c>
      <c r="L114" s="10" t="s">
        <v>284</v>
      </c>
      <c r="M114" s="10" t="e">
        <f ca="1">ЕСЛИ(И(Q114="",P114&lt;&gt;""),"Проходит Босфор","на Рейде")</f>
        <v>#NAME?</v>
      </c>
      <c r="N114" s="10">
        <v>9446192</v>
      </c>
      <c r="S114" s="10" t="s">
        <v>120</v>
      </c>
      <c r="U114" s="15" t="s">
        <v>175</v>
      </c>
    </row>
    <row r="115" spans="1:21" x14ac:dyDescent="0.25">
      <c r="A115" s="10" t="s">
        <v>170</v>
      </c>
      <c r="E115" s="10" t="s">
        <v>286</v>
      </c>
      <c r="F115" s="10" t="s">
        <v>185</v>
      </c>
      <c r="G115" s="10" t="s">
        <v>146</v>
      </c>
      <c r="J115" s="10" t="s">
        <v>104</v>
      </c>
      <c r="L115" s="10" t="s">
        <v>80</v>
      </c>
      <c r="M115" s="10" t="e">
        <f ca="1">ЕСЛИ(И(Q115="",P115&lt;&gt;""),"Проходит Босфор","на Рейде")</f>
        <v>#NAME?</v>
      </c>
      <c r="N115" s="10">
        <v>9452555</v>
      </c>
      <c r="S115" s="10" t="s">
        <v>203</v>
      </c>
      <c r="U115" s="15" t="s">
        <v>175</v>
      </c>
    </row>
    <row r="116" spans="1:21" x14ac:dyDescent="0.25">
      <c r="A116" s="10" t="s">
        <v>170</v>
      </c>
      <c r="E116" s="10" t="s">
        <v>287</v>
      </c>
      <c r="F116" s="10" t="s">
        <v>185</v>
      </c>
      <c r="G116" s="10" t="s">
        <v>288</v>
      </c>
      <c r="J116" s="10" t="s">
        <v>104</v>
      </c>
      <c r="L116" s="10" t="s">
        <v>113</v>
      </c>
      <c r="M116" s="10" t="e">
        <f ca="1">ЕСЛИ(И(Q116="",P116&lt;&gt;""),"Проходит Босфор","на Рейде")</f>
        <v>#NAME?</v>
      </c>
      <c r="N116" s="10">
        <v>9470818</v>
      </c>
      <c r="S116" s="10" t="s">
        <v>203</v>
      </c>
      <c r="U116" s="15" t="s">
        <v>175</v>
      </c>
    </row>
    <row r="117" spans="1:21" x14ac:dyDescent="0.25">
      <c r="A117" s="10" t="s">
        <v>170</v>
      </c>
      <c r="E117" s="10" t="s">
        <v>286</v>
      </c>
      <c r="F117" s="10" t="s">
        <v>185</v>
      </c>
      <c r="G117" s="10" t="s">
        <v>289</v>
      </c>
      <c r="J117" s="10" t="s">
        <v>104</v>
      </c>
      <c r="L117" s="10" t="s">
        <v>80</v>
      </c>
      <c r="M117" s="10" t="e">
        <f ca="1">ЕСЛИ(И(Q117="",P117&lt;&gt;""),"Проходит Босфор","на Рейде")</f>
        <v>#NAME?</v>
      </c>
      <c r="N117" s="10">
        <v>9452555</v>
      </c>
      <c r="S117" s="10" t="s">
        <v>203</v>
      </c>
      <c r="U117" s="15" t="s">
        <v>175</v>
      </c>
    </row>
    <row r="118" spans="1:21" x14ac:dyDescent="0.25">
      <c r="A118" s="10" t="s">
        <v>170</v>
      </c>
      <c r="E118" s="10" t="s">
        <v>286</v>
      </c>
      <c r="F118" s="10" t="s">
        <v>185</v>
      </c>
      <c r="G118" s="10" t="s">
        <v>146</v>
      </c>
      <c r="J118" s="10" t="s">
        <v>104</v>
      </c>
      <c r="L118" s="10" t="s">
        <v>80</v>
      </c>
      <c r="M118" s="10" t="e">
        <f ca="1">ЕСЛИ(И(Q118="",P118&lt;&gt;""),"Проходит Босфор","на Рейде")</f>
        <v>#NAME?</v>
      </c>
      <c r="N118" s="10">
        <v>9452555</v>
      </c>
      <c r="S118" s="10" t="s">
        <v>203</v>
      </c>
      <c r="U118" s="15" t="s">
        <v>175</v>
      </c>
    </row>
    <row r="119" spans="1:21" x14ac:dyDescent="0.25">
      <c r="A119" s="10" t="s">
        <v>170</v>
      </c>
      <c r="E119" s="10" t="s">
        <v>291</v>
      </c>
      <c r="F119" s="10" t="s">
        <v>185</v>
      </c>
      <c r="G119" s="10" t="s">
        <v>292</v>
      </c>
      <c r="J119" s="10" t="s">
        <v>104</v>
      </c>
      <c r="L119" s="10" t="s">
        <v>228</v>
      </c>
      <c r="M119" s="10" t="e">
        <f ca="1">ЕСЛИ(И(Q119="",P119&lt;&gt;""),"Проходит Босфор","на Рейде")</f>
        <v>#NAME?</v>
      </c>
      <c r="N119" s="10">
        <v>9618616</v>
      </c>
      <c r="S119" s="10" t="s">
        <v>290</v>
      </c>
      <c r="U119" s="15" t="s">
        <v>175</v>
      </c>
    </row>
    <row r="120" spans="1:21" x14ac:dyDescent="0.25">
      <c r="A120" s="10" t="s">
        <v>170</v>
      </c>
      <c r="E120" s="10" t="s">
        <v>293</v>
      </c>
      <c r="F120" s="10" t="s">
        <v>185</v>
      </c>
      <c r="G120" s="10" t="s">
        <v>128</v>
      </c>
      <c r="J120" s="10" t="s">
        <v>104</v>
      </c>
      <c r="L120" s="10" t="s">
        <v>262</v>
      </c>
      <c r="M120" s="10" t="e">
        <f ca="1">ЕСЛИ(И(Q120="",P120&lt;&gt;""),"Проходит Босфор","на Рейде")</f>
        <v>#NAME?</v>
      </c>
      <c r="N120" s="10">
        <v>9151395</v>
      </c>
      <c r="S120" s="10" t="s">
        <v>290</v>
      </c>
      <c r="U120" s="15" t="s">
        <v>175</v>
      </c>
    </row>
    <row r="121" spans="1:21" x14ac:dyDescent="0.25">
      <c r="A121" s="10" t="s">
        <v>170</v>
      </c>
      <c r="E121" s="10" t="s">
        <v>294</v>
      </c>
      <c r="F121" s="10" t="s">
        <v>185</v>
      </c>
      <c r="G121" s="10" t="s">
        <v>295</v>
      </c>
      <c r="J121" s="10" t="s">
        <v>104</v>
      </c>
      <c r="L121" s="10" t="s">
        <v>274</v>
      </c>
      <c r="M121" s="10" t="e">
        <f ca="1">ЕСЛИ(И(Q121="",P121&lt;&gt;""),"Проходит Босфор","на Рейде")</f>
        <v>#NAME?</v>
      </c>
      <c r="N121" s="10">
        <v>9594717</v>
      </c>
      <c r="S121" s="10" t="s">
        <v>124</v>
      </c>
      <c r="U121" s="15" t="s">
        <v>175</v>
      </c>
    </row>
    <row r="122" spans="1:21" x14ac:dyDescent="0.25">
      <c r="A122" s="10" t="s">
        <v>170</v>
      </c>
      <c r="E122" s="10" t="s">
        <v>294</v>
      </c>
      <c r="F122" s="10" t="s">
        <v>185</v>
      </c>
      <c r="G122" s="10" t="s">
        <v>296</v>
      </c>
      <c r="J122" s="10" t="s">
        <v>104</v>
      </c>
      <c r="L122" s="10" t="s">
        <v>274</v>
      </c>
      <c r="M122" s="10" t="e">
        <f ca="1">ЕСЛИ(И(Q122="",P122&lt;&gt;""),"Проходит Босфор","на Рейде")</f>
        <v>#NAME?</v>
      </c>
      <c r="N122" s="10">
        <v>9594717</v>
      </c>
      <c r="S122" s="10" t="s">
        <v>124</v>
      </c>
      <c r="U122" s="15" t="s">
        <v>175</v>
      </c>
    </row>
    <row r="123" spans="1:21" x14ac:dyDescent="0.25">
      <c r="A123" s="10" t="s">
        <v>170</v>
      </c>
      <c r="E123" s="10" t="s">
        <v>297</v>
      </c>
      <c r="F123" s="10" t="s">
        <v>185</v>
      </c>
      <c r="G123" s="10" t="s">
        <v>39</v>
      </c>
      <c r="J123" s="10" t="s">
        <v>104</v>
      </c>
      <c r="L123" s="10" t="s">
        <v>80</v>
      </c>
      <c r="M123" s="10" t="e">
        <f ca="1">ЕСЛИ(И(Q123="",P123&lt;&gt;""),"Проходит Босфор","на Рейде")</f>
        <v>#NAME?</v>
      </c>
      <c r="N123" s="10">
        <v>9114139</v>
      </c>
      <c r="S123" s="10" t="s">
        <v>124</v>
      </c>
      <c r="U123" s="15" t="s">
        <v>175</v>
      </c>
    </row>
    <row r="124" spans="1:21" x14ac:dyDescent="0.25">
      <c r="A124" s="10" t="s">
        <v>170</v>
      </c>
      <c r="E124" s="10" t="s">
        <v>298</v>
      </c>
      <c r="F124" s="10" t="s">
        <v>185</v>
      </c>
      <c r="G124" s="10" t="s">
        <v>131</v>
      </c>
      <c r="J124" s="10" t="s">
        <v>104</v>
      </c>
      <c r="L124" s="10" t="s">
        <v>80</v>
      </c>
      <c r="M124" s="10" t="e">
        <f ca="1">ЕСЛИ(И(Q124="",P124&lt;&gt;""),"Проходит Босфор","на Рейде")</f>
        <v>#NAME?</v>
      </c>
      <c r="N124" s="10">
        <v>9159737</v>
      </c>
      <c r="S124" s="10" t="s">
        <v>126</v>
      </c>
      <c r="U124" s="15" t="s">
        <v>175</v>
      </c>
    </row>
    <row r="125" spans="1:21" x14ac:dyDescent="0.25">
      <c r="A125" s="10" t="s">
        <v>170</v>
      </c>
      <c r="E125" s="10" t="s">
        <v>299</v>
      </c>
      <c r="F125" s="10" t="s">
        <v>185</v>
      </c>
      <c r="G125" s="10" t="s">
        <v>183</v>
      </c>
      <c r="J125" s="10" t="s">
        <v>104</v>
      </c>
      <c r="L125" s="10" t="s">
        <v>284</v>
      </c>
      <c r="M125" s="10" t="e">
        <f ca="1">ЕСЛИ(И(Q125="",P125&lt;&gt;""),"Проходит Босфор","на Рейде")</f>
        <v>#NAME?</v>
      </c>
      <c r="N125" s="10">
        <v>9749855</v>
      </c>
      <c r="S125" s="10" t="s">
        <v>126</v>
      </c>
      <c r="U125" s="15" t="s">
        <v>175</v>
      </c>
    </row>
    <row r="126" spans="1:21" x14ac:dyDescent="0.25">
      <c r="A126" s="10" t="s">
        <v>170</v>
      </c>
      <c r="E126" s="10" t="s">
        <v>301</v>
      </c>
      <c r="F126" s="10" t="s">
        <v>185</v>
      </c>
      <c r="G126" s="10" t="s">
        <v>302</v>
      </c>
      <c r="J126" s="10" t="s">
        <v>104</v>
      </c>
      <c r="L126" s="10" t="s">
        <v>262</v>
      </c>
      <c r="M126" s="10" t="e">
        <f ca="1">ЕСЛИ(И(Q126="",P126&lt;&gt;""),"Проходит Босфор","на Рейде")</f>
        <v>#NAME?</v>
      </c>
      <c r="N126" s="10">
        <v>9739020</v>
      </c>
      <c r="S126" s="10" t="s">
        <v>90</v>
      </c>
      <c r="U126" s="15" t="s">
        <v>175</v>
      </c>
    </row>
    <row r="127" spans="1:21" x14ac:dyDescent="0.25">
      <c r="A127" s="10" t="s">
        <v>170</v>
      </c>
      <c r="E127" s="10" t="s">
        <v>303</v>
      </c>
      <c r="F127" s="10" t="s">
        <v>185</v>
      </c>
      <c r="G127" s="10" t="s">
        <v>109</v>
      </c>
      <c r="J127" s="10" t="s">
        <v>104</v>
      </c>
      <c r="L127" s="10" t="s">
        <v>284</v>
      </c>
      <c r="M127" s="10" t="e">
        <f ca="1">ЕСЛИ(И(Q127="",P127&lt;&gt;""),"Проходит Босфор","на Рейде")</f>
        <v>#NAME?</v>
      </c>
      <c r="N127" s="10">
        <v>9235232</v>
      </c>
      <c r="S127" s="10" t="s">
        <v>90</v>
      </c>
      <c r="U127" s="15" t="s">
        <v>175</v>
      </c>
    </row>
    <row r="128" spans="1:21" x14ac:dyDescent="0.25">
      <c r="A128" s="10" t="s">
        <v>170</v>
      </c>
      <c r="E128" s="10" t="s">
        <v>304</v>
      </c>
      <c r="F128" s="10" t="s">
        <v>185</v>
      </c>
      <c r="G128" s="10" t="s">
        <v>305</v>
      </c>
      <c r="J128" s="10" t="s">
        <v>104</v>
      </c>
      <c r="L128" s="10" t="s">
        <v>80</v>
      </c>
      <c r="M128" s="10" t="e">
        <f ca="1">ЕСЛИ(И(Q128="",P128&lt;&gt;""),"Проходит Босфор","на Рейде")</f>
        <v>#NAME?</v>
      </c>
      <c r="N128" s="10">
        <v>9113850</v>
      </c>
      <c r="S128" s="10" t="s">
        <v>143</v>
      </c>
      <c r="U128" s="15" t="s">
        <v>175</v>
      </c>
    </row>
    <row r="129" spans="1:21" x14ac:dyDescent="0.25">
      <c r="A129" s="10" t="s">
        <v>170</v>
      </c>
      <c r="E129" s="10" t="s">
        <v>307</v>
      </c>
      <c r="F129" s="10" t="s">
        <v>192</v>
      </c>
      <c r="G129" s="10" t="s">
        <v>109</v>
      </c>
      <c r="J129" s="10" t="s">
        <v>104</v>
      </c>
      <c r="L129" s="10" t="s">
        <v>308</v>
      </c>
      <c r="M129" s="10" t="e">
        <f ca="1">ЕСЛИ(И(Q129="",P129&lt;&gt;""),"Проходит Босфор","на Рейде")</f>
        <v>#NAME?</v>
      </c>
      <c r="N129" s="10">
        <v>9254575</v>
      </c>
      <c r="S129" s="10" t="s">
        <v>143</v>
      </c>
      <c r="U129" s="15" t="s">
        <v>175</v>
      </c>
    </row>
    <row r="130" spans="1:21" x14ac:dyDescent="0.25">
      <c r="A130" s="10" t="s">
        <v>170</v>
      </c>
      <c r="E130" s="10" t="s">
        <v>311</v>
      </c>
      <c r="F130" s="10" t="s">
        <v>185</v>
      </c>
      <c r="G130" s="10" t="s">
        <v>312</v>
      </c>
      <c r="H130" s="10">
        <v>4</v>
      </c>
      <c r="I130" s="10" t="s">
        <v>68</v>
      </c>
      <c r="J130" s="10" t="s">
        <v>66</v>
      </c>
      <c r="L130" s="10" t="s">
        <v>202</v>
      </c>
      <c r="M130" s="10" t="e">
        <f ca="1">ЕСЛИ(И(Q130="",P130&lt;&gt;""),"Проходит Босфор","на Рейде")</f>
        <v>#NAME?</v>
      </c>
      <c r="N130" s="10">
        <v>9448229</v>
      </c>
      <c r="S130" s="10" t="s">
        <v>232</v>
      </c>
      <c r="U130" s="15" t="s">
        <v>175</v>
      </c>
    </row>
    <row r="131" spans="1:21" x14ac:dyDescent="0.25">
      <c r="A131" s="10" t="s">
        <v>170</v>
      </c>
      <c r="E131" s="10" t="s">
        <v>314</v>
      </c>
      <c r="F131" s="10" t="s">
        <v>185</v>
      </c>
      <c r="G131" s="10" t="s">
        <v>118</v>
      </c>
      <c r="H131" s="10">
        <v>3</v>
      </c>
      <c r="I131" s="10" t="s">
        <v>68</v>
      </c>
      <c r="J131" s="10" t="s">
        <v>66</v>
      </c>
      <c r="L131" s="10" t="s">
        <v>315</v>
      </c>
      <c r="M131" s="10" t="e">
        <f ca="1">ЕСЛИ(И(Q131="",P131&lt;&gt;""),"Проходит Босфор","на Рейде")</f>
        <v>#NAME?</v>
      </c>
      <c r="N131" s="10">
        <v>9638147</v>
      </c>
      <c r="S131" s="10" t="s">
        <v>313</v>
      </c>
      <c r="U131" s="15" t="s">
        <v>175</v>
      </c>
    </row>
    <row r="132" spans="1:21" x14ac:dyDescent="0.25">
      <c r="A132" s="10" t="s">
        <v>170</v>
      </c>
      <c r="E132" s="10" t="s">
        <v>316</v>
      </c>
      <c r="F132" s="10" t="s">
        <v>192</v>
      </c>
      <c r="G132" s="10" t="s">
        <v>317</v>
      </c>
      <c r="H132" s="10">
        <v>4</v>
      </c>
      <c r="I132" s="10" t="s">
        <v>68</v>
      </c>
      <c r="J132" s="10" t="s">
        <v>66</v>
      </c>
      <c r="L132" s="10" t="s">
        <v>74</v>
      </c>
      <c r="M132" s="10" t="e">
        <f ca="1">ЕСЛИ(И(Q132="",P132&lt;&gt;""),"Проходит Босфор","на Рейде")</f>
        <v>#NAME?</v>
      </c>
      <c r="N132" s="10">
        <v>9727467</v>
      </c>
      <c r="S132" s="10" t="s">
        <v>116</v>
      </c>
      <c r="U132" s="15" t="s">
        <v>175</v>
      </c>
    </row>
    <row r="133" spans="1:21" x14ac:dyDescent="0.25">
      <c r="A133" s="10" t="s">
        <v>170</v>
      </c>
      <c r="E133" s="10" t="s">
        <v>318</v>
      </c>
      <c r="F133" s="10" t="s">
        <v>185</v>
      </c>
      <c r="G133" s="10" t="s">
        <v>319</v>
      </c>
      <c r="H133" s="10">
        <v>4</v>
      </c>
      <c r="I133" s="10" t="s">
        <v>68</v>
      </c>
      <c r="J133" s="10" t="s">
        <v>66</v>
      </c>
      <c r="L133" s="10" t="s">
        <v>320</v>
      </c>
      <c r="M133" s="10" t="e">
        <f ca="1">ЕСЛИ(И(Q133="",P133&lt;&gt;""),"Проходит Босфор","на Рейде")</f>
        <v>#NAME?</v>
      </c>
      <c r="N133" s="10">
        <v>9647277</v>
      </c>
      <c r="S133" s="10" t="s">
        <v>290</v>
      </c>
      <c r="U133" s="15" t="s">
        <v>175</v>
      </c>
    </row>
    <row r="134" spans="1:21" x14ac:dyDescent="0.25">
      <c r="A134" s="10" t="s">
        <v>170</v>
      </c>
      <c r="E134" s="10" t="s">
        <v>311</v>
      </c>
      <c r="F134" s="10" t="s">
        <v>185</v>
      </c>
      <c r="G134" s="10" t="s">
        <v>312</v>
      </c>
      <c r="H134" s="10">
        <v>4</v>
      </c>
      <c r="I134" s="10" t="s">
        <v>68</v>
      </c>
      <c r="J134" s="10" t="s">
        <v>66</v>
      </c>
      <c r="L134" s="10" t="s">
        <v>202</v>
      </c>
      <c r="M134" s="10" t="e">
        <f ca="1">ЕСЛИ(И(Q134="",P134&lt;&gt;""),"Проходит Босфор","на Рейде")</f>
        <v>#NAME?</v>
      </c>
      <c r="N134" s="10">
        <v>9448229</v>
      </c>
      <c r="S134" s="10" t="s">
        <v>232</v>
      </c>
      <c r="U134" s="15" t="s">
        <v>175</v>
      </c>
    </row>
    <row r="135" spans="1:21" x14ac:dyDescent="0.25">
      <c r="A135" s="10" t="s">
        <v>170</v>
      </c>
      <c r="E135" s="10" t="s">
        <v>314</v>
      </c>
      <c r="F135" s="10" t="s">
        <v>185</v>
      </c>
      <c r="G135" s="10" t="s">
        <v>118</v>
      </c>
      <c r="H135" s="10">
        <v>3</v>
      </c>
      <c r="I135" s="10" t="s">
        <v>68</v>
      </c>
      <c r="J135" s="10" t="s">
        <v>66</v>
      </c>
      <c r="L135" s="10" t="s">
        <v>315</v>
      </c>
      <c r="M135" s="10" t="e">
        <f ca="1">ЕСЛИ(И(Q135="",P135&lt;&gt;""),"Проходит Босфор","на Рейде")</f>
        <v>#NAME?</v>
      </c>
      <c r="N135" s="10">
        <v>9638147</v>
      </c>
      <c r="S135" s="10" t="s">
        <v>313</v>
      </c>
      <c r="U135" s="15" t="s">
        <v>175</v>
      </c>
    </row>
    <row r="136" spans="1:21" x14ac:dyDescent="0.25">
      <c r="A136" s="10" t="s">
        <v>170</v>
      </c>
      <c r="E136" s="10" t="s">
        <v>316</v>
      </c>
      <c r="F136" s="10" t="s">
        <v>192</v>
      </c>
      <c r="G136" s="10" t="s">
        <v>317</v>
      </c>
      <c r="H136" s="10">
        <v>4</v>
      </c>
      <c r="I136" s="10" t="s">
        <v>68</v>
      </c>
      <c r="J136" s="10" t="s">
        <v>66</v>
      </c>
      <c r="L136" s="10" t="s">
        <v>74</v>
      </c>
      <c r="M136" s="10" t="e">
        <f ca="1">ЕСЛИ(И(Q136="",P136&lt;&gt;""),"Проходит Босфор","на Рейде")</f>
        <v>#NAME?</v>
      </c>
      <c r="N136" s="10">
        <v>9727467</v>
      </c>
      <c r="S136" s="10" t="s">
        <v>116</v>
      </c>
      <c r="U136" s="15" t="s">
        <v>175</v>
      </c>
    </row>
    <row r="137" spans="1:21" x14ac:dyDescent="0.25">
      <c r="E137" s="10" t="s">
        <v>318</v>
      </c>
      <c r="F137" s="10" t="s">
        <v>185</v>
      </c>
      <c r="G137" s="10" t="s">
        <v>319</v>
      </c>
      <c r="H137" s="10">
        <v>4</v>
      </c>
      <c r="I137" s="10" t="s">
        <v>68</v>
      </c>
      <c r="J137" s="10" t="s">
        <v>66</v>
      </c>
      <c r="L137" s="10" t="s">
        <v>320</v>
      </c>
      <c r="M137" s="10" t="e">
        <f ca="1">ЕСЛИ(И(Q137="",P137&lt;&gt;""),"Проходит Босфор","на Рейде")</f>
        <v>#NAME?</v>
      </c>
      <c r="N137" s="10">
        <v>9647277</v>
      </c>
      <c r="S137" s="10" t="s">
        <v>290</v>
      </c>
      <c r="U137" s="15" t="s">
        <v>175</v>
      </c>
    </row>
  </sheetData>
  <autoFilter ref="A1:Z1">
    <sortState ref="A2:Y60">
      <sortCondition descending="1" ref="Q1"/>
    </sortState>
  </autoFilter>
  <conditionalFormatting sqref="A1:Z1">
    <cfRule type="cellIs" dxfId="0" priority="1" operator="equal">
      <formula>"NA"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ИТОГ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2020-08-31T09:29:17Z</dcterms:modified>
</cp:coreProperties>
</file>