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00" windowWidth="26180" windowHeight="17440"/>
  </bookViews>
  <sheets>
    <sheet name="Example" sheetId="2" r:id="rId1"/>
  </sheets>
  <definedNames>
    <definedName name="Rotat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2" l="1"/>
  <c r="K27" i="2"/>
  <c r="M27" i="2" a="1"/>
  <c r="M27" i="2"/>
  <c r="N27" i="2"/>
  <c r="D35" i="2"/>
  <c r="E35" i="2"/>
  <c r="F35" i="2" a="1"/>
  <c r="F35" i="2"/>
  <c r="G35" i="2"/>
  <c r="I35" i="2"/>
  <c r="J35" i="2"/>
  <c r="K35" i="2"/>
  <c r="M35" i="2"/>
  <c r="N35" i="2"/>
  <c r="O35" i="2"/>
</calcChain>
</file>

<file path=xl/sharedStrings.xml><?xml version="1.0" encoding="utf-8"?>
<sst xmlns="http://schemas.openxmlformats.org/spreadsheetml/2006/main" count="51" uniqueCount="30">
  <si>
    <t>UTM &lt;-&gt; Lat Long Sample Calculation</t>
  </si>
  <si>
    <t>CAUTION: Check the original reference (see macro sheet) to make sure this is an appropriate ellipsoid model</t>
  </si>
  <si>
    <t>Kenneth M. Cruikshank</t>
  </si>
  <si>
    <t>Department of Geology</t>
  </si>
  <si>
    <t>Portland State University</t>
  </si>
  <si>
    <t>Portland, OR 97207-0751</t>
  </si>
  <si>
    <t>ken@ch1.ch.pdx.edu</t>
  </si>
  <si>
    <t>http://www.geol.pdx.edu/People/KMC/kmc.htm</t>
  </si>
  <si>
    <t>Input in RED</t>
  </si>
  <si>
    <t>Output from functions in BLUE</t>
  </si>
  <si>
    <t>Intermediate values are BLACK</t>
  </si>
  <si>
    <t>Base Latitude and Longitude in GREEN</t>
  </si>
  <si>
    <t>NOTE: THESE ARE ARRAY FUNCTIONS. See Online help for how to use this Excel number type</t>
  </si>
  <si>
    <t>The function needs a base latitude and longitude, which should be somewhere in your area.</t>
  </si>
  <si>
    <t>LatLong_to_UTM(Base_Latitude, Base Longitude, Latitude, Longitude)</t>
  </si>
  <si>
    <t>Latitude</t>
  </si>
  <si>
    <t>Longitude</t>
  </si>
  <si>
    <t>UTM</t>
  </si>
  <si>
    <t>Base Latitude</t>
  </si>
  <si>
    <t>Base Long</t>
  </si>
  <si>
    <t>Degrees</t>
  </si>
  <si>
    <t>Minutes</t>
  </si>
  <si>
    <t>Seconds</t>
  </si>
  <si>
    <t>Decimal</t>
  </si>
  <si>
    <t>East</t>
  </si>
  <si>
    <t>North</t>
  </si>
  <si>
    <t>UTM_to_LatLong(Base_Latitude, Base Longitude, UTM_East, UTM_North)</t>
  </si>
  <si>
    <r>
      <t>Base Latitude</t>
    </r>
    <r>
      <rPr>
        <sz val="14"/>
        <rFont val="Arial"/>
      </rPr>
      <t>: Any value</t>
    </r>
  </si>
  <si>
    <r>
      <t>Base Longitude</t>
    </r>
    <r>
      <rPr>
        <sz val="14"/>
        <rFont val="Arial"/>
      </rPr>
      <t>: Central meridian for UTM zone It can be any longitude in the zone)</t>
    </r>
  </si>
  <si>
    <r>
      <t>Base Longitudes in Oregon</t>
    </r>
    <r>
      <rPr>
        <sz val="14"/>
        <rFont val="Arial"/>
      </rPr>
      <t>: 123° for zone 10 (West of 120°) and 117° for zone 11 (East of 120°)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</si>
</sst>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"/>
  </numFmts>
  <fonts count="7" x14ac:knownFonts="1">
    <font>
      <sz val="10"/>
      <name val="Arial"/>
    </font>
    <font>
      <b/>
      <sz val="14"/>
      <name val="Arial"/>
      <family val="2"/>
    </font>
    <font>
      <b/>
      <sz val="14"/>
      <color indexed="10"/>
      <name val="Arial"/>
    </font>
    <font>
      <sz val="14"/>
      <name val="Arial"/>
    </font>
    <font>
      <sz val="14"/>
      <color indexed="10"/>
      <name val="Arial"/>
    </font>
    <font>
      <sz val="14"/>
      <color indexed="12"/>
      <name val="Arial"/>
    </font>
    <font>
      <sz val="14"/>
      <color indexed="1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/>
    <xf numFmtId="0" fontId="4" fillId="0" borderId="0" xfId="0" applyFont="1"/>
    <xf numFmtId="2" fontId="3" fillId="0" borderId="0" xfId="0" applyNumberFormat="1" applyFont="1"/>
    <xf numFmtId="173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173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6"/>
  <sheetViews>
    <sheetView tabSelected="1" topLeftCell="A2" zoomScale="99" workbookViewId="0">
      <selection activeCell="C13" sqref="C13"/>
    </sheetView>
  </sheetViews>
  <sheetFormatPr baseColWidth="10" defaultColWidth="8.83203125" defaultRowHeight="12" x14ac:dyDescent="0"/>
  <cols>
    <col min="1" max="1" width="19" customWidth="1"/>
    <col min="2" max="2" width="15.33203125" customWidth="1"/>
    <col min="3" max="3" width="15" customWidth="1"/>
    <col min="4" max="5" width="11.33203125" customWidth="1"/>
    <col min="6" max="7" width="9.83203125" customWidth="1"/>
    <col min="8" max="11" width="8.83203125" customWidth="1"/>
    <col min="12" max="12" width="3" customWidth="1"/>
    <col min="13" max="14" width="11.5" customWidth="1"/>
    <col min="15" max="16384" width="8.83203125" customWidth="1"/>
  </cols>
  <sheetData>
    <row r="1" spans="1:15" ht="17">
      <c r="A1" s="2" t="s">
        <v>0</v>
      </c>
    </row>
    <row r="2" spans="1:15" ht="17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7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7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7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7">
      <c r="A6" s="5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7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7">
      <c r="A8" s="5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7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7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7">
      <c r="A11" s="6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7">
      <c r="A12" s="7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7">
      <c r="A13" s="5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7">
      <c r="A14" s="8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7">
      <c r="A15" s="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7">
      <c r="A19" s="9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7">
      <c r="A20" s="9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7">
      <c r="A21" s="9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7">
      <c r="A23" s="9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s="1" customFormat="1" ht="17">
      <c r="A25" s="10"/>
      <c r="B25" s="10"/>
      <c r="C25" s="10"/>
      <c r="D25" s="11" t="s">
        <v>15</v>
      </c>
      <c r="E25" s="12"/>
      <c r="F25" s="12"/>
      <c r="G25" s="10"/>
      <c r="H25" s="11" t="s">
        <v>16</v>
      </c>
      <c r="I25" s="12"/>
      <c r="J25" s="12"/>
      <c r="K25" s="10"/>
      <c r="L25" s="10"/>
      <c r="M25" s="13" t="s">
        <v>17</v>
      </c>
      <c r="N25" s="10"/>
      <c r="O25" s="10"/>
    </row>
    <row r="26" spans="1:15" s="1" customFormat="1" ht="17">
      <c r="A26" s="10"/>
      <c r="B26" s="14" t="s">
        <v>18</v>
      </c>
      <c r="C26" s="14" t="s">
        <v>19</v>
      </c>
      <c r="D26" s="12" t="s">
        <v>20</v>
      </c>
      <c r="E26" s="12" t="s">
        <v>21</v>
      </c>
      <c r="F26" s="12" t="s">
        <v>22</v>
      </c>
      <c r="G26" s="10" t="s">
        <v>23</v>
      </c>
      <c r="H26" s="12" t="s">
        <v>20</v>
      </c>
      <c r="I26" s="12" t="s">
        <v>21</v>
      </c>
      <c r="J26" s="12" t="s">
        <v>22</v>
      </c>
      <c r="K26" s="10" t="s">
        <v>23</v>
      </c>
      <c r="L26" s="10"/>
      <c r="M26" s="15" t="s">
        <v>24</v>
      </c>
      <c r="N26" s="15" t="s">
        <v>25</v>
      </c>
      <c r="O26" s="10"/>
    </row>
    <row r="27" spans="1:15" ht="17">
      <c r="A27" s="4"/>
      <c r="B27" s="16">
        <v>45</v>
      </c>
      <c r="C27" s="16">
        <v>123</v>
      </c>
      <c r="D27" s="17">
        <v>42</v>
      </c>
      <c r="E27" s="17">
        <v>15</v>
      </c>
      <c r="F27" s="17">
        <v>4</v>
      </c>
      <c r="G27" s="18">
        <f>(F27/60 + E27)/60 +D27</f>
        <v>42.251111111111108</v>
      </c>
      <c r="H27" s="17">
        <v>121</v>
      </c>
      <c r="I27" s="17">
        <v>30</v>
      </c>
      <c r="J27" s="17">
        <v>10</v>
      </c>
      <c r="K27" s="19">
        <f>(J27/60 + I27)/60 +H27</f>
        <v>121.50277777777778</v>
      </c>
      <c r="L27" s="4"/>
      <c r="M27" s="20" t="e">
        <f t="array" aca="1" ref="M27:N27" ca="1">LatLong_to_UTM(B27,C27,G27,K27)</f>
        <v>#NAME?</v>
      </c>
      <c r="N27" s="20" t="e">
        <f ca="1"/>
        <v>#NAME?</v>
      </c>
      <c r="O27" s="4"/>
    </row>
    <row r="28" spans="1:15" ht="17">
      <c r="A28" s="4"/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7">
      <c r="A30" s="9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7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s="1" customFormat="1" ht="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17">
      <c r="A33" s="10"/>
      <c r="B33" s="10"/>
      <c r="C33" s="10"/>
      <c r="D33" s="11" t="s">
        <v>17</v>
      </c>
      <c r="E33" s="10"/>
      <c r="F33" s="15" t="s">
        <v>15</v>
      </c>
      <c r="G33" s="15" t="s">
        <v>16</v>
      </c>
      <c r="H33" s="4"/>
      <c r="I33" s="10" t="s">
        <v>15</v>
      </c>
      <c r="J33" s="10"/>
      <c r="K33" s="10"/>
      <c r="L33" s="10"/>
      <c r="M33" s="10" t="s">
        <v>16</v>
      </c>
      <c r="N33" s="10"/>
      <c r="O33" s="10"/>
    </row>
    <row r="34" spans="1:15" s="1" customFormat="1" ht="17">
      <c r="A34" s="10"/>
      <c r="B34" s="14" t="s">
        <v>18</v>
      </c>
      <c r="C34" s="14" t="s">
        <v>19</v>
      </c>
      <c r="D34" s="12" t="s">
        <v>24</v>
      </c>
      <c r="E34" s="12" t="s">
        <v>25</v>
      </c>
      <c r="F34" s="15" t="s">
        <v>23</v>
      </c>
      <c r="G34" s="15" t="s">
        <v>23</v>
      </c>
      <c r="H34" s="4"/>
      <c r="I34" s="10" t="s">
        <v>20</v>
      </c>
      <c r="J34" s="10" t="s">
        <v>21</v>
      </c>
      <c r="K34" s="10" t="s">
        <v>22</v>
      </c>
      <c r="L34" s="10"/>
      <c r="M34" s="10" t="s">
        <v>20</v>
      </c>
      <c r="N34" s="10" t="s">
        <v>21</v>
      </c>
      <c r="O34" s="10" t="s">
        <v>22</v>
      </c>
    </row>
    <row r="35" spans="1:15" ht="17">
      <c r="A35" s="4"/>
      <c r="B35" s="16">
        <v>45</v>
      </c>
      <c r="C35" s="16">
        <v>123</v>
      </c>
      <c r="D35" s="21" t="e">
        <f ca="1">M27</f>
        <v>#NAME?</v>
      </c>
      <c r="E35" s="21" t="e">
        <f ca="1">N27</f>
        <v>#NAME?</v>
      </c>
      <c r="F35" s="22" t="e">
        <f t="array" aca="1" ref="F35:G35" ca="1">UTM_to_LatLong(B35,C35,D35,E35)</f>
        <v>#NAME?</v>
      </c>
      <c r="G35" s="22" t="e">
        <f ca="1"/>
        <v>#NAME?</v>
      </c>
      <c r="H35" s="4"/>
      <c r="I35" s="4" t="e">
        <f ca="1">INT(F35)</f>
        <v>#NAME?</v>
      </c>
      <c r="J35" s="4" t="e">
        <f ca="1">INT((F35-I35)*60)</f>
        <v>#NAME?</v>
      </c>
      <c r="K35" s="18" t="e">
        <f ca="1">(F35-I35-J35/60)*3600</f>
        <v>#NAME?</v>
      </c>
      <c r="L35" s="4"/>
      <c r="M35" s="4" t="e">
        <f ca="1">INT(G35)</f>
        <v>#NAME?</v>
      </c>
      <c r="N35" s="4" t="e">
        <f ca="1">INT((G35-M35)*60)</f>
        <v>#NAME?</v>
      </c>
      <c r="O35" s="18" t="e">
        <f ca="1">(G35-M35-N35/60)*3600</f>
        <v>#NAME?</v>
      </c>
    </row>
    <row r="36" spans="1:15" ht="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UTM &lt;-&gt; Lat Long Conversion Worksheet</dc:title>
  <dc:creator>Kenneth M. Cruikshank</dc:creator>
  <dc:description>(c) K.M. Cruikshank. May be copied and distributed for use in non-profit applications</dc:description>
  <cp:lastModifiedBy>Lian Feng</cp:lastModifiedBy>
  <cp:lastPrinted>1996-03-13T15:34:43Z</cp:lastPrinted>
  <dcterms:created xsi:type="dcterms:W3CDTF">2017-03-20T22:19:55Z</dcterms:created>
  <dcterms:modified xsi:type="dcterms:W3CDTF">2017-03-20T22:19:55Z</dcterms:modified>
</cp:coreProperties>
</file>