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 6.2" sheetId="1" r:id="rId4"/>
    <sheet state="visible" name="Estimación 6.3" sheetId="2" r:id="rId5"/>
    <sheet state="visible" name="Estimación 6.4" sheetId="3" r:id="rId6"/>
  </sheets>
  <definedNames/>
  <calcPr/>
</workbook>
</file>

<file path=xl/sharedStrings.xml><?xml version="1.0" encoding="utf-8"?>
<sst xmlns="http://schemas.openxmlformats.org/spreadsheetml/2006/main" count="117" uniqueCount="61">
  <si>
    <t>EL TAMAÑO DEL PRODUCTO</t>
  </si>
  <si>
    <r>
      <rPr>
        <rFont val="Arial"/>
        <b/>
        <color theme="1"/>
      </rPr>
      <t>Tabla 6.2</t>
    </r>
    <r>
      <rPr>
        <rFont val="Arial"/>
        <color theme="1"/>
      </rPr>
      <t>. Tiempos de desarrollo de programas de la Estudiante Y</t>
    </r>
  </si>
  <si>
    <t xml:space="preserve">Estudiantes:
</t>
  </si>
  <si>
    <t>George Chicango</t>
  </si>
  <si>
    <t xml:space="preserve">Profesor:
</t>
  </si>
  <si>
    <t xml:space="preserve">Dario Morales
</t>
  </si>
  <si>
    <t>Fecha</t>
  </si>
  <si>
    <t>Pamela Montenegro</t>
  </si>
  <si>
    <t>Adrian Ramos</t>
  </si>
  <si>
    <t>Clase</t>
  </si>
  <si>
    <t>https://github.com/Gwchicango/Microservicios</t>
  </si>
  <si>
    <t>Programa</t>
  </si>
  <si>
    <t>Tiempo de Desarrollo</t>
  </si>
  <si>
    <t>LOC</t>
  </si>
  <si>
    <t>Minutos/LOC</t>
  </si>
  <si>
    <t>MICROSERVICIO ESTUDIANTE</t>
  </si>
  <si>
    <t>Totales</t>
  </si>
  <si>
    <t>Media</t>
  </si>
  <si>
    <t>MICROSERVICIO  ASIGNATURA</t>
  </si>
  <si>
    <r>
      <rPr>
        <rFont val="Arial"/>
        <b/>
        <color theme="1"/>
      </rPr>
      <t>Tabla 6.3</t>
    </r>
    <r>
      <rPr>
        <rFont val="Arial"/>
        <color theme="1"/>
      </rPr>
      <t>. Rangos de tamañO de programas</t>
    </r>
  </si>
  <si>
    <t>Funciones</t>
  </si>
  <si>
    <t>configuracion de conexion entre microservicios</t>
  </si>
  <si>
    <t>Controladores de estudiante</t>
  </si>
  <si>
    <t>Modelo de estudiante</t>
  </si>
  <si>
    <t>Repositorio estudiantes implementacion de crud</t>
  </si>
  <si>
    <t>Interfaces del estudiante</t>
  </si>
  <si>
    <t>Implementacion de las interfaces</t>
  </si>
  <si>
    <t>Clase principal</t>
  </si>
  <si>
    <t>archivo de configuracion</t>
  </si>
  <si>
    <t>configuracion de conexion con el microservicio Estudiante</t>
  </si>
  <si>
    <t>Controladores de asignatura</t>
  </si>
  <si>
    <t>Modelo de asignatura</t>
  </si>
  <si>
    <t>Modelo de AsignaturaEstudiante</t>
  </si>
  <si>
    <t>Modelo Estudiante(representa la clase estudiante)</t>
  </si>
  <si>
    <t>Respositorio asignatura con la implementacion de crud</t>
  </si>
  <si>
    <t>Interfaces de Asignatura</t>
  </si>
  <si>
    <t>Implementacion de las interfaces de Asignatura</t>
  </si>
  <si>
    <r>
      <rPr>
        <rFont val="Arial"/>
        <b/>
        <color theme="1"/>
      </rPr>
      <t>Tabla 6.4.</t>
    </r>
    <r>
      <rPr>
        <rFont val="Arial"/>
        <color theme="1"/>
      </rPr>
      <t xml:space="preserve"> Formulario para estimar el tamaño del programa. </t>
    </r>
  </si>
  <si>
    <t>Func. anteriores</t>
  </si>
  <si>
    <t>Func. estimadas</t>
  </si>
  <si>
    <t>Min</t>
  </si>
  <si>
    <t>Max</t>
  </si>
  <si>
    <t xml:space="preserve">Establecer conexión entre microservicios.
</t>
  </si>
  <si>
    <t>Gestionar solicitudes de estudiantes.</t>
  </si>
  <si>
    <t xml:space="preserve">Definir la estructura del estudiante.
</t>
  </si>
  <si>
    <t>Implementar CRUD para estudiantes.</t>
  </si>
  <si>
    <t>Definir métodos para gestión de estudiantes.</t>
  </si>
  <si>
    <t xml:space="preserve">Crear clases que implementen las interfaces.
</t>
  </si>
  <si>
    <t>Punto de entrada de la aplicación.</t>
  </si>
  <si>
    <t xml:space="preserve">Configurar parámetros de la aplicación.
</t>
  </si>
  <si>
    <t xml:space="preserve">Establecer conexión con el microservicio Estudiante.
</t>
  </si>
  <si>
    <t>Configurar conexiones entre microservicios.</t>
  </si>
  <si>
    <t>Gestionar solicitudes de asignaturas.</t>
  </si>
  <si>
    <t>Definir la estructura de la asignatura.</t>
  </si>
  <si>
    <t>Definir la relación entre asignaturas y estudiantes.</t>
  </si>
  <si>
    <t>Definir la estructura del estudiante.</t>
  </si>
  <si>
    <t>Implementar CRUD para asignaturas.</t>
  </si>
  <si>
    <t>Definir métodos para gestión de asignaturas.</t>
  </si>
  <si>
    <t>Crear clases que implementen las interfaces de asignatura.</t>
  </si>
  <si>
    <t>Configurar parámetros de la aplicación.</t>
  </si>
  <si>
    <t>Estimado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</si>
</sst>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6" fillId="0" fontId="2" numFmtId="0" xfId="0" applyBorder="1" applyFont="1"/>
    <xf borderId="7" fillId="0" fontId="2" numFmtId="0" xfId="0" applyBorder="1" applyFont="1"/>
    <xf borderId="5" fillId="0" fontId="1" numFmtId="0" xfId="0" applyAlignment="1" applyBorder="1" applyFont="1">
      <alignment horizontal="center" readingOrder="0"/>
    </xf>
    <xf borderId="5" fillId="0" fontId="1" numFmtId="0" xfId="0" applyBorder="1" applyFont="1"/>
    <xf borderId="1" fillId="0" fontId="3" numFmtId="0" xfId="0" applyAlignment="1" applyBorder="1" applyFont="1">
      <alignment horizontal="center" readingOrder="0"/>
    </xf>
    <xf borderId="5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5" fillId="0" fontId="1" numFmtId="0" xfId="0" applyAlignment="1" applyBorder="1" applyFont="1">
      <alignment horizontal="center"/>
    </xf>
    <xf borderId="5" fillId="0" fontId="4" numFmtId="0" xfId="0" applyAlignment="1" applyBorder="1" applyFont="1">
      <alignment horizontal="center" readingOrder="0" vertical="bottom"/>
    </xf>
    <xf borderId="4" fillId="0" fontId="1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wchicango/Microservicio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wchicango/Microservicio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wchicango/Microservicio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38"/>
    <col customWidth="1" min="4" max="4" width="19.0"/>
    <col customWidth="1" min="5" max="5" width="16.25"/>
    <col customWidth="1" min="6" max="6" width="14.25"/>
  </cols>
  <sheetData>
    <row r="1">
      <c r="D1" s="1"/>
      <c r="E1" s="1"/>
    </row>
    <row r="2">
      <c r="D2" s="2" t="s">
        <v>0</v>
      </c>
      <c r="E2" s="3"/>
    </row>
    <row r="3">
      <c r="B3" s="2" t="s">
        <v>1</v>
      </c>
      <c r="C3" s="4"/>
      <c r="D3" s="4"/>
      <c r="E3" s="4"/>
      <c r="F3" s="4"/>
      <c r="G3" s="3"/>
    </row>
    <row r="4">
      <c r="B4" s="5" t="s">
        <v>2</v>
      </c>
      <c r="C4" s="6" t="s">
        <v>3</v>
      </c>
      <c r="D4" s="5" t="s">
        <v>4</v>
      </c>
      <c r="E4" s="5" t="s">
        <v>5</v>
      </c>
      <c r="F4" s="5" t="s">
        <v>6</v>
      </c>
      <c r="G4" s="7">
        <v>45715.0</v>
      </c>
    </row>
    <row r="5">
      <c r="B5" s="8"/>
      <c r="C5" s="6" t="s">
        <v>7</v>
      </c>
      <c r="D5" s="8"/>
      <c r="E5" s="8"/>
      <c r="F5" s="9"/>
      <c r="G5" s="9"/>
    </row>
    <row r="6">
      <c r="B6" s="9"/>
      <c r="C6" s="6" t="s">
        <v>8</v>
      </c>
      <c r="D6" s="9"/>
      <c r="E6" s="9"/>
      <c r="F6" s="10" t="s">
        <v>9</v>
      </c>
      <c r="G6" s="11"/>
    </row>
    <row r="7">
      <c r="B7" s="12" t="s">
        <v>10</v>
      </c>
      <c r="C7" s="4"/>
      <c r="D7" s="4"/>
      <c r="E7" s="4"/>
      <c r="F7" s="4"/>
      <c r="G7" s="3"/>
    </row>
    <row r="9">
      <c r="C9" s="13" t="s">
        <v>11</v>
      </c>
      <c r="D9" s="13" t="s">
        <v>12</v>
      </c>
      <c r="E9" s="13" t="s">
        <v>13</v>
      </c>
      <c r="F9" s="13" t="s">
        <v>14</v>
      </c>
    </row>
    <row r="10">
      <c r="C10" s="14" t="s">
        <v>15</v>
      </c>
      <c r="D10" s="4"/>
      <c r="E10" s="4"/>
      <c r="F10" s="3"/>
    </row>
    <row r="11">
      <c r="C11" s="10">
        <v>1.0</v>
      </c>
      <c r="D11" s="10">
        <v>5.0</v>
      </c>
      <c r="E11" s="10">
        <v>21.0</v>
      </c>
      <c r="F11" s="15">
        <f t="shared" ref="F11:F18" si="1">DIVIDE(D11,E11)</f>
        <v>0.2380952381</v>
      </c>
    </row>
    <row r="12">
      <c r="C12" s="10">
        <v>2.0</v>
      </c>
      <c r="D12" s="10">
        <v>30.0</v>
      </c>
      <c r="E12" s="10">
        <v>50.0</v>
      </c>
      <c r="F12" s="15">
        <f t="shared" si="1"/>
        <v>0.6</v>
      </c>
    </row>
    <row r="13">
      <c r="C13" s="10">
        <v>3.0</v>
      </c>
      <c r="D13" s="10">
        <v>8.0</v>
      </c>
      <c r="E13" s="10">
        <v>64.0</v>
      </c>
      <c r="F13" s="15">
        <f t="shared" si="1"/>
        <v>0.125</v>
      </c>
    </row>
    <row r="14">
      <c r="C14" s="10">
        <v>4.0</v>
      </c>
      <c r="D14" s="10">
        <v>2.0</v>
      </c>
      <c r="E14" s="10">
        <v>5.0</v>
      </c>
      <c r="F14" s="15">
        <f t="shared" si="1"/>
        <v>0.4</v>
      </c>
    </row>
    <row r="15">
      <c r="C15" s="10">
        <v>5.0</v>
      </c>
      <c r="D15" s="10">
        <v>4.0</v>
      </c>
      <c r="E15" s="10">
        <v>11.0</v>
      </c>
      <c r="F15" s="15">
        <f t="shared" si="1"/>
        <v>0.3636363636</v>
      </c>
    </row>
    <row r="16">
      <c r="C16" s="10">
        <v>6.0</v>
      </c>
      <c r="D16" s="10">
        <v>13.0</v>
      </c>
      <c r="E16" s="10">
        <v>40.0</v>
      </c>
      <c r="F16" s="15">
        <f t="shared" si="1"/>
        <v>0.325</v>
      </c>
    </row>
    <row r="17">
      <c r="C17" s="10">
        <v>7.0</v>
      </c>
      <c r="D17" s="10">
        <v>2.0</v>
      </c>
      <c r="E17" s="10">
        <v>9.0</v>
      </c>
      <c r="F17" s="15">
        <f t="shared" si="1"/>
        <v>0.2222222222</v>
      </c>
    </row>
    <row r="18">
      <c r="C18" s="10">
        <v>8.0</v>
      </c>
      <c r="D18" s="10">
        <v>7.0</v>
      </c>
      <c r="E18" s="10">
        <v>10.0</v>
      </c>
      <c r="F18" s="15">
        <f t="shared" si="1"/>
        <v>0.7</v>
      </c>
    </row>
    <row r="19">
      <c r="C19" s="10" t="s">
        <v>16</v>
      </c>
      <c r="D19" s="10">
        <f t="shared" ref="D19:F19" si="2">SUM(D10:D18)</f>
        <v>71</v>
      </c>
      <c r="E19" s="10">
        <f t="shared" si="2"/>
        <v>210</v>
      </c>
      <c r="F19" s="10">
        <f t="shared" si="2"/>
        <v>2.973953824</v>
      </c>
    </row>
    <row r="20">
      <c r="C20" s="10" t="s">
        <v>17</v>
      </c>
      <c r="D20" s="10">
        <f t="shared" ref="D20:F20" si="3">GEOMEAN(D11:D18)</f>
        <v>6.029660052</v>
      </c>
      <c r="E20" s="10">
        <f t="shared" si="3"/>
        <v>18.42910769</v>
      </c>
      <c r="F20" s="10">
        <f t="shared" si="3"/>
        <v>0.3271813347</v>
      </c>
    </row>
    <row r="21">
      <c r="C21" s="14" t="s">
        <v>18</v>
      </c>
      <c r="D21" s="4"/>
      <c r="E21" s="4"/>
      <c r="F21" s="3"/>
    </row>
    <row r="22">
      <c r="C22" s="10">
        <v>1.0</v>
      </c>
      <c r="D22" s="10">
        <v>3.0</v>
      </c>
      <c r="E22" s="10">
        <v>10.0</v>
      </c>
      <c r="F22" s="15">
        <f t="shared" ref="F22:F32" si="4">DIVIDE(D22,E22)</f>
        <v>0.3</v>
      </c>
    </row>
    <row r="23">
      <c r="C23" s="10">
        <v>2.0</v>
      </c>
      <c r="D23" s="10">
        <v>5.0</v>
      </c>
      <c r="E23" s="10">
        <v>21.0</v>
      </c>
      <c r="F23" s="15">
        <f t="shared" si="4"/>
        <v>0.2380952381</v>
      </c>
    </row>
    <row r="24">
      <c r="C24" s="10">
        <v>3.0</v>
      </c>
      <c r="D24" s="10">
        <v>30.0</v>
      </c>
      <c r="E24" s="10">
        <v>73.0</v>
      </c>
      <c r="F24" s="15">
        <f t="shared" si="4"/>
        <v>0.4109589041</v>
      </c>
    </row>
    <row r="25">
      <c r="C25" s="10">
        <v>4.0</v>
      </c>
      <c r="D25" s="10">
        <v>13.0</v>
      </c>
      <c r="E25" s="10">
        <v>62.0</v>
      </c>
      <c r="F25" s="15">
        <f t="shared" si="4"/>
        <v>0.2096774194</v>
      </c>
    </row>
    <row r="26">
      <c r="C26" s="16">
        <v>5.0</v>
      </c>
      <c r="D26" s="10">
        <v>7.0</v>
      </c>
      <c r="E26" s="10">
        <v>28.0</v>
      </c>
      <c r="F26" s="15">
        <f t="shared" si="4"/>
        <v>0.25</v>
      </c>
    </row>
    <row r="27">
      <c r="C27" s="16">
        <v>6.0</v>
      </c>
      <c r="D27" s="10">
        <v>10.0</v>
      </c>
      <c r="E27" s="10">
        <v>53.0</v>
      </c>
      <c r="F27" s="15">
        <f t="shared" si="4"/>
        <v>0.1886792453</v>
      </c>
    </row>
    <row r="28">
      <c r="C28" s="16">
        <v>7.0</v>
      </c>
      <c r="D28" s="10">
        <v>2.0</v>
      </c>
      <c r="E28" s="10">
        <v>5.0</v>
      </c>
      <c r="F28" s="15">
        <f t="shared" si="4"/>
        <v>0.4</v>
      </c>
    </row>
    <row r="29">
      <c r="C29" s="16">
        <v>8.0</v>
      </c>
      <c r="D29" s="10">
        <v>5.0</v>
      </c>
      <c r="E29" s="10">
        <v>13.0</v>
      </c>
      <c r="F29" s="15">
        <f t="shared" si="4"/>
        <v>0.3846153846</v>
      </c>
    </row>
    <row r="30">
      <c r="C30" s="16">
        <v>9.0</v>
      </c>
      <c r="D30" s="10">
        <v>15.0</v>
      </c>
      <c r="E30" s="10">
        <v>61.0</v>
      </c>
      <c r="F30" s="15">
        <f t="shared" si="4"/>
        <v>0.2459016393</v>
      </c>
    </row>
    <row r="31">
      <c r="C31" s="16">
        <v>10.0</v>
      </c>
      <c r="D31" s="10">
        <v>2.0</v>
      </c>
      <c r="E31" s="10">
        <v>12.0</v>
      </c>
      <c r="F31" s="15">
        <f t="shared" si="4"/>
        <v>0.1666666667</v>
      </c>
    </row>
    <row r="32">
      <c r="C32" s="16">
        <v>11.0</v>
      </c>
      <c r="D32" s="10">
        <v>7.0</v>
      </c>
      <c r="E32" s="10">
        <v>10.0</v>
      </c>
      <c r="F32" s="15">
        <f t="shared" si="4"/>
        <v>0.7</v>
      </c>
    </row>
    <row r="33">
      <c r="C33" s="10" t="s">
        <v>16</v>
      </c>
      <c r="D33" s="10">
        <f t="shared" ref="D33:F33" si="5">SUM(D24:D32)</f>
        <v>91</v>
      </c>
      <c r="E33" s="10">
        <f t="shared" si="5"/>
        <v>317</v>
      </c>
      <c r="F33" s="10">
        <f t="shared" si="5"/>
        <v>2.956499259</v>
      </c>
    </row>
    <row r="34">
      <c r="C34" s="10" t="s">
        <v>17</v>
      </c>
      <c r="D34" s="10">
        <f t="shared" ref="D34:F34" si="6">GEOMEAN(D25:D32)</f>
        <v>6.097581108</v>
      </c>
      <c r="E34" s="10">
        <f t="shared" si="6"/>
        <v>21.38731439</v>
      </c>
      <c r="F34" s="10">
        <f t="shared" si="6"/>
        <v>0.2851027014</v>
      </c>
    </row>
  </sheetData>
  <mergeCells count="10">
    <mergeCell ref="D4:D6"/>
    <mergeCell ref="E4:E6"/>
    <mergeCell ref="B3:G3"/>
    <mergeCell ref="B4:B6"/>
    <mergeCell ref="G4:G5"/>
    <mergeCell ref="F4:F5"/>
    <mergeCell ref="B7:G7"/>
    <mergeCell ref="D2:E2"/>
    <mergeCell ref="C10:F10"/>
    <mergeCell ref="C21:F21"/>
  </mergeCells>
  <hyperlinks>
    <hyperlink r:id="rId1" ref="B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38"/>
    <col customWidth="1" min="4" max="4" width="19.0"/>
    <col customWidth="1" min="5" max="5" width="16.25"/>
    <col customWidth="1" min="6" max="6" width="14.25"/>
    <col customWidth="1" min="7" max="7" width="44.75"/>
  </cols>
  <sheetData>
    <row r="1">
      <c r="D1" s="1"/>
      <c r="E1" s="1"/>
    </row>
    <row r="2">
      <c r="E2" s="2" t="s">
        <v>0</v>
      </c>
      <c r="F2" s="3"/>
    </row>
    <row r="3">
      <c r="C3" s="2" t="s">
        <v>19</v>
      </c>
      <c r="D3" s="4"/>
      <c r="E3" s="4"/>
      <c r="F3" s="4"/>
      <c r="G3" s="4"/>
      <c r="H3" s="3"/>
    </row>
    <row r="4">
      <c r="C4" s="5" t="s">
        <v>2</v>
      </c>
      <c r="D4" s="6" t="s">
        <v>3</v>
      </c>
      <c r="E4" s="5" t="s">
        <v>4</v>
      </c>
      <c r="F4" s="5" t="s">
        <v>5</v>
      </c>
      <c r="G4" s="5" t="s">
        <v>6</v>
      </c>
      <c r="H4" s="17">
        <v>45715.0</v>
      </c>
    </row>
    <row r="5">
      <c r="C5" s="8"/>
      <c r="D5" s="6" t="s">
        <v>7</v>
      </c>
      <c r="E5" s="8"/>
      <c r="F5" s="8"/>
      <c r="G5" s="9"/>
      <c r="H5" s="9"/>
    </row>
    <row r="6">
      <c r="C6" s="9"/>
      <c r="D6" s="6" t="s">
        <v>8</v>
      </c>
      <c r="E6" s="9"/>
      <c r="F6" s="9"/>
      <c r="G6" s="10" t="s">
        <v>9</v>
      </c>
      <c r="H6" s="11"/>
    </row>
    <row r="7">
      <c r="C7" s="12" t="s">
        <v>10</v>
      </c>
      <c r="D7" s="4"/>
      <c r="E7" s="4"/>
      <c r="F7" s="4"/>
      <c r="G7" s="4"/>
      <c r="H7" s="3"/>
    </row>
    <row r="9">
      <c r="C9" s="13" t="s">
        <v>11</v>
      </c>
      <c r="D9" s="13" t="s">
        <v>12</v>
      </c>
      <c r="E9" s="13" t="s">
        <v>13</v>
      </c>
      <c r="F9" s="13" t="s">
        <v>14</v>
      </c>
      <c r="G9" s="13" t="s">
        <v>20</v>
      </c>
    </row>
    <row r="10">
      <c r="C10" s="14" t="s">
        <v>15</v>
      </c>
      <c r="D10" s="4"/>
      <c r="E10" s="4"/>
      <c r="F10" s="4"/>
      <c r="G10" s="3"/>
    </row>
    <row r="11">
      <c r="C11" s="10">
        <v>1.0</v>
      </c>
      <c r="D11" s="10">
        <v>5.0</v>
      </c>
      <c r="E11" s="10">
        <v>21.0</v>
      </c>
      <c r="F11" s="15">
        <f t="shared" ref="F11:F18" si="1">DIVIDE(D11,E11)</f>
        <v>0.2380952381</v>
      </c>
      <c r="G11" s="6" t="s">
        <v>21</v>
      </c>
    </row>
    <row r="12">
      <c r="C12" s="10">
        <v>2.0</v>
      </c>
      <c r="D12" s="10">
        <v>30.0</v>
      </c>
      <c r="E12" s="10">
        <v>50.0</v>
      </c>
      <c r="F12" s="15">
        <f t="shared" si="1"/>
        <v>0.6</v>
      </c>
      <c r="G12" s="6" t="s">
        <v>22</v>
      </c>
    </row>
    <row r="13">
      <c r="C13" s="10">
        <v>3.0</v>
      </c>
      <c r="D13" s="10">
        <v>8.0</v>
      </c>
      <c r="E13" s="10">
        <v>64.0</v>
      </c>
      <c r="F13" s="15">
        <f t="shared" si="1"/>
        <v>0.125</v>
      </c>
      <c r="G13" s="6" t="s">
        <v>23</v>
      </c>
    </row>
    <row r="14">
      <c r="C14" s="10">
        <v>4.0</v>
      </c>
      <c r="D14" s="10">
        <v>2.0</v>
      </c>
      <c r="E14" s="10">
        <v>5.0</v>
      </c>
      <c r="F14" s="15">
        <f t="shared" si="1"/>
        <v>0.4</v>
      </c>
      <c r="G14" s="6" t="s">
        <v>24</v>
      </c>
    </row>
    <row r="15">
      <c r="C15" s="10">
        <v>5.0</v>
      </c>
      <c r="D15" s="10">
        <v>4.0</v>
      </c>
      <c r="E15" s="10">
        <v>11.0</v>
      </c>
      <c r="F15" s="15">
        <f t="shared" si="1"/>
        <v>0.3636363636</v>
      </c>
      <c r="G15" s="6" t="s">
        <v>25</v>
      </c>
    </row>
    <row r="16">
      <c r="C16" s="10">
        <v>6.0</v>
      </c>
      <c r="D16" s="10">
        <v>13.0</v>
      </c>
      <c r="E16" s="10">
        <v>40.0</v>
      </c>
      <c r="F16" s="15">
        <f t="shared" si="1"/>
        <v>0.325</v>
      </c>
      <c r="G16" s="6" t="s">
        <v>26</v>
      </c>
    </row>
    <row r="17">
      <c r="C17" s="10">
        <v>7.0</v>
      </c>
      <c r="D17" s="10">
        <v>2.0</v>
      </c>
      <c r="E17" s="10">
        <v>9.0</v>
      </c>
      <c r="F17" s="15">
        <f t="shared" si="1"/>
        <v>0.2222222222</v>
      </c>
      <c r="G17" s="6" t="s">
        <v>27</v>
      </c>
    </row>
    <row r="18">
      <c r="C18" s="10">
        <v>8.0</v>
      </c>
      <c r="D18" s="10">
        <v>7.0</v>
      </c>
      <c r="E18" s="10">
        <v>10.0</v>
      </c>
      <c r="F18" s="15">
        <f t="shared" si="1"/>
        <v>0.7</v>
      </c>
      <c r="G18" s="6" t="s">
        <v>28</v>
      </c>
    </row>
    <row r="19">
      <c r="C19" s="14" t="s">
        <v>18</v>
      </c>
      <c r="D19" s="4"/>
      <c r="E19" s="4"/>
      <c r="F19" s="4"/>
      <c r="G19" s="3"/>
    </row>
    <row r="20">
      <c r="C20" s="10">
        <v>1.0</v>
      </c>
      <c r="D20" s="10">
        <v>3.0</v>
      </c>
      <c r="E20" s="10">
        <v>10.0</v>
      </c>
      <c r="F20" s="15">
        <f t="shared" ref="F20:F30" si="2">DIVIDE(D20,E20)</f>
        <v>0.3</v>
      </c>
      <c r="G20" s="6" t="s">
        <v>29</v>
      </c>
    </row>
    <row r="21">
      <c r="C21" s="10">
        <v>2.0</v>
      </c>
      <c r="D21" s="10">
        <v>5.0</v>
      </c>
      <c r="E21" s="10">
        <v>21.0</v>
      </c>
      <c r="F21" s="15">
        <f t="shared" si="2"/>
        <v>0.2380952381</v>
      </c>
      <c r="G21" s="6" t="s">
        <v>21</v>
      </c>
    </row>
    <row r="22">
      <c r="C22" s="10">
        <v>3.0</v>
      </c>
      <c r="D22" s="10">
        <v>30.0</v>
      </c>
      <c r="E22" s="10">
        <v>73.0</v>
      </c>
      <c r="F22" s="15">
        <f t="shared" si="2"/>
        <v>0.4109589041</v>
      </c>
      <c r="G22" s="6" t="s">
        <v>30</v>
      </c>
    </row>
    <row r="23">
      <c r="C23" s="10">
        <v>4.0</v>
      </c>
      <c r="D23" s="10">
        <v>13.0</v>
      </c>
      <c r="E23" s="10">
        <v>62.0</v>
      </c>
      <c r="F23" s="15">
        <f t="shared" si="2"/>
        <v>0.2096774194</v>
      </c>
      <c r="G23" s="6" t="s">
        <v>31</v>
      </c>
    </row>
    <row r="24">
      <c r="C24" s="16">
        <v>5.0</v>
      </c>
      <c r="D24" s="10">
        <v>7.0</v>
      </c>
      <c r="E24" s="10">
        <v>28.0</v>
      </c>
      <c r="F24" s="15">
        <f t="shared" si="2"/>
        <v>0.25</v>
      </c>
      <c r="G24" s="6" t="s">
        <v>32</v>
      </c>
    </row>
    <row r="25">
      <c r="C25" s="16">
        <v>6.0</v>
      </c>
      <c r="D25" s="10">
        <v>10.0</v>
      </c>
      <c r="E25" s="10">
        <v>53.0</v>
      </c>
      <c r="F25" s="15">
        <f t="shared" si="2"/>
        <v>0.1886792453</v>
      </c>
      <c r="G25" s="6" t="s">
        <v>33</v>
      </c>
    </row>
    <row r="26">
      <c r="C26" s="16">
        <v>7.0</v>
      </c>
      <c r="D26" s="10">
        <v>2.0</v>
      </c>
      <c r="E26" s="10">
        <v>5.0</v>
      </c>
      <c r="F26" s="15">
        <f t="shared" si="2"/>
        <v>0.4</v>
      </c>
      <c r="G26" s="6" t="s">
        <v>34</v>
      </c>
    </row>
    <row r="27">
      <c r="C27" s="16">
        <v>8.0</v>
      </c>
      <c r="D27" s="10">
        <v>5.0</v>
      </c>
      <c r="E27" s="10">
        <v>13.0</v>
      </c>
      <c r="F27" s="15">
        <f t="shared" si="2"/>
        <v>0.3846153846</v>
      </c>
      <c r="G27" s="6" t="s">
        <v>35</v>
      </c>
    </row>
    <row r="28">
      <c r="C28" s="16">
        <v>9.0</v>
      </c>
      <c r="D28" s="10">
        <v>15.0</v>
      </c>
      <c r="E28" s="10">
        <v>61.0</v>
      </c>
      <c r="F28" s="15">
        <f t="shared" si="2"/>
        <v>0.2459016393</v>
      </c>
      <c r="G28" s="6" t="s">
        <v>36</v>
      </c>
    </row>
    <row r="29">
      <c r="C29" s="16">
        <v>10.0</v>
      </c>
      <c r="D29" s="10">
        <v>2.0</v>
      </c>
      <c r="E29" s="10">
        <v>12.0</v>
      </c>
      <c r="F29" s="15">
        <f t="shared" si="2"/>
        <v>0.1666666667</v>
      </c>
      <c r="G29" s="6" t="s">
        <v>27</v>
      </c>
    </row>
    <row r="30">
      <c r="C30" s="16">
        <v>11.0</v>
      </c>
      <c r="D30" s="10">
        <v>7.0</v>
      </c>
      <c r="E30" s="10">
        <v>10.0</v>
      </c>
      <c r="F30" s="15">
        <f t="shared" si="2"/>
        <v>0.7</v>
      </c>
      <c r="G30" s="6" t="s">
        <v>28</v>
      </c>
    </row>
  </sheetData>
  <mergeCells count="10">
    <mergeCell ref="C10:G10"/>
    <mergeCell ref="C7:H7"/>
    <mergeCell ref="C19:G19"/>
    <mergeCell ref="F4:F6"/>
    <mergeCell ref="E4:E6"/>
    <mergeCell ref="E2:F2"/>
    <mergeCell ref="G4:G5"/>
    <mergeCell ref="H4:H5"/>
    <mergeCell ref="C3:H3"/>
    <mergeCell ref="C4:C6"/>
  </mergeCells>
  <hyperlinks>
    <hyperlink r:id="rId1" ref="C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38"/>
    <col customWidth="1" min="4" max="4" width="19.0"/>
    <col customWidth="1" min="5" max="5" width="43.75"/>
    <col customWidth="1" min="6" max="6" width="44.88"/>
    <col customWidth="1" min="7" max="7" width="10.25"/>
    <col customWidth="1" min="8" max="8" width="9.25"/>
    <col customWidth="1" min="9" max="9" width="9.13"/>
  </cols>
  <sheetData>
    <row r="1">
      <c r="D1" s="1"/>
      <c r="E1" s="1"/>
    </row>
    <row r="2">
      <c r="E2" s="2" t="s">
        <v>0</v>
      </c>
      <c r="F2" s="3"/>
    </row>
    <row r="3">
      <c r="C3" s="2" t="s">
        <v>37</v>
      </c>
      <c r="D3" s="4"/>
      <c r="E3" s="4"/>
      <c r="F3" s="4"/>
      <c r="G3" s="4"/>
      <c r="H3" s="3"/>
    </row>
    <row r="4">
      <c r="C4" s="5" t="s">
        <v>2</v>
      </c>
      <c r="D4" s="6" t="s">
        <v>3</v>
      </c>
      <c r="E4" s="5" t="s">
        <v>4</v>
      </c>
      <c r="F4" s="5" t="s">
        <v>5</v>
      </c>
      <c r="G4" s="5" t="s">
        <v>6</v>
      </c>
      <c r="H4" s="7">
        <v>45715.0</v>
      </c>
    </row>
    <row r="5">
      <c r="C5" s="8"/>
      <c r="D5" s="6" t="s">
        <v>7</v>
      </c>
      <c r="E5" s="8"/>
      <c r="F5" s="8"/>
      <c r="G5" s="9"/>
      <c r="H5" s="9"/>
    </row>
    <row r="6">
      <c r="C6" s="9"/>
      <c r="D6" s="6" t="s">
        <v>8</v>
      </c>
      <c r="E6" s="9"/>
      <c r="F6" s="9"/>
      <c r="G6" s="10" t="s">
        <v>9</v>
      </c>
      <c r="H6" s="11"/>
    </row>
    <row r="7">
      <c r="C7" s="12" t="s">
        <v>10</v>
      </c>
      <c r="D7" s="4"/>
      <c r="E7" s="4"/>
      <c r="F7" s="4"/>
      <c r="G7" s="4"/>
      <c r="H7" s="3"/>
    </row>
    <row r="9">
      <c r="C9" s="13" t="s">
        <v>11</v>
      </c>
      <c r="D9" s="13" t="s">
        <v>13</v>
      </c>
      <c r="E9" s="13" t="s">
        <v>38</v>
      </c>
      <c r="F9" s="13" t="s">
        <v>39</v>
      </c>
      <c r="G9" s="13" t="s">
        <v>40</v>
      </c>
      <c r="H9" s="13" t="s">
        <v>17</v>
      </c>
      <c r="I9" s="13" t="s">
        <v>41</v>
      </c>
    </row>
    <row r="10">
      <c r="C10" s="14" t="s">
        <v>15</v>
      </c>
      <c r="D10" s="4"/>
      <c r="E10" s="4"/>
      <c r="F10" s="4"/>
      <c r="G10" s="4"/>
      <c r="H10" s="4"/>
      <c r="I10" s="3"/>
    </row>
    <row r="11">
      <c r="C11" s="10">
        <v>1.0</v>
      </c>
      <c r="D11" s="10">
        <v>21.0</v>
      </c>
      <c r="E11" s="10" t="s">
        <v>21</v>
      </c>
      <c r="F11" s="10" t="s">
        <v>42</v>
      </c>
      <c r="G11" s="10">
        <v>2.0</v>
      </c>
      <c r="H11" s="10">
        <v>5.0</v>
      </c>
      <c r="I11" s="10">
        <v>8.0</v>
      </c>
    </row>
    <row r="12">
      <c r="C12" s="10">
        <v>2.0</v>
      </c>
      <c r="D12" s="10">
        <v>50.0</v>
      </c>
      <c r="E12" s="10" t="s">
        <v>22</v>
      </c>
      <c r="F12" s="10" t="s">
        <v>43</v>
      </c>
      <c r="G12" s="10">
        <v>20.0</v>
      </c>
      <c r="H12" s="10">
        <v>30.0</v>
      </c>
      <c r="I12" s="10">
        <v>40.0</v>
      </c>
    </row>
    <row r="13">
      <c r="C13" s="10">
        <v>3.0</v>
      </c>
      <c r="D13" s="10">
        <v>64.0</v>
      </c>
      <c r="E13" s="10" t="s">
        <v>23</v>
      </c>
      <c r="F13" s="10" t="s">
        <v>44</v>
      </c>
      <c r="G13" s="10">
        <v>4.0</v>
      </c>
      <c r="H13" s="10">
        <v>8.0</v>
      </c>
      <c r="I13" s="10">
        <v>12.0</v>
      </c>
    </row>
    <row r="14">
      <c r="C14" s="10">
        <v>4.0</v>
      </c>
      <c r="D14" s="10">
        <v>5.0</v>
      </c>
      <c r="E14" s="10" t="s">
        <v>24</v>
      </c>
      <c r="F14" s="10" t="s">
        <v>45</v>
      </c>
      <c r="G14" s="10">
        <v>1.0</v>
      </c>
      <c r="H14" s="10">
        <v>2.0</v>
      </c>
      <c r="I14" s="10">
        <v>3.0</v>
      </c>
    </row>
    <row r="15">
      <c r="C15" s="10">
        <v>5.0</v>
      </c>
      <c r="D15" s="10">
        <v>11.0</v>
      </c>
      <c r="E15" s="10" t="s">
        <v>25</v>
      </c>
      <c r="F15" s="10" t="s">
        <v>46</v>
      </c>
      <c r="G15" s="10">
        <v>2.0</v>
      </c>
      <c r="H15" s="10">
        <v>4.0</v>
      </c>
      <c r="I15" s="10">
        <v>6.0</v>
      </c>
    </row>
    <row r="16">
      <c r="C16" s="10">
        <v>6.0</v>
      </c>
      <c r="D16" s="10">
        <v>40.0</v>
      </c>
      <c r="E16" s="10" t="s">
        <v>26</v>
      </c>
      <c r="F16" s="10" t="s">
        <v>47</v>
      </c>
      <c r="G16" s="10">
        <v>7.0</v>
      </c>
      <c r="H16" s="10">
        <v>13.0</v>
      </c>
      <c r="I16" s="10">
        <v>19.0</v>
      </c>
    </row>
    <row r="17">
      <c r="C17" s="10">
        <v>7.0</v>
      </c>
      <c r="D17" s="10">
        <v>9.0</v>
      </c>
      <c r="E17" s="10" t="s">
        <v>27</v>
      </c>
      <c r="F17" s="10" t="s">
        <v>48</v>
      </c>
      <c r="G17" s="10">
        <v>1.0</v>
      </c>
      <c r="H17" s="10">
        <v>2.0</v>
      </c>
      <c r="I17" s="10">
        <v>3.0</v>
      </c>
    </row>
    <row r="18">
      <c r="C18" s="10">
        <v>8.0</v>
      </c>
      <c r="D18" s="10">
        <v>10.0</v>
      </c>
      <c r="E18" s="10" t="s">
        <v>28</v>
      </c>
      <c r="F18" s="10" t="s">
        <v>49</v>
      </c>
      <c r="G18" s="10">
        <v>4.0</v>
      </c>
      <c r="H18" s="10">
        <v>7.0</v>
      </c>
      <c r="I18" s="10">
        <v>10.0</v>
      </c>
    </row>
    <row r="19">
      <c r="C19" s="14" t="s">
        <v>18</v>
      </c>
      <c r="D19" s="4"/>
      <c r="E19" s="4"/>
      <c r="F19" s="4"/>
      <c r="G19" s="4"/>
      <c r="H19" s="4"/>
      <c r="I19" s="3"/>
    </row>
    <row r="20">
      <c r="C20" s="10">
        <v>1.0</v>
      </c>
      <c r="D20" s="10">
        <v>10.0</v>
      </c>
      <c r="E20" s="10" t="s">
        <v>29</v>
      </c>
      <c r="F20" s="10" t="s">
        <v>50</v>
      </c>
      <c r="G20" s="10">
        <v>2.0</v>
      </c>
      <c r="H20" s="10">
        <v>3.0</v>
      </c>
      <c r="I20" s="10">
        <v>4.0</v>
      </c>
    </row>
    <row r="21">
      <c r="C21" s="10">
        <v>2.0</v>
      </c>
      <c r="D21" s="10">
        <v>21.0</v>
      </c>
      <c r="E21" s="10" t="s">
        <v>21</v>
      </c>
      <c r="F21" s="10" t="s">
        <v>51</v>
      </c>
      <c r="G21" s="10">
        <v>2.0</v>
      </c>
      <c r="H21" s="10">
        <v>5.0</v>
      </c>
      <c r="I21" s="10">
        <v>8.0</v>
      </c>
    </row>
    <row r="22">
      <c r="C22" s="10">
        <v>3.0</v>
      </c>
      <c r="D22" s="10">
        <v>73.0</v>
      </c>
      <c r="E22" s="10" t="s">
        <v>30</v>
      </c>
      <c r="F22" s="10" t="s">
        <v>52</v>
      </c>
      <c r="G22" s="10">
        <v>20.0</v>
      </c>
      <c r="H22" s="10">
        <v>30.0</v>
      </c>
      <c r="I22" s="10">
        <v>40.0</v>
      </c>
    </row>
    <row r="23">
      <c r="C23" s="10">
        <v>4.0</v>
      </c>
      <c r="D23" s="10">
        <v>62.0</v>
      </c>
      <c r="E23" s="10" t="s">
        <v>31</v>
      </c>
      <c r="F23" s="10" t="s">
        <v>53</v>
      </c>
      <c r="G23" s="10">
        <v>7.0</v>
      </c>
      <c r="H23" s="10">
        <v>13.0</v>
      </c>
      <c r="I23" s="10">
        <v>19.0</v>
      </c>
    </row>
    <row r="24">
      <c r="C24" s="16">
        <v>5.0</v>
      </c>
      <c r="D24" s="10">
        <v>28.0</v>
      </c>
      <c r="E24" s="10" t="s">
        <v>32</v>
      </c>
      <c r="F24" s="10" t="s">
        <v>54</v>
      </c>
      <c r="G24" s="10">
        <v>7.0</v>
      </c>
      <c r="H24" s="10">
        <v>7.0</v>
      </c>
      <c r="I24" s="10">
        <v>19.0</v>
      </c>
    </row>
    <row r="25">
      <c r="C25" s="16">
        <v>6.0</v>
      </c>
      <c r="D25" s="10">
        <v>53.0</v>
      </c>
      <c r="E25" s="10" t="s">
        <v>33</v>
      </c>
      <c r="F25" s="10" t="s">
        <v>55</v>
      </c>
      <c r="G25" s="10">
        <v>6.0</v>
      </c>
      <c r="H25" s="10">
        <v>10.0</v>
      </c>
      <c r="I25" s="10">
        <v>15.0</v>
      </c>
    </row>
    <row r="26">
      <c r="C26" s="16">
        <v>7.0</v>
      </c>
      <c r="D26" s="10">
        <v>5.0</v>
      </c>
      <c r="E26" s="10" t="s">
        <v>34</v>
      </c>
      <c r="F26" s="10" t="s">
        <v>56</v>
      </c>
      <c r="G26" s="10">
        <v>1.0</v>
      </c>
      <c r="H26" s="10">
        <v>2.0</v>
      </c>
      <c r="I26" s="10">
        <v>3.0</v>
      </c>
    </row>
    <row r="27">
      <c r="C27" s="16">
        <v>8.0</v>
      </c>
      <c r="D27" s="10">
        <v>13.0</v>
      </c>
      <c r="E27" s="10" t="s">
        <v>35</v>
      </c>
      <c r="F27" s="10" t="s">
        <v>57</v>
      </c>
      <c r="G27" s="10">
        <v>2.0</v>
      </c>
      <c r="H27" s="10">
        <v>5.0</v>
      </c>
      <c r="I27" s="10">
        <v>8.0</v>
      </c>
    </row>
    <row r="28">
      <c r="C28" s="16">
        <v>9.0</v>
      </c>
      <c r="D28" s="10">
        <v>61.0</v>
      </c>
      <c r="E28" s="10" t="s">
        <v>36</v>
      </c>
      <c r="F28" s="10" t="s">
        <v>58</v>
      </c>
      <c r="G28" s="10">
        <v>10.0</v>
      </c>
      <c r="H28" s="10">
        <v>15.0</v>
      </c>
      <c r="I28" s="10">
        <v>20.0</v>
      </c>
    </row>
    <row r="29">
      <c r="C29" s="16">
        <v>10.0</v>
      </c>
      <c r="D29" s="10">
        <v>12.0</v>
      </c>
      <c r="E29" s="10" t="s">
        <v>27</v>
      </c>
      <c r="F29" s="10" t="s">
        <v>48</v>
      </c>
      <c r="G29" s="10">
        <v>1.0</v>
      </c>
      <c r="H29" s="10">
        <v>2.0</v>
      </c>
      <c r="I29" s="10">
        <v>3.0</v>
      </c>
    </row>
    <row r="30">
      <c r="C30" s="16">
        <v>11.0</v>
      </c>
      <c r="D30" s="10">
        <v>10.0</v>
      </c>
      <c r="E30" s="10" t="s">
        <v>28</v>
      </c>
      <c r="F30" s="10" t="s">
        <v>59</v>
      </c>
      <c r="G30" s="10">
        <v>4.0</v>
      </c>
      <c r="H30" s="10">
        <v>7.0</v>
      </c>
      <c r="I30" s="10">
        <v>9.0</v>
      </c>
    </row>
    <row r="31">
      <c r="C31" s="16" t="s">
        <v>60</v>
      </c>
      <c r="D31" s="10"/>
      <c r="E31" s="10"/>
      <c r="F31" s="10"/>
      <c r="G31" s="10">
        <f t="shared" ref="G31:I31" si="1">SUM(G10:G30)</f>
        <v>103</v>
      </c>
      <c r="H31" s="10">
        <f t="shared" si="1"/>
        <v>170</v>
      </c>
      <c r="I31" s="10">
        <f t="shared" si="1"/>
        <v>249</v>
      </c>
    </row>
  </sheetData>
  <mergeCells count="10">
    <mergeCell ref="F4:F6"/>
    <mergeCell ref="E4:E6"/>
    <mergeCell ref="C10:I10"/>
    <mergeCell ref="C19:I19"/>
    <mergeCell ref="C4:C6"/>
    <mergeCell ref="C7:H7"/>
    <mergeCell ref="G4:G5"/>
    <mergeCell ref="E2:F2"/>
    <mergeCell ref="C3:H3"/>
    <mergeCell ref="H4:H5"/>
  </mergeCells>
  <hyperlinks>
    <hyperlink r:id="rId1" ref="C7"/>
  </hyperlinks>
  <drawing r:id="rId2"/>
</worksheet>
</file>