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minimized="1" xWindow="240" yWindow="0" windowWidth="25360" windowHeight="17240" tabRatio="500"/>
  </bookViews>
  <sheets>
    <sheet name="mort_rates_2050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C25" i="1" l="1"/>
  <c r="AE25" i="1"/>
  <c r="AD25" i="1"/>
  <c r="AC33" i="1"/>
  <c r="AE33" i="1"/>
  <c r="AC32" i="1"/>
  <c r="AC31" i="1"/>
  <c r="AC30" i="1"/>
  <c r="AE30" i="1"/>
  <c r="AE31" i="1"/>
  <c r="AD31" i="1"/>
  <c r="AD32" i="1"/>
  <c r="AD39" i="1"/>
  <c r="AD38" i="1"/>
  <c r="AD37" i="1"/>
  <c r="AD36" i="1"/>
  <c r="AD35" i="1"/>
  <c r="AD34" i="1"/>
  <c r="AD33" i="1"/>
  <c r="AD30" i="1"/>
  <c r="AD29" i="1"/>
  <c r="AD28" i="1"/>
  <c r="AD27" i="1"/>
  <c r="AD26" i="1"/>
  <c r="AD24" i="1"/>
  <c r="AD23" i="1"/>
  <c r="AE40" i="1"/>
  <c r="AD40" i="1"/>
  <c r="AC40" i="1"/>
  <c r="AE23" i="1"/>
  <c r="AD22" i="1"/>
  <c r="AC20" i="1"/>
  <c r="AD17" i="1"/>
  <c r="AC17" i="1"/>
  <c r="AD12" i="1"/>
  <c r="AC11" i="1"/>
  <c r="AE9" i="1"/>
  <c r="AD7" i="1"/>
  <c r="AC6" i="1"/>
  <c r="AD6" i="1"/>
  <c r="AE6" i="1"/>
  <c r="AC7" i="1"/>
  <c r="AE7" i="1"/>
  <c r="AC8" i="1"/>
  <c r="AD8" i="1"/>
  <c r="AE8" i="1"/>
  <c r="AC9" i="1"/>
  <c r="AD9" i="1"/>
  <c r="AC10" i="1"/>
  <c r="AD10" i="1"/>
  <c r="AE10" i="1"/>
  <c r="AD11" i="1"/>
  <c r="AE11" i="1"/>
  <c r="AC12" i="1"/>
  <c r="AE12" i="1"/>
  <c r="AC13" i="1"/>
  <c r="AD13" i="1"/>
  <c r="AE13" i="1"/>
  <c r="AC14" i="1"/>
  <c r="AD14" i="1"/>
  <c r="AE14" i="1"/>
  <c r="AC15" i="1"/>
  <c r="AD15" i="1"/>
  <c r="AE15" i="1"/>
  <c r="AC16" i="1"/>
  <c r="AD16" i="1"/>
  <c r="AE16" i="1"/>
  <c r="AE17" i="1"/>
  <c r="AC18" i="1"/>
  <c r="AD18" i="1"/>
  <c r="AE18" i="1"/>
  <c r="AC19" i="1"/>
  <c r="AD19" i="1"/>
  <c r="AE19" i="1"/>
  <c r="AD20" i="1"/>
  <c r="AE20" i="1"/>
  <c r="AC21" i="1"/>
  <c r="AD21" i="1"/>
  <c r="AE21" i="1"/>
  <c r="AC22" i="1"/>
  <c r="AE22" i="1"/>
  <c r="AC23" i="1"/>
  <c r="AC24" i="1"/>
  <c r="AE24" i="1"/>
  <c r="AC26" i="1"/>
  <c r="AE26" i="1"/>
  <c r="AC27" i="1"/>
  <c r="AE27" i="1"/>
  <c r="AC28" i="1"/>
  <c r="AE28" i="1"/>
  <c r="AC29" i="1"/>
  <c r="AE29" i="1"/>
  <c r="AE32" i="1"/>
  <c r="AC34" i="1"/>
  <c r="AE34" i="1"/>
  <c r="AC35" i="1"/>
  <c r="AE35" i="1"/>
  <c r="AC36" i="1"/>
  <c r="AE36" i="1"/>
  <c r="AC37" i="1"/>
  <c r="AE37" i="1"/>
  <c r="AC38" i="1"/>
  <c r="AE38" i="1"/>
  <c r="AC39" i="1"/>
  <c r="AE39" i="1"/>
  <c r="AE5" i="1"/>
  <c r="AD5" i="1"/>
  <c r="AC5" i="1"/>
</calcChain>
</file>

<file path=xl/sharedStrings.xml><?xml version="1.0" encoding="utf-8"?>
<sst xmlns="http://schemas.openxmlformats.org/spreadsheetml/2006/main" count="99" uniqueCount="36">
  <si>
    <t>All ages</t>
  </si>
  <si>
    <t>0-14</t>
  </si>
  <si>
    <t>15-54</t>
  </si>
  <si>
    <t>55-64</t>
  </si>
  <si>
    <t>65+</t>
  </si>
  <si>
    <t>15-59</t>
  </si>
  <si>
    <t>60+</t>
  </si>
  <si>
    <t>55+</t>
  </si>
  <si>
    <t>&lt;55</t>
  </si>
  <si>
    <t>15-24</t>
  </si>
  <si>
    <t>25-54</t>
  </si>
  <si>
    <t>Age Targeted</t>
  </si>
  <si>
    <t>Mechanism</t>
  </si>
  <si>
    <t>eff</t>
  </si>
  <si>
    <t>cov</t>
  </si>
  <si>
    <t>Baseline</t>
  </si>
  <si>
    <t>Elderly</t>
  </si>
  <si>
    <t>Pre-infection</t>
  </si>
  <si>
    <t>Post-infection</t>
  </si>
  <si>
    <t>Multi-stage</t>
  </si>
  <si>
    <t>ado</t>
  </si>
  <si>
    <t>Age Targeting</t>
  </si>
  <si>
    <t>Vaccine mechanism</t>
  </si>
  <si>
    <t>Vaccine Efficacy (%)</t>
  </si>
  <si>
    <t>All Ages</t>
  </si>
  <si>
    <t>Incidence Rate Reduction (%)</t>
  </si>
  <si>
    <t>-</t>
  </si>
  <si>
    <t>Adolescent/ Young Adult</t>
  </si>
  <si>
    <t>&lt;1</t>
  </si>
  <si>
    <r>
      <t>Coverage</t>
    </r>
    <r>
      <rPr>
        <b/>
        <sz val="11"/>
        <color rgb="FF000000"/>
        <rFont val="Calibri"/>
        <scheme val="minor"/>
      </rPr>
      <t xml:space="preserve"> (%)</t>
    </r>
  </si>
  <si>
    <t>Incidence Rate (/100,000</t>
  </si>
  <si>
    <t>/yr)</t>
  </si>
  <si>
    <t>&gt;=55years</t>
  </si>
  <si>
    <t>&lt;55 years</t>
  </si>
  <si>
    <t>mort Rate (/100,000</t>
  </si>
  <si>
    <t>mort Rate Reduction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</si>
</sst>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rgb="FF000000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rgb="FF000000"/>
      </top>
      <bottom/>
      <diagonal/>
    </border>
  </borders>
  <cellStyleXfs count="4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2" fontId="1" fillId="0" borderId="6" xfId="0" applyNumberFormat="1" applyFont="1" applyBorder="1" applyAlignment="1">
      <alignment horizontal="center" vertical="center" wrapText="1"/>
    </xf>
  </cellXfs>
  <cellStyles count="4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50_reduction_mortalit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050_reduction_mortality.csv"/>
    </sheetNames>
    <sheetDataSet>
      <sheetData sheetId="0">
        <row r="1">
          <cell r="B1" t="str">
            <v>Adolescent</v>
          </cell>
          <cell r="T1" t="str">
            <v>Older Adult</v>
          </cell>
        </row>
        <row r="2">
          <cell r="B2" t="str">
            <v>Pre-exposure</v>
          </cell>
          <cell r="H2" t="str">
            <v>Post-exposure</v>
          </cell>
          <cell r="N2" t="str">
            <v>Multi-stage</v>
          </cell>
          <cell r="T2" t="str">
            <v>Pre-exposure</v>
          </cell>
          <cell r="Z2" t="str">
            <v>Post-exposure</v>
          </cell>
          <cell r="AF2" t="str">
            <v>Multi-stage</v>
          </cell>
        </row>
        <row r="3">
          <cell r="B3" t="str">
            <v>c30_v40</v>
          </cell>
          <cell r="C3" t="str">
            <v>c30_v60</v>
          </cell>
          <cell r="D3" t="str">
            <v>c30_v80</v>
          </cell>
          <cell r="E3" t="str">
            <v>c70_v40</v>
          </cell>
          <cell r="F3" t="str">
            <v>c70_v60</v>
          </cell>
          <cell r="G3" t="str">
            <v>c70_v80</v>
          </cell>
          <cell r="H3" t="str">
            <v>c30_v40</v>
          </cell>
          <cell r="I3" t="str">
            <v>c30_v60</v>
          </cell>
          <cell r="J3" t="str">
            <v>c30_v80</v>
          </cell>
          <cell r="K3" t="str">
            <v>c70_v40</v>
          </cell>
          <cell r="L3" t="str">
            <v>c70_v60</v>
          </cell>
          <cell r="M3" t="str">
            <v>c70_v80</v>
          </cell>
          <cell r="N3" t="str">
            <v>c30_v40</v>
          </cell>
          <cell r="O3" t="str">
            <v>c30_v60</v>
          </cell>
          <cell r="P3" t="str">
            <v>c30_v80</v>
          </cell>
          <cell r="Q3" t="str">
            <v>c70_v40</v>
          </cell>
          <cell r="R3" t="str">
            <v>c70_v60</v>
          </cell>
          <cell r="S3" t="str">
            <v>c70_v80</v>
          </cell>
          <cell r="T3" t="str">
            <v>c30_v40</v>
          </cell>
          <cell r="U3" t="str">
            <v>c30_v60</v>
          </cell>
          <cell r="V3" t="str">
            <v>c30_v80</v>
          </cell>
          <cell r="W3" t="str">
            <v>c70_v40</v>
          </cell>
          <cell r="X3" t="str">
            <v>c70_v60</v>
          </cell>
          <cell r="Y3" t="str">
            <v>c70_v80</v>
          </cell>
          <cell r="Z3" t="str">
            <v>c30_v40</v>
          </cell>
          <cell r="AA3" t="str">
            <v>c30_v60</v>
          </cell>
          <cell r="AB3" t="str">
            <v>c30_v80</v>
          </cell>
          <cell r="AC3" t="str">
            <v>c70_v40</v>
          </cell>
          <cell r="AD3" t="str">
            <v>c70_v60</v>
          </cell>
          <cell r="AE3" t="str">
            <v>c70_v80</v>
          </cell>
          <cell r="AF3" t="str">
            <v>c30_v40</v>
          </cell>
          <cell r="AG3" t="str">
            <v>c30_v60</v>
          </cell>
          <cell r="AH3" t="str">
            <v>c30_v80</v>
          </cell>
          <cell r="AI3" t="str">
            <v>c70_v40</v>
          </cell>
          <cell r="AJ3" t="str">
            <v>c70_v60</v>
          </cell>
          <cell r="AK3" t="str">
            <v>c70_v80</v>
          </cell>
        </row>
        <row r="14">
          <cell r="A14" t="str">
            <v>overall</v>
          </cell>
          <cell r="B14">
            <v>1.2390626748584499</v>
          </cell>
          <cell r="C14">
            <v>1.8185936461922401</v>
          </cell>
          <cell r="D14">
            <v>2.3736910655744201</v>
          </cell>
          <cell r="E14">
            <v>2.7309338591485202</v>
          </cell>
          <cell r="F14">
            <v>3.9069450257187102</v>
          </cell>
          <cell r="G14">
            <v>4.9791492940498303</v>
          </cell>
          <cell r="H14">
            <v>4.7463276195073803E-2</v>
          </cell>
          <cell r="I14">
            <v>7.0498220401616296E-2</v>
          </cell>
          <cell r="J14">
            <v>9.3080625554212107E-2</v>
          </cell>
          <cell r="K14">
            <v>0.107888555737954</v>
          </cell>
          <cell r="L14">
            <v>0.15820166960196999</v>
          </cell>
          <cell r="M14">
            <v>0.206244449907665</v>
          </cell>
          <cell r="N14">
            <v>1.28437889105894</v>
          </cell>
          <cell r="O14">
            <v>1.88442053068496</v>
          </cell>
          <cell r="P14">
            <v>2.4587374571072198</v>
          </cell>
          <cell r="Q14">
            <v>2.8281227541087701</v>
          </cell>
          <cell r="R14">
            <v>4.0428052202013696</v>
          </cell>
          <cell r="S14">
            <v>5.1484461728184501</v>
          </cell>
          <cell r="T14">
            <v>1.9117976099685501</v>
          </cell>
          <cell r="U14">
            <v>2.8308509441048</v>
          </cell>
          <cell r="V14">
            <v>3.7266014937865202</v>
          </cell>
          <cell r="W14">
            <v>4.3112640849095296</v>
          </cell>
          <cell r="X14">
            <v>6.2827403552098904</v>
          </cell>
          <cell r="Y14">
            <v>8.1453824673241702</v>
          </cell>
          <cell r="Z14">
            <v>6.3978432714332998</v>
          </cell>
          <cell r="AA14">
            <v>9.5266711085963802</v>
          </cell>
          <cell r="AB14">
            <v>12.6103190327766</v>
          </cell>
          <cell r="AC14">
            <v>14.6415465148936</v>
          </cell>
          <cell r="AD14">
            <v>21.6014539150767</v>
          </cell>
          <cell r="AE14">
            <v>28.339479040051401</v>
          </cell>
          <cell r="AF14">
            <v>8.1875857204575198</v>
          </cell>
          <cell r="AG14">
            <v>12.088693333893101</v>
          </cell>
          <cell r="AH14">
            <v>15.868981296260401</v>
          </cell>
          <cell r="AI14">
            <v>18.324710692204199</v>
          </cell>
          <cell r="AJ14">
            <v>26.537207941811001</v>
          </cell>
          <cell r="AK14">
            <v>34.199693456536401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"/>
  <sheetViews>
    <sheetView tabSelected="1" topLeftCell="Q1" workbookViewId="0">
      <selection activeCell="W4" sqref="W4"/>
    </sheetView>
  </sheetViews>
  <sheetFormatPr baseColWidth="10" defaultRowHeight="15" x14ac:dyDescent="0"/>
  <cols>
    <col min="5" max="5" width="12.1640625" bestFit="1" customWidth="1"/>
    <col min="6" max="11" width="10.83203125" customWidth="1"/>
    <col min="14" max="15" width="10.83203125" customWidth="1"/>
  </cols>
  <sheetData>
    <row r="1" spans="1:31" ht="16" thickBot="1">
      <c r="A1" t="s">
        <v>11</v>
      </c>
      <c r="B1" t="s">
        <v>12</v>
      </c>
      <c r="C1" t="s">
        <v>13</v>
      </c>
      <c r="D1" t="s">
        <v>14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R1" s="4" t="s">
        <v>21</v>
      </c>
      <c r="S1" s="4" t="s">
        <v>22</v>
      </c>
      <c r="T1" s="4" t="s">
        <v>23</v>
      </c>
      <c r="U1" s="4" t="s">
        <v>29</v>
      </c>
      <c r="V1" s="7" t="s">
        <v>24</v>
      </c>
      <c r="W1" s="8"/>
      <c r="X1" s="9" t="s">
        <v>33</v>
      </c>
      <c r="Y1" s="8"/>
      <c r="Z1" s="9" t="s">
        <v>32</v>
      </c>
      <c r="AA1" s="8"/>
    </row>
    <row r="2" spans="1:31" ht="42">
      <c r="A2" t="s">
        <v>15</v>
      </c>
      <c r="E2">
        <v>1.65825485767501</v>
      </c>
      <c r="F2">
        <v>1.25950001082257E-2</v>
      </c>
      <c r="G2">
        <v>0.34719983557594902</v>
      </c>
      <c r="H2">
        <v>1.0830784412325301</v>
      </c>
      <c r="I2">
        <v>5.3635569247811601</v>
      </c>
      <c r="J2">
        <v>0.39281865372383301</v>
      </c>
      <c r="K2">
        <v>4.4776733004265497</v>
      </c>
      <c r="L2">
        <v>3.9516166623006699</v>
      </c>
      <c r="M2">
        <v>0.25856863684607001</v>
      </c>
      <c r="N2">
        <v>0.173965557567062</v>
      </c>
      <c r="O2">
        <v>0.38477257442024798</v>
      </c>
      <c r="R2" s="5"/>
      <c r="S2" s="5"/>
      <c r="T2" s="5"/>
      <c r="U2" s="5"/>
      <c r="V2" s="1" t="s">
        <v>34</v>
      </c>
      <c r="W2" s="4" t="s">
        <v>35</v>
      </c>
      <c r="X2" s="1" t="s">
        <v>30</v>
      </c>
      <c r="Y2" s="4" t="s">
        <v>25</v>
      </c>
      <c r="Z2" s="1" t="s">
        <v>30</v>
      </c>
      <c r="AA2" s="4" t="s">
        <v>25</v>
      </c>
    </row>
    <row r="3" spans="1:31" ht="16" thickBot="1">
      <c r="A3" t="s">
        <v>16</v>
      </c>
      <c r="B3" t="s">
        <v>17</v>
      </c>
      <c r="C3">
        <v>40</v>
      </c>
      <c r="D3">
        <v>30</v>
      </c>
      <c r="E3">
        <v>1.6265523809387901</v>
      </c>
      <c r="F3">
        <v>1.2310266347488E-2</v>
      </c>
      <c r="G3">
        <v>0.33949274281865799</v>
      </c>
      <c r="H3">
        <v>1.0366207861405501</v>
      </c>
      <c r="I3">
        <v>5.2754728201599903</v>
      </c>
      <c r="J3">
        <v>0.38259105862965398</v>
      </c>
      <c r="K3">
        <v>4.3962471817464097</v>
      </c>
      <c r="L3">
        <v>3.8772961338077701</v>
      </c>
      <c r="M3">
        <v>0.25282798146976698</v>
      </c>
      <c r="N3">
        <v>0.16980277651475001</v>
      </c>
      <c r="O3">
        <v>0.37626584786540002</v>
      </c>
      <c r="R3" s="6"/>
      <c r="S3" s="6"/>
      <c r="T3" s="6"/>
      <c r="U3" s="6"/>
      <c r="V3" s="2" t="s">
        <v>31</v>
      </c>
      <c r="W3" s="10"/>
      <c r="X3" s="2" t="s">
        <v>31</v>
      </c>
      <c r="Y3" s="10"/>
      <c r="Z3" s="2" t="s">
        <v>31</v>
      </c>
      <c r="AA3" s="10"/>
    </row>
    <row r="4" spans="1:31" ht="16" thickBot="1">
      <c r="B4" t="s">
        <v>17</v>
      </c>
      <c r="C4">
        <v>60</v>
      </c>
      <c r="D4">
        <v>30</v>
      </c>
      <c r="E4">
        <v>1.6113121343808501</v>
      </c>
      <c r="F4">
        <v>1.21733945693353E-2</v>
      </c>
      <c r="G4">
        <v>0.335783235794961</v>
      </c>
      <c r="H4">
        <v>1.01424534925756</v>
      </c>
      <c r="I4">
        <v>5.2331595388716101</v>
      </c>
      <c r="J4">
        <v>0.37766833141292699</v>
      </c>
      <c r="K4">
        <v>4.3571145831237503</v>
      </c>
      <c r="L4">
        <v>3.8415749023180399</v>
      </c>
      <c r="M4">
        <v>0.25006498163776197</v>
      </c>
      <c r="N4">
        <v>0.16780026609634</v>
      </c>
      <c r="O4">
        <v>0.37217116165108</v>
      </c>
      <c r="R4" s="3" t="s">
        <v>15</v>
      </c>
      <c r="S4" s="2" t="s">
        <v>26</v>
      </c>
      <c r="T4" s="2" t="s">
        <v>26</v>
      </c>
      <c r="U4" s="2" t="s">
        <v>26</v>
      </c>
      <c r="V4" s="13">
        <v>1.65825485767501</v>
      </c>
      <c r="W4" s="12" t="s">
        <v>26</v>
      </c>
      <c r="X4" s="13">
        <v>0.25856863684607001</v>
      </c>
      <c r="Y4" s="13" t="s">
        <v>26</v>
      </c>
      <c r="Z4" s="13">
        <v>3.9516166623006699</v>
      </c>
      <c r="AA4" s="13"/>
    </row>
    <row r="5" spans="1:31" ht="16" thickBot="1">
      <c r="B5" t="s">
        <v>17</v>
      </c>
      <c r="C5">
        <v>80</v>
      </c>
      <c r="D5">
        <v>30</v>
      </c>
      <c r="E5">
        <v>1.59645830737811</v>
      </c>
      <c r="F5">
        <v>1.2040002024409E-2</v>
      </c>
      <c r="G5">
        <v>0.33216502813840998</v>
      </c>
      <c r="H5">
        <v>0.99241111166732499</v>
      </c>
      <c r="I5">
        <v>5.1919384514602296</v>
      </c>
      <c r="J5">
        <v>0.37286673509921198</v>
      </c>
      <c r="K5">
        <v>4.31898103599727</v>
      </c>
      <c r="L5">
        <v>3.8067634993313302</v>
      </c>
      <c r="M5">
        <v>0.24737001075419701</v>
      </c>
      <c r="N5">
        <v>0.16584772162794201</v>
      </c>
      <c r="O5">
        <v>0.36817706166731301</v>
      </c>
      <c r="R5" s="4" t="s">
        <v>27</v>
      </c>
      <c r="S5" s="4" t="s">
        <v>17</v>
      </c>
      <c r="T5" s="4">
        <v>40</v>
      </c>
      <c r="U5" s="2">
        <v>30</v>
      </c>
      <c r="V5" s="13">
        <v>1.6377080406795299</v>
      </c>
      <c r="W5" s="12">
        <v>1.2390626748584499</v>
      </c>
      <c r="X5" s="13">
        <v>0.23467067226081201</v>
      </c>
      <c r="Y5" s="12">
        <v>9.2424065334283991</v>
      </c>
      <c r="Z5" s="13">
        <v>3.9366105618871501</v>
      </c>
      <c r="AA5" s="12" t="s">
        <v>28</v>
      </c>
      <c r="AC5">
        <f>(V4-V5)/V4*100</f>
        <v>1.2390626748585674</v>
      </c>
      <c r="AD5">
        <f>(Z4-Z5)/Z4*100</f>
        <v>0.37974585330306554</v>
      </c>
      <c r="AE5">
        <f>(X4-X5)/X4*100</f>
        <v>9.2424065334284293</v>
      </c>
    </row>
    <row r="6" spans="1:31" ht="16" thickBot="1">
      <c r="B6" t="s">
        <v>17</v>
      </c>
      <c r="C6">
        <v>40</v>
      </c>
      <c r="D6">
        <v>70</v>
      </c>
      <c r="E6">
        <v>1.5867631115598</v>
      </c>
      <c r="F6">
        <v>1.19529420167757E-2</v>
      </c>
      <c r="G6">
        <v>0.32980195363780102</v>
      </c>
      <c r="H6">
        <v>0.97814592371569797</v>
      </c>
      <c r="I6">
        <v>5.1650433762927603</v>
      </c>
      <c r="J6">
        <v>0.36973077581507002</v>
      </c>
      <c r="K6">
        <v>4.2940945866095204</v>
      </c>
      <c r="L6">
        <v>3.7840440176146002</v>
      </c>
      <c r="M6">
        <v>0.24560992170172299</v>
      </c>
      <c r="N6">
        <v>0.164572865679354</v>
      </c>
      <c r="O6">
        <v>0.36556838603618302</v>
      </c>
      <c r="R6" s="5"/>
      <c r="S6" s="5"/>
      <c r="T6" s="6"/>
      <c r="U6" s="2">
        <v>70</v>
      </c>
      <c r="V6" s="13">
        <v>1.61296901429579</v>
      </c>
      <c r="W6" s="12">
        <v>2.7309338591485202</v>
      </c>
      <c r="X6" s="13">
        <v>0.20584507819811901</v>
      </c>
      <c r="Y6" s="12">
        <v>20.390546700115699</v>
      </c>
      <c r="Z6" s="13">
        <v>3.9186276929430499</v>
      </c>
      <c r="AA6" s="12">
        <v>0.834822103883339</v>
      </c>
      <c r="AC6">
        <f>(V4-V6)/V4*100</f>
        <v>2.7309338591484047</v>
      </c>
      <c r="AD6">
        <f>(Z5-Z6)/Z5*100</f>
        <v>0.45681097130114551</v>
      </c>
      <c r="AE6">
        <f>(X5-X6)/X5*100</f>
        <v>12.283424164164986</v>
      </c>
    </row>
    <row r="7" spans="1:31" ht="16" thickBot="1">
      <c r="B7" t="s">
        <v>17</v>
      </c>
      <c r="C7">
        <v>60</v>
      </c>
      <c r="D7">
        <v>70</v>
      </c>
      <c r="E7">
        <v>1.55407101053964</v>
      </c>
      <c r="F7">
        <v>1.1659426818727401E-2</v>
      </c>
      <c r="G7">
        <v>0.32182549652303699</v>
      </c>
      <c r="H7">
        <v>0.92996461424125498</v>
      </c>
      <c r="I7">
        <v>5.0744119246424901</v>
      </c>
      <c r="J7">
        <v>0.35914554865918502</v>
      </c>
      <c r="K7">
        <v>4.2101979698760497</v>
      </c>
      <c r="L7">
        <v>3.70744648765521</v>
      </c>
      <c r="M7">
        <v>0.239668896955332</v>
      </c>
      <c r="N7">
        <v>0.160271772163432</v>
      </c>
      <c r="O7">
        <v>0.35676230546802501</v>
      </c>
      <c r="R7" s="5"/>
      <c r="S7" s="5"/>
      <c r="T7" s="11">
        <v>60</v>
      </c>
      <c r="U7" s="2">
        <v>30</v>
      </c>
      <c r="V7" s="13">
        <v>1.6280979401956599</v>
      </c>
      <c r="W7" s="12">
        <v>1.8185936461922401</v>
      </c>
      <c r="X7" s="13">
        <v>0.22348088370660499</v>
      </c>
      <c r="Y7" s="12">
        <v>13.5699957920082</v>
      </c>
      <c r="Z7" s="13">
        <v>3.9296121796982</v>
      </c>
      <c r="AA7" s="12">
        <v>0.55684760144881496</v>
      </c>
      <c r="AC7">
        <f t="shared" ref="AC7:AC39" si="0">(V6-V7)/V6*100</f>
        <v>-0.93795514766755084</v>
      </c>
      <c r="AD7">
        <f>(Z4-Z7)/Z4*100</f>
        <v>0.55684760144873657</v>
      </c>
      <c r="AE7">
        <f>(X6-X7)/X6*100</f>
        <v>-8.567513813233905</v>
      </c>
    </row>
    <row r="8" spans="1:31" ht="16" thickBot="1">
      <c r="B8" t="s">
        <v>17</v>
      </c>
      <c r="C8">
        <v>80</v>
      </c>
      <c r="D8">
        <v>70</v>
      </c>
      <c r="E8">
        <v>1.5231836572344</v>
      </c>
      <c r="F8">
        <v>1.13822142934527E-2</v>
      </c>
      <c r="G8">
        <v>0.31427825491697797</v>
      </c>
      <c r="H8">
        <v>0.88433467045950698</v>
      </c>
      <c r="I8">
        <v>4.9888638464117196</v>
      </c>
      <c r="J8">
        <v>0.34913028223237003</v>
      </c>
      <c r="K8">
        <v>4.1309600637656096</v>
      </c>
      <c r="L8">
        <v>3.6350943686261998</v>
      </c>
      <c r="M8">
        <v>0.234047677280143</v>
      </c>
      <c r="N8">
        <v>0.156205161380777</v>
      </c>
      <c r="O8">
        <v>0.34842921292329998</v>
      </c>
      <c r="R8" s="5"/>
      <c r="S8" s="5"/>
      <c r="T8" s="6"/>
      <c r="U8" s="2">
        <v>70</v>
      </c>
      <c r="V8" s="13">
        <v>1.5934677519993401</v>
      </c>
      <c r="W8" s="12">
        <v>3.9069450257187102</v>
      </c>
      <c r="X8" s="13">
        <v>0.18306789615432101</v>
      </c>
      <c r="Y8" s="12">
        <v>29.199496742017999</v>
      </c>
      <c r="Z8" s="13">
        <v>3.9045417104075502</v>
      </c>
      <c r="AA8" s="12">
        <v>1.1912833636478199</v>
      </c>
      <c r="AC8">
        <f t="shared" si="0"/>
        <v>2.1270334751580147</v>
      </c>
      <c r="AD8">
        <f>(Z7-Z8)/Z7*100</f>
        <v>0.63798838521961398</v>
      </c>
      <c r="AE8">
        <f>(X7-X8)/X7*100</f>
        <v>18.083420327503195</v>
      </c>
    </row>
    <row r="9" spans="1:31" ht="16" thickBot="1">
      <c r="B9" t="s">
        <v>18</v>
      </c>
      <c r="C9">
        <v>40</v>
      </c>
      <c r="D9">
        <v>30</v>
      </c>
      <c r="E9">
        <v>1.55216231084003</v>
      </c>
      <c r="F9">
        <v>1.16980937097131E-2</v>
      </c>
      <c r="G9">
        <v>0.32404573478291898</v>
      </c>
      <c r="H9">
        <v>0.97392642185346701</v>
      </c>
      <c r="I9">
        <v>5.0411685453135897</v>
      </c>
      <c r="J9">
        <v>0.36476549205933601</v>
      </c>
      <c r="K9">
        <v>4.1954488666357603</v>
      </c>
      <c r="L9">
        <v>3.6996969162679498</v>
      </c>
      <c r="M9">
        <v>0.241311241254173</v>
      </c>
      <c r="N9">
        <v>0.16136906561384401</v>
      </c>
      <c r="O9">
        <v>0.35924313476836001</v>
      </c>
      <c r="R9" s="5"/>
      <c r="S9" s="5"/>
      <c r="T9" s="11">
        <v>80</v>
      </c>
      <c r="U9" s="2">
        <v>30</v>
      </c>
      <c r="V9" s="13">
        <v>1.6188930102739301</v>
      </c>
      <c r="W9" s="12">
        <v>2.3736910655744201</v>
      </c>
      <c r="X9" s="13">
        <v>0.212753876438811</v>
      </c>
      <c r="Y9" s="12">
        <v>17.718606930094499</v>
      </c>
      <c r="Z9" s="13">
        <v>3.92292362475599</v>
      </c>
      <c r="AA9" s="12">
        <v>0.726108830809015</v>
      </c>
      <c r="AC9">
        <f t="shared" si="0"/>
        <v>-1.5955928974834062</v>
      </c>
      <c r="AD9">
        <f>(Z8-Z9)/Z8*100</f>
        <v>-0.47078289109943083</v>
      </c>
      <c r="AE9">
        <f>(X4-X9)/X4*100</f>
        <v>17.718606930094644</v>
      </c>
    </row>
    <row r="10" spans="1:31" ht="16" thickBot="1">
      <c r="B10" t="s">
        <v>18</v>
      </c>
      <c r="C10">
        <v>60</v>
      </c>
      <c r="D10">
        <v>30</v>
      </c>
      <c r="E10">
        <v>1.50027837124199</v>
      </c>
      <c r="F10">
        <v>1.1260354880355599E-2</v>
      </c>
      <c r="G10">
        <v>0.31272014913928298</v>
      </c>
      <c r="H10">
        <v>0.92020714307517004</v>
      </c>
      <c r="I10">
        <v>4.8837078145437198</v>
      </c>
      <c r="J10">
        <v>0.35103397266036701</v>
      </c>
      <c r="K10">
        <v>4.0574680151643996</v>
      </c>
      <c r="L10">
        <v>3.5765142471159201</v>
      </c>
      <c r="M10">
        <v>0.232870161418962</v>
      </c>
      <c r="N10">
        <v>0.155209109131834</v>
      </c>
      <c r="O10">
        <v>0.34675528401665701</v>
      </c>
      <c r="R10" s="5"/>
      <c r="S10" s="6"/>
      <c r="T10" s="6"/>
      <c r="U10" s="2">
        <v>70</v>
      </c>
      <c r="V10" s="13">
        <v>1.5756878726355401</v>
      </c>
      <c r="W10" s="12">
        <v>4.9791492940498303</v>
      </c>
      <c r="X10" s="13">
        <v>0.162246359403836</v>
      </c>
      <c r="Y10" s="12">
        <v>37.2521117089603</v>
      </c>
      <c r="Z10" s="13">
        <v>3.8917890986260502</v>
      </c>
      <c r="AA10" s="12">
        <v>1.51400221194014</v>
      </c>
      <c r="AC10">
        <f t="shared" si="0"/>
        <v>2.6688074730200539</v>
      </c>
      <c r="AD10">
        <f>(Z9-Z10)/Z9*100</f>
        <v>0.7936561888042476</v>
      </c>
      <c r="AE10">
        <f>(X9-X10)/X9*100</f>
        <v>23.739880974390235</v>
      </c>
    </row>
    <row r="11" spans="1:31" ht="16" thickBot="1">
      <c r="B11" t="s">
        <v>18</v>
      </c>
      <c r="C11">
        <v>80</v>
      </c>
      <c r="D11">
        <v>30</v>
      </c>
      <c r="E11">
        <v>1.4491436297456799</v>
      </c>
      <c r="F11">
        <v>1.0829526798376701E-2</v>
      </c>
      <c r="G11">
        <v>0.30155700491904502</v>
      </c>
      <c r="H11">
        <v>0.86703860897090901</v>
      </c>
      <c r="I11">
        <v>4.7286528625303701</v>
      </c>
      <c r="J11">
        <v>0.33749287325363903</v>
      </c>
      <c r="K11">
        <v>3.92150468399737</v>
      </c>
      <c r="L11">
        <v>3.4551208896021999</v>
      </c>
      <c r="M11">
        <v>0.22455027780033099</v>
      </c>
      <c r="N11">
        <v>0.14913840491316199</v>
      </c>
      <c r="O11">
        <v>0.334446305952038</v>
      </c>
      <c r="R11" s="5"/>
      <c r="S11" s="11" t="s">
        <v>18</v>
      </c>
      <c r="T11" s="11">
        <v>40</v>
      </c>
      <c r="U11" s="2">
        <v>30</v>
      </c>
      <c r="V11" s="13">
        <v>1.6574677955918899</v>
      </c>
      <c r="W11" s="12" t="s">
        <v>28</v>
      </c>
      <c r="X11" s="13">
        <v>0.25769488388164902</v>
      </c>
      <c r="Y11" s="12" t="s">
        <v>28</v>
      </c>
      <c r="Z11" s="13">
        <v>3.9509737393394402</v>
      </c>
      <c r="AA11" s="12" t="s">
        <v>28</v>
      </c>
      <c r="AC11">
        <f>(V4-V11)/V4*100</f>
        <v>4.746327619528809E-2</v>
      </c>
      <c r="AD11">
        <f>(Z10-Z11)/Z10*100</f>
        <v>-1.5207566292398644</v>
      </c>
      <c r="AE11">
        <f>(X10-X11)/X10*100</f>
        <v>-58.829378254484475</v>
      </c>
    </row>
    <row r="12" spans="1:31" ht="16" thickBot="1">
      <c r="B12" t="s">
        <v>18</v>
      </c>
      <c r="C12">
        <v>40</v>
      </c>
      <c r="D12">
        <v>70</v>
      </c>
      <c r="E12">
        <v>1.41546070135304</v>
      </c>
      <c r="F12">
        <v>1.05460630275095E-2</v>
      </c>
      <c r="G12">
        <v>0.29420325868232899</v>
      </c>
      <c r="H12">
        <v>0.83189154613759897</v>
      </c>
      <c r="I12">
        <v>4.6265892545673202</v>
      </c>
      <c r="J12">
        <v>0.32856897819835301</v>
      </c>
      <c r="K12">
        <v>3.8319579050155799</v>
      </c>
      <c r="L12">
        <v>3.37516351146814</v>
      </c>
      <c r="M12">
        <v>0.21906960536654699</v>
      </c>
      <c r="N12">
        <v>0.14513978386359599</v>
      </c>
      <c r="O12">
        <v>0.326337614461782</v>
      </c>
      <c r="R12" s="5"/>
      <c r="S12" s="5"/>
      <c r="T12" s="6"/>
      <c r="U12" s="2">
        <v>70</v>
      </c>
      <c r="V12" s="13">
        <v>1.65646579045861</v>
      </c>
      <c r="W12" s="12" t="s">
        <v>28</v>
      </c>
      <c r="X12" s="13">
        <v>0.25657644724021</v>
      </c>
      <c r="Y12" s="12">
        <v>0.77046838710194399</v>
      </c>
      <c r="Z12" s="13">
        <v>3.9501651454785098</v>
      </c>
      <c r="AA12" s="12" t="s">
        <v>28</v>
      </c>
      <c r="AC12">
        <f t="shared" si="0"/>
        <v>6.0453972978832426E-2</v>
      </c>
      <c r="AD12">
        <f>(Z4-Z12)/Z4*100</f>
        <v>3.6732227495846245E-2</v>
      </c>
      <c r="AE12">
        <f>(X11-X12)/X11*100</f>
        <v>0.4340158502924239</v>
      </c>
    </row>
    <row r="13" spans="1:31" ht="16" thickBot="1">
      <c r="B13" t="s">
        <v>18</v>
      </c>
      <c r="C13">
        <v>60</v>
      </c>
      <c r="D13">
        <v>70</v>
      </c>
      <c r="E13">
        <v>1.30004769879982</v>
      </c>
      <c r="F13">
        <v>9.5768147157311093E-3</v>
      </c>
      <c r="G13">
        <v>0.26900414520506599</v>
      </c>
      <c r="H13">
        <v>0.71069090990182904</v>
      </c>
      <c r="I13">
        <v>4.2773175300855</v>
      </c>
      <c r="J13">
        <v>0.29796627152364002</v>
      </c>
      <c r="K13">
        <v>3.5252106684228899</v>
      </c>
      <c r="L13">
        <v>3.1012250568873201</v>
      </c>
      <c r="M13">
        <v>0.200289386566634</v>
      </c>
      <c r="N13">
        <v>0.13144034003400501</v>
      </c>
      <c r="O13">
        <v>0.29855082070009198</v>
      </c>
      <c r="R13" s="5"/>
      <c r="S13" s="5"/>
      <c r="T13" s="11">
        <v>60</v>
      </c>
      <c r="U13" s="2">
        <v>30</v>
      </c>
      <c r="V13" s="13">
        <v>1.65708581751063</v>
      </c>
      <c r="W13" s="12" t="s">
        <v>28</v>
      </c>
      <c r="X13" s="13">
        <v>0.25726935571965198</v>
      </c>
      <c r="Y13" s="12">
        <v>0.50248983877789999</v>
      </c>
      <c r="Z13" s="13">
        <v>3.9506641279778401</v>
      </c>
      <c r="AA13" s="12" t="s">
        <v>28</v>
      </c>
      <c r="AC13">
        <f t="shared" si="0"/>
        <v>-3.7430718798506631E-2</v>
      </c>
      <c r="AD13">
        <f>(Z12-Z13)/Z12*100</f>
        <v>-1.2631940208914479E-2</v>
      </c>
      <c r="AE13">
        <f>(X12-X13)/X12*100</f>
        <v>-0.27005926962316568</v>
      </c>
    </row>
    <row r="14" spans="1:31" ht="16" thickBot="1">
      <c r="B14" t="s">
        <v>18</v>
      </c>
      <c r="C14">
        <v>80</v>
      </c>
      <c r="D14">
        <v>70</v>
      </c>
      <c r="E14">
        <v>1.1883140698535699</v>
      </c>
      <c r="F14">
        <v>8.6415688710165996E-3</v>
      </c>
      <c r="G14">
        <v>0.24460772740631401</v>
      </c>
      <c r="H14">
        <v>0.59217808458381904</v>
      </c>
      <c r="I14">
        <v>3.9398500484368602</v>
      </c>
      <c r="J14">
        <v>0.26830223403312398</v>
      </c>
      <c r="K14">
        <v>3.2283597355887701</v>
      </c>
      <c r="L14">
        <v>2.8360634969117502</v>
      </c>
      <c r="M14">
        <v>0.182108032385595</v>
      </c>
      <c r="N14">
        <v>0.118180838417273</v>
      </c>
      <c r="O14">
        <v>0.27164819687147601</v>
      </c>
      <c r="R14" s="5"/>
      <c r="S14" s="5"/>
      <c r="T14" s="6"/>
      <c r="U14" s="2">
        <v>70</v>
      </c>
      <c r="V14" s="13">
        <v>1.6556314708039099</v>
      </c>
      <c r="W14" s="12" t="s">
        <v>28</v>
      </c>
      <c r="X14" s="13">
        <v>0.25563948007419401</v>
      </c>
      <c r="Y14" s="12">
        <v>1.13283529186082</v>
      </c>
      <c r="Z14" s="13">
        <v>3.9495011819607502</v>
      </c>
      <c r="AA14" s="12" t="s">
        <v>28</v>
      </c>
      <c r="AC14">
        <f t="shared" si="0"/>
        <v>8.7765322191029921E-2</v>
      </c>
      <c r="AD14">
        <f>(Z13-Z14)/Z13*100</f>
        <v>2.9436722014765167E-2</v>
      </c>
      <c r="AE14">
        <f>(X13-X14)/X13*100</f>
        <v>0.63352887128696878</v>
      </c>
    </row>
    <row r="15" spans="1:31" ht="16" thickBot="1">
      <c r="B15" t="s">
        <v>19</v>
      </c>
      <c r="C15">
        <v>40</v>
      </c>
      <c r="D15">
        <v>30</v>
      </c>
      <c r="E15">
        <v>1.5224838197392201</v>
      </c>
      <c r="F15">
        <v>1.14313491654068E-2</v>
      </c>
      <c r="G15">
        <v>0.31681804967336002</v>
      </c>
      <c r="H15">
        <v>0.93091594666355804</v>
      </c>
      <c r="I15">
        <v>4.9585105921936403</v>
      </c>
      <c r="J15">
        <v>0.35521203320118999</v>
      </c>
      <c r="K15">
        <v>4.1192000063392697</v>
      </c>
      <c r="L15">
        <v>3.6301454816908598</v>
      </c>
      <c r="M15">
        <v>0.23592770501738</v>
      </c>
      <c r="N15">
        <v>0.15747387550050301</v>
      </c>
      <c r="O15">
        <v>0.35126321423663598</v>
      </c>
      <c r="R15" s="5"/>
      <c r="S15" s="5"/>
      <c r="T15" s="11">
        <v>80</v>
      </c>
      <c r="U15" s="2">
        <v>30</v>
      </c>
      <c r="V15" s="13">
        <v>1.6567113436801999</v>
      </c>
      <c r="W15" s="12" t="s">
        <v>28</v>
      </c>
      <c r="X15" s="13">
        <v>0.256851197383892</v>
      </c>
      <c r="Y15" s="12">
        <v>0.66421027821714596</v>
      </c>
      <c r="Z15" s="13">
        <v>3.9503622163314702</v>
      </c>
      <c r="AA15" s="12" t="s">
        <v>28</v>
      </c>
      <c r="AC15">
        <f t="shared" si="0"/>
        <v>-6.5224229868354869E-2</v>
      </c>
      <c r="AD15">
        <f>(Z14-Z15)/Z14*100</f>
        <v>-2.180109160753773E-2</v>
      </c>
      <c r="AE15">
        <f>(X14-X15)/X14*100</f>
        <v>-0.47399459165943963</v>
      </c>
    </row>
    <row r="16" spans="1:31" ht="16" thickBot="1">
      <c r="B16" t="s">
        <v>19</v>
      </c>
      <c r="C16">
        <v>60</v>
      </c>
      <c r="D16">
        <v>30</v>
      </c>
      <c r="E16">
        <v>1.45779351323629</v>
      </c>
      <c r="F16">
        <v>1.0878389226858E-2</v>
      </c>
      <c r="G16">
        <v>0.302361237149534</v>
      </c>
      <c r="H16">
        <v>0.85898499529960903</v>
      </c>
      <c r="I16">
        <v>4.7652476654437201</v>
      </c>
      <c r="J16">
        <v>0.337371246624869</v>
      </c>
      <c r="K16">
        <v>3.94830672096082</v>
      </c>
      <c r="L16">
        <v>3.4769734571959701</v>
      </c>
      <c r="M16">
        <v>0.22515438765565099</v>
      </c>
      <c r="N16">
        <v>0.149633934132472</v>
      </c>
      <c r="O16">
        <v>0.33531619979486899</v>
      </c>
      <c r="R16" s="5"/>
      <c r="S16" s="6"/>
      <c r="T16" s="6"/>
      <c r="U16" s="2">
        <v>70</v>
      </c>
      <c r="V16" s="13">
        <v>1.6548347990657299</v>
      </c>
      <c r="W16" s="12" t="s">
        <v>28</v>
      </c>
      <c r="X16" s="13">
        <v>0.25473946382004498</v>
      </c>
      <c r="Y16" s="12">
        <v>1.48091163442389</v>
      </c>
      <c r="Z16" s="13">
        <v>3.94887588381612</v>
      </c>
      <c r="AA16" s="12" t="s">
        <v>28</v>
      </c>
      <c r="AC16">
        <f t="shared" si="0"/>
        <v>0.11326925608545783</v>
      </c>
      <c r="AD16">
        <f>(Z15-Z16)/Z15*100</f>
        <v>3.7625221029238529E-2</v>
      </c>
      <c r="AE16">
        <f>(X15-X16)/X15*100</f>
        <v>0.82216224232383628</v>
      </c>
    </row>
    <row r="17" spans="1:31" ht="16" thickBot="1">
      <c r="B17" t="s">
        <v>19</v>
      </c>
      <c r="C17">
        <v>80</v>
      </c>
      <c r="D17">
        <v>30</v>
      </c>
      <c r="E17">
        <v>1.39510670446623</v>
      </c>
      <c r="F17">
        <v>1.03435593091569E-2</v>
      </c>
      <c r="G17">
        <v>0.288366320231565</v>
      </c>
      <c r="H17">
        <v>0.78965133947055799</v>
      </c>
      <c r="I17">
        <v>4.5777890061749398</v>
      </c>
      <c r="J17">
        <v>0.32013516382439899</v>
      </c>
      <c r="K17">
        <v>3.7826418855054702</v>
      </c>
      <c r="L17">
        <v>3.3285411461363799</v>
      </c>
      <c r="M17">
        <v>0.21472534094151799</v>
      </c>
      <c r="N17">
        <v>0.14204903139868599</v>
      </c>
      <c r="O17">
        <v>0.319877478165281</v>
      </c>
      <c r="R17" s="5"/>
      <c r="S17" s="11" t="s">
        <v>19</v>
      </c>
      <c r="T17" s="11">
        <v>40</v>
      </c>
      <c r="U17" s="2">
        <v>30</v>
      </c>
      <c r="V17" s="13">
        <v>1.6369565823230701</v>
      </c>
      <c r="W17" s="12">
        <v>1.28437889105894</v>
      </c>
      <c r="X17" s="13">
        <v>0.23383998324972399</v>
      </c>
      <c r="Y17" s="12">
        <v>9.5636709455473508</v>
      </c>
      <c r="Z17" s="13">
        <v>3.9359909550399301</v>
      </c>
      <c r="AA17" s="12" t="s">
        <v>28</v>
      </c>
      <c r="AC17" t="e">
        <f>(V1+V6-V17)/V16*100</f>
        <v>#VALUE!</v>
      </c>
      <c r="AD17">
        <f>(Z4-Z17)/Z4*100</f>
        <v>0.39542568513319082</v>
      </c>
      <c r="AE17">
        <f>(X16-X17)/X16*100</f>
        <v>8.2042571091713352</v>
      </c>
    </row>
    <row r="18" spans="1:31" ht="16" thickBot="1">
      <c r="B18" t="s">
        <v>19</v>
      </c>
      <c r="C18">
        <v>40</v>
      </c>
      <c r="D18">
        <v>70</v>
      </c>
      <c r="E18">
        <v>1.35438445246664</v>
      </c>
      <c r="F18">
        <v>9.9966896976760693E-3</v>
      </c>
      <c r="G18">
        <v>0.27928337067488601</v>
      </c>
      <c r="H18">
        <v>0.74481294770501405</v>
      </c>
      <c r="I18">
        <v>4.4559126388658301</v>
      </c>
      <c r="J18">
        <v>0.30896748413462799</v>
      </c>
      <c r="K18">
        <v>3.67498720335804</v>
      </c>
      <c r="L18">
        <v>3.2321141287883499</v>
      </c>
      <c r="M18">
        <v>0.20795673767290099</v>
      </c>
      <c r="N18">
        <v>0.13712868524517799</v>
      </c>
      <c r="O18">
        <v>0.30985683583653401</v>
      </c>
      <c r="R18" s="5"/>
      <c r="S18" s="5"/>
      <c r="T18" s="6"/>
      <c r="U18" s="2">
        <v>70</v>
      </c>
      <c r="V18" s="13">
        <v>1.61135737472399</v>
      </c>
      <c r="W18" s="12">
        <v>2.8281227541087701</v>
      </c>
      <c r="X18" s="13">
        <v>0.20406765847011801</v>
      </c>
      <c r="Y18" s="12">
        <v>21.077954016672798</v>
      </c>
      <c r="Z18" s="13">
        <v>3.9172920976885499</v>
      </c>
      <c r="AA18" s="12">
        <v>0.86862080878418302</v>
      </c>
      <c r="AC18">
        <f t="shared" si="0"/>
        <v>1.5638293572057496</v>
      </c>
      <c r="AD18">
        <f>(Z17-Z18)/Z17*100</f>
        <v>0.47507368703266034</v>
      </c>
      <c r="AE18">
        <f>(X17-X18)/X17*100</f>
        <v>12.731922217002264</v>
      </c>
    </row>
    <row r="19" spans="1:31" ht="16" thickBot="1">
      <c r="B19" t="s">
        <v>19</v>
      </c>
      <c r="C19">
        <v>60</v>
      </c>
      <c r="D19">
        <v>70</v>
      </c>
      <c r="E19">
        <v>1.2182003178886101</v>
      </c>
      <c r="F19">
        <v>8.8402040358268302E-3</v>
      </c>
      <c r="G19">
        <v>0.24896358979349301</v>
      </c>
      <c r="H19">
        <v>0.59607790449078402</v>
      </c>
      <c r="I19">
        <v>4.0477124736943297</v>
      </c>
      <c r="J19">
        <v>0.27180122452327699</v>
      </c>
      <c r="K19">
        <v>3.3147353967035098</v>
      </c>
      <c r="L19">
        <v>2.909612808761</v>
      </c>
      <c r="M19">
        <v>0.185362663104814</v>
      </c>
      <c r="N19">
        <v>0.120717639178836</v>
      </c>
      <c r="O19">
        <v>0.276403327013647</v>
      </c>
      <c r="R19" s="5"/>
      <c r="S19" s="5"/>
      <c r="T19" s="11">
        <v>60</v>
      </c>
      <c r="U19" s="2">
        <v>30</v>
      </c>
      <c r="V19" s="13">
        <v>1.6270063626858999</v>
      </c>
      <c r="W19" s="12">
        <v>1.88442053068496</v>
      </c>
      <c r="X19" s="13">
        <v>0.222275321611032</v>
      </c>
      <c r="Y19" s="12">
        <v>14.0362403103993</v>
      </c>
      <c r="Z19" s="13">
        <v>3.9287103323351</v>
      </c>
      <c r="AA19" s="12">
        <v>0.57966983953941698</v>
      </c>
      <c r="AC19">
        <f t="shared" si="0"/>
        <v>-0.97116804796890355</v>
      </c>
      <c r="AD19">
        <f>(Z18-Z19)/Z18*100</f>
        <v>-0.29148284993318724</v>
      </c>
      <c r="AE19">
        <f>(X18-X19)/X18*100</f>
        <v>-8.9223658846363296</v>
      </c>
    </row>
    <row r="20" spans="1:31" ht="16" thickBot="1">
      <c r="B20" t="s">
        <v>19</v>
      </c>
      <c r="C20">
        <v>80</v>
      </c>
      <c r="D20">
        <v>70</v>
      </c>
      <c r="E20">
        <v>1.0911367796220299</v>
      </c>
      <c r="F20">
        <v>7.7666369720037999E-3</v>
      </c>
      <c r="G20">
        <v>0.22076683213213699</v>
      </c>
      <c r="H20">
        <v>0.45910637439058899</v>
      </c>
      <c r="I20">
        <v>3.66590634238174</v>
      </c>
      <c r="J20">
        <v>0.237402924680855</v>
      </c>
      <c r="K20">
        <v>2.97824608407167</v>
      </c>
      <c r="L20">
        <v>2.60865222522742</v>
      </c>
      <c r="M20">
        <v>0.164350913570454</v>
      </c>
      <c r="N20">
        <v>0.105474261743932</v>
      </c>
      <c r="O20">
        <v>0.245287318022675</v>
      </c>
      <c r="R20" s="5"/>
      <c r="S20" s="5"/>
      <c r="T20" s="6"/>
      <c r="U20" s="2">
        <v>70</v>
      </c>
      <c r="V20" s="13">
        <v>1.59121484372468</v>
      </c>
      <c r="W20" s="12">
        <v>4.0428052202013696</v>
      </c>
      <c r="X20" s="13">
        <v>0.18058754755954101</v>
      </c>
      <c r="Y20" s="12">
        <v>30.1587579366605</v>
      </c>
      <c r="Z20" s="13">
        <v>3.9026676933920501</v>
      </c>
      <c r="AA20" s="12">
        <v>1.2387074226002699</v>
      </c>
      <c r="AC20">
        <f>(V4-V20)/V4*100</f>
        <v>4.0428052202014841</v>
      </c>
      <c r="AD20">
        <f>(Z19-Z20)/Z19*100</f>
        <v>0.66288009906729395</v>
      </c>
      <c r="AE20">
        <f>(X19-X20)/X19*100</f>
        <v>18.755016863474392</v>
      </c>
    </row>
    <row r="21" spans="1:31" ht="16" thickBot="1">
      <c r="A21" t="s">
        <v>20</v>
      </c>
      <c r="B21" t="s">
        <v>17</v>
      </c>
      <c r="C21">
        <v>40</v>
      </c>
      <c r="D21">
        <v>30</v>
      </c>
      <c r="E21">
        <v>1.6377080406795299</v>
      </c>
      <c r="F21">
        <v>1.21998599235977E-2</v>
      </c>
      <c r="G21">
        <v>0.31482981436937202</v>
      </c>
      <c r="H21">
        <v>1.0661015993255301</v>
      </c>
      <c r="I21">
        <v>5.3495257440104496</v>
      </c>
      <c r="J21">
        <v>0.36226232674682601</v>
      </c>
      <c r="K21">
        <v>4.4626983460076701</v>
      </c>
      <c r="L21">
        <v>3.9366105618871501</v>
      </c>
      <c r="M21">
        <v>0.23467067226081201</v>
      </c>
      <c r="N21">
        <v>0.14868541891312201</v>
      </c>
      <c r="O21">
        <v>0.35065848817272099</v>
      </c>
      <c r="R21" s="5"/>
      <c r="S21" s="5"/>
      <c r="T21" s="11">
        <v>80</v>
      </c>
      <c r="U21" s="2">
        <v>30</v>
      </c>
      <c r="V21" s="13">
        <v>1.61748272435506</v>
      </c>
      <c r="W21" s="12">
        <v>2.4587374571072198</v>
      </c>
      <c r="X21" s="13">
        <v>0.21119767149070001</v>
      </c>
      <c r="Y21" s="12">
        <v>18.3204606456469</v>
      </c>
      <c r="Z21" s="13">
        <v>3.92175627769846</v>
      </c>
      <c r="AA21" s="12">
        <v>0.75564983028570099</v>
      </c>
      <c r="AC21">
        <f t="shared" si="0"/>
        <v>-1.6508066609592909</v>
      </c>
      <c r="AD21">
        <f>(Z20-Z21)/Z20*100</f>
        <v>-0.48911631238115605</v>
      </c>
      <c r="AE21">
        <f>(X20-X21)/X20*100</f>
        <v>-16.950296044674189</v>
      </c>
    </row>
    <row r="22" spans="1:31" ht="16" thickBot="1">
      <c r="B22" t="s">
        <v>17</v>
      </c>
      <c r="C22">
        <v>60</v>
      </c>
      <c r="D22">
        <v>30</v>
      </c>
      <c r="E22">
        <v>1.6280979401956599</v>
      </c>
      <c r="F22">
        <v>1.20153623344812E-2</v>
      </c>
      <c r="G22">
        <v>0.29967319558000199</v>
      </c>
      <c r="H22">
        <v>1.05818539062511</v>
      </c>
      <c r="I22">
        <v>5.3429814121183101</v>
      </c>
      <c r="J22">
        <v>0.34795793192382402</v>
      </c>
      <c r="K22">
        <v>4.4557144163613298</v>
      </c>
      <c r="L22">
        <v>3.9296121796982</v>
      </c>
      <c r="M22">
        <v>0.22348088370660499</v>
      </c>
      <c r="N22">
        <v>0.13674832055578101</v>
      </c>
      <c r="O22">
        <v>0.33471466895478802</v>
      </c>
      <c r="R22" s="6"/>
      <c r="S22" s="6"/>
      <c r="T22" s="6"/>
      <c r="U22" s="2">
        <v>70</v>
      </c>
      <c r="V22" s="13">
        <v>1.57288049891947</v>
      </c>
      <c r="W22" s="12">
        <v>5.1484461728184501</v>
      </c>
      <c r="X22" s="13">
        <v>0.15916007711785601</v>
      </c>
      <c r="Y22" s="12">
        <v>38.445714430321097</v>
      </c>
      <c r="Z22" s="13">
        <v>3.88944654822365</v>
      </c>
      <c r="AA22" s="12">
        <v>1.5732830228735759</v>
      </c>
      <c r="AC22">
        <f t="shared" si="0"/>
        <v>2.7575086128585564</v>
      </c>
      <c r="AD22">
        <f>(Z4-Z22)/Z4*100</f>
        <v>1.5732830228735759</v>
      </c>
      <c r="AE22">
        <f>(X21-X22)/X21*100</f>
        <v>24.639284138667904</v>
      </c>
    </row>
    <row r="23" spans="1:31" ht="16" thickBot="1">
      <c r="B23" t="s">
        <v>17</v>
      </c>
      <c r="C23">
        <v>80</v>
      </c>
      <c r="D23">
        <v>30</v>
      </c>
      <c r="E23">
        <v>1.6188930102739301</v>
      </c>
      <c r="F23">
        <v>1.1838845400804701E-2</v>
      </c>
      <c r="G23">
        <v>0.285143436601836</v>
      </c>
      <c r="H23">
        <v>1.0506194973178899</v>
      </c>
      <c r="I23">
        <v>5.3367268780405901</v>
      </c>
      <c r="J23">
        <v>0.33424723093914799</v>
      </c>
      <c r="K23">
        <v>4.4490397957804397</v>
      </c>
      <c r="L23">
        <v>3.92292362475599</v>
      </c>
      <c r="M23">
        <v>0.212753876438811</v>
      </c>
      <c r="N23">
        <v>0.12523984467119301</v>
      </c>
      <c r="O23">
        <v>0.31944935318397999</v>
      </c>
      <c r="R23" s="11" t="s">
        <v>16</v>
      </c>
      <c r="S23" s="11" t="s">
        <v>17</v>
      </c>
      <c r="T23" s="11">
        <v>40</v>
      </c>
      <c r="U23" s="2">
        <v>30</v>
      </c>
      <c r="V23" s="13">
        <v>1.6265523809387901</v>
      </c>
      <c r="W23" s="12">
        <v>1.9117976099685501</v>
      </c>
      <c r="X23" s="13">
        <v>0.25282798146976698</v>
      </c>
      <c r="Y23" s="12">
        <v>2.2201669337494301</v>
      </c>
      <c r="Z23" s="13">
        <v>3.8772961338077701</v>
      </c>
      <c r="AA23" s="12">
        <v>1.88076260538967</v>
      </c>
      <c r="AC23">
        <f t="shared" si="0"/>
        <v>-3.412330565239464</v>
      </c>
      <c r="AD23">
        <f>(Z4-Z23)/Z4*100</f>
        <v>1.8807626053897062</v>
      </c>
      <c r="AE23">
        <f>(X4-X23)/X4*100</f>
        <v>2.2201669337494052</v>
      </c>
    </row>
    <row r="24" spans="1:31" ht="16" thickBot="1">
      <c r="B24" t="s">
        <v>17</v>
      </c>
      <c r="C24">
        <v>40</v>
      </c>
      <c r="D24">
        <v>70</v>
      </c>
      <c r="E24">
        <v>1.61296901429579</v>
      </c>
      <c r="F24">
        <v>1.17253536963162E-2</v>
      </c>
      <c r="G24">
        <v>0.27578545747118599</v>
      </c>
      <c r="H24">
        <v>1.04575965486544</v>
      </c>
      <c r="I24">
        <v>5.3327099129596203</v>
      </c>
      <c r="J24">
        <v>0.325417950479577</v>
      </c>
      <c r="K24">
        <v>4.4447529383422602</v>
      </c>
      <c r="L24">
        <v>3.9186276929430499</v>
      </c>
      <c r="M24">
        <v>0.20584507819811901</v>
      </c>
      <c r="N24">
        <v>0.117792251380573</v>
      </c>
      <c r="O24">
        <v>0.30962803222435298</v>
      </c>
      <c r="R24" s="5"/>
      <c r="S24" s="5"/>
      <c r="T24" s="6"/>
      <c r="U24" s="2">
        <v>70</v>
      </c>
      <c r="V24" s="13">
        <v>1.5867631115598</v>
      </c>
      <c r="W24" s="12">
        <v>4.3112640849095296</v>
      </c>
      <c r="X24" s="13">
        <v>0.24560992170172299</v>
      </c>
      <c r="Y24" s="12">
        <v>5.0117119007209103</v>
      </c>
      <c r="Z24" s="13">
        <v>3.7840440176146002</v>
      </c>
      <c r="AA24" s="12">
        <v>4.2406098315344396</v>
      </c>
      <c r="AC24">
        <f t="shared" si="0"/>
        <v>2.446233508694327</v>
      </c>
      <c r="AD24">
        <f>(Z4-Z24)/Z4*100</f>
        <v>4.2406098315342984</v>
      </c>
      <c r="AE24">
        <f>(X23-X24)/X23*100</f>
        <v>2.8549291601677877</v>
      </c>
    </row>
    <row r="25" spans="1:31" ht="16" thickBot="1">
      <c r="B25" t="s">
        <v>17</v>
      </c>
      <c r="C25">
        <v>60</v>
      </c>
      <c r="D25">
        <v>70</v>
      </c>
      <c r="E25">
        <v>1.5934677519993401</v>
      </c>
      <c r="F25">
        <v>1.1352385486407201E-2</v>
      </c>
      <c r="G25">
        <v>0.24493371825361601</v>
      </c>
      <c r="H25">
        <v>1.0298193800005799</v>
      </c>
      <c r="I25">
        <v>5.3195412361906502</v>
      </c>
      <c r="J25">
        <v>0.296316635872097</v>
      </c>
      <c r="K25">
        <v>4.4306979434279903</v>
      </c>
      <c r="L25">
        <v>3.9045417104075502</v>
      </c>
      <c r="M25">
        <v>0.18306789615432101</v>
      </c>
      <c r="N25">
        <v>9.3027366639709494E-2</v>
      </c>
      <c r="O25">
        <v>0.277310580922628</v>
      </c>
      <c r="R25" s="5"/>
      <c r="S25" s="5"/>
      <c r="T25" s="11">
        <v>60</v>
      </c>
      <c r="U25" s="2">
        <v>30</v>
      </c>
      <c r="V25" s="13">
        <v>1.6113121343808501</v>
      </c>
      <c r="W25" s="12">
        <v>2.8308509441048</v>
      </c>
      <c r="X25" s="13">
        <v>0.25006498163776197</v>
      </c>
      <c r="Y25" s="12">
        <v>3.2887419418041799</v>
      </c>
      <c r="Z25" s="13">
        <v>3.8415749023180399</v>
      </c>
      <c r="AA25" s="12">
        <v>2.7847276035770001</v>
      </c>
      <c r="AC25">
        <f>(V4-V25)/V4*100</f>
        <v>2.8308509441049936</v>
      </c>
      <c r="AD25">
        <f>(Z4-Z25)/Z4*100</f>
        <v>2.7847276035768762</v>
      </c>
      <c r="AE25">
        <f>(X4-X25)/X4*100</f>
        <v>3.2887419418041781</v>
      </c>
    </row>
    <row r="26" spans="1:31" ht="16" thickBot="1">
      <c r="B26" t="s">
        <v>17</v>
      </c>
      <c r="C26">
        <v>80</v>
      </c>
      <c r="D26">
        <v>70</v>
      </c>
      <c r="E26">
        <v>1.5756878726355401</v>
      </c>
      <c r="F26">
        <v>1.10132457694933E-2</v>
      </c>
      <c r="G26">
        <v>0.216730823745306</v>
      </c>
      <c r="H26">
        <v>1.0153750865365001</v>
      </c>
      <c r="I26">
        <v>5.3076254542504904</v>
      </c>
      <c r="J26">
        <v>0.26972534165782402</v>
      </c>
      <c r="K26">
        <v>4.4179760957417296</v>
      </c>
      <c r="L26">
        <v>3.8917890986260502</v>
      </c>
      <c r="M26">
        <v>0.162246359403836</v>
      </c>
      <c r="N26">
        <v>7.0079416004534101E-2</v>
      </c>
      <c r="O26">
        <v>0.24785818389505099</v>
      </c>
      <c r="R26" s="5"/>
      <c r="S26" s="5"/>
      <c r="T26" s="6"/>
      <c r="U26" s="2">
        <v>70</v>
      </c>
      <c r="V26" s="13">
        <v>1.55407101053964</v>
      </c>
      <c r="W26" s="12">
        <v>6.2827403552098904</v>
      </c>
      <c r="X26" s="13">
        <v>0.239668896955332</v>
      </c>
      <c r="Y26" s="12">
        <v>7.3093705877364199</v>
      </c>
      <c r="Z26" s="13">
        <v>3.70744648765521</v>
      </c>
      <c r="AA26" s="12">
        <v>6.1789944600370603</v>
      </c>
      <c r="AC26">
        <f t="shared" si="0"/>
        <v>3.5524540912866067</v>
      </c>
      <c r="AD26">
        <f>(Z4-Z26)/Z4*100</f>
        <v>6.178994460037063</v>
      </c>
      <c r="AE26">
        <f>(X25-X26)/X25*100</f>
        <v>4.1573532664759467</v>
      </c>
    </row>
    <row r="27" spans="1:31" ht="16" thickBot="1">
      <c r="B27" t="s">
        <v>18</v>
      </c>
      <c r="C27">
        <v>40</v>
      </c>
      <c r="D27">
        <v>30</v>
      </c>
      <c r="E27">
        <v>1.6574677955918899</v>
      </c>
      <c r="F27">
        <v>1.25792895847352E-2</v>
      </c>
      <c r="G27">
        <v>0.34601674741365401</v>
      </c>
      <c r="H27">
        <v>1.08236525082269</v>
      </c>
      <c r="I27">
        <v>5.3629488015184403</v>
      </c>
      <c r="J27">
        <v>0.39169348014893801</v>
      </c>
      <c r="K27">
        <v>4.4770290002134097</v>
      </c>
      <c r="L27">
        <v>3.9509737393394402</v>
      </c>
      <c r="M27">
        <v>0.25769488388164902</v>
      </c>
      <c r="N27">
        <v>0.17330167526189599</v>
      </c>
      <c r="O27">
        <v>0.38344947565214699</v>
      </c>
      <c r="R27" s="5"/>
      <c r="S27" s="5"/>
      <c r="T27" s="11">
        <v>80</v>
      </c>
      <c r="U27" s="2">
        <v>30</v>
      </c>
      <c r="V27" s="13">
        <v>1.59645830737811</v>
      </c>
      <c r="W27" s="12">
        <v>3.7266014937865202</v>
      </c>
      <c r="X27" s="13">
        <v>0.24737001075419701</v>
      </c>
      <c r="Y27" s="12">
        <v>4.3310071277279896</v>
      </c>
      <c r="Z27" s="13">
        <v>3.8067634993313302</v>
      </c>
      <c r="AA27" s="12">
        <v>3.6656683921614901</v>
      </c>
      <c r="AC27">
        <f t="shared" si="0"/>
        <v>-2.7275006451443486</v>
      </c>
      <c r="AD27">
        <f>(Z4-Z27)/Z4*100</f>
        <v>3.665668392161419</v>
      </c>
      <c r="AE27">
        <f>(X26-X27)/X26*100</f>
        <v>-3.2132303760301015</v>
      </c>
    </row>
    <row r="28" spans="1:31" ht="16" thickBot="1">
      <c r="B28" t="s">
        <v>18</v>
      </c>
      <c r="C28">
        <v>60</v>
      </c>
      <c r="D28">
        <v>30</v>
      </c>
      <c r="E28">
        <v>1.65708581751063</v>
      </c>
      <c r="F28">
        <v>1.25716842515899E-2</v>
      </c>
      <c r="G28">
        <v>0.34544055412508401</v>
      </c>
      <c r="H28">
        <v>1.0820212423026401</v>
      </c>
      <c r="I28">
        <v>5.3626562233667698</v>
      </c>
      <c r="J28">
        <v>0.39114579137936301</v>
      </c>
      <c r="K28">
        <v>4.4767188308499897</v>
      </c>
      <c r="L28">
        <v>3.9506641279778401</v>
      </c>
      <c r="M28">
        <v>0.25726935571965198</v>
      </c>
      <c r="N28">
        <v>0.17297381487789201</v>
      </c>
      <c r="O28">
        <v>0.38280638883488599</v>
      </c>
      <c r="R28" s="5"/>
      <c r="S28" s="6"/>
      <c r="T28" s="6"/>
      <c r="U28" s="2">
        <v>70</v>
      </c>
      <c r="V28" s="13">
        <v>1.5231836572344</v>
      </c>
      <c r="W28" s="12">
        <v>8.1453824673241702</v>
      </c>
      <c r="X28" s="13">
        <v>0.234047677280143</v>
      </c>
      <c r="Y28" s="12">
        <v>9.4833464200000002</v>
      </c>
      <c r="Z28" s="13">
        <v>3.6350943686261998</v>
      </c>
      <c r="AA28" s="12">
        <v>8.0099443018894991</v>
      </c>
      <c r="AC28">
        <f t="shared" si="0"/>
        <v>4.5898254783772092</v>
      </c>
      <c r="AD28">
        <f>(Z4-Z28)/Z4*100</f>
        <v>8.0099443018895382</v>
      </c>
      <c r="AE28">
        <f>(X27-X28)/X27*100</f>
        <v>5.3855895601233366</v>
      </c>
    </row>
    <row r="29" spans="1:31" ht="16" thickBot="1">
      <c r="B29" t="s">
        <v>18</v>
      </c>
      <c r="C29">
        <v>80</v>
      </c>
      <c r="D29">
        <v>30</v>
      </c>
      <c r="E29">
        <v>1.6567113436801999</v>
      </c>
      <c r="F29">
        <v>1.25642412516097E-2</v>
      </c>
      <c r="G29">
        <v>0.34487432992554401</v>
      </c>
      <c r="H29">
        <v>1.08168541101615</v>
      </c>
      <c r="I29">
        <v>5.3623711072306</v>
      </c>
      <c r="J29">
        <v>0.39060777794192603</v>
      </c>
      <c r="K29">
        <v>4.47641644625718</v>
      </c>
      <c r="L29">
        <v>3.9503622163314702</v>
      </c>
      <c r="M29">
        <v>0.256851197383892</v>
      </c>
      <c r="N29">
        <v>0.17264860020081299</v>
      </c>
      <c r="O29">
        <v>0.38217529320962901</v>
      </c>
      <c r="R29" s="5"/>
      <c r="S29" s="11" t="s">
        <v>18</v>
      </c>
      <c r="T29" s="11">
        <v>40</v>
      </c>
      <c r="U29" s="2">
        <v>30</v>
      </c>
      <c r="V29" s="13">
        <v>1.55216231084003</v>
      </c>
      <c r="W29" s="12">
        <v>6.3978432714332998</v>
      </c>
      <c r="X29" s="13">
        <v>0.241311241254173</v>
      </c>
      <c r="Y29" s="12">
        <v>6.6742029514470502</v>
      </c>
      <c r="Z29" s="13">
        <v>3.6996969162679498</v>
      </c>
      <c r="AA29" s="12">
        <v>6.3751058759342696</v>
      </c>
      <c r="AC29">
        <f t="shared" si="0"/>
        <v>-1.9025055493469321</v>
      </c>
      <c r="AD29">
        <f>(Z4-Z29)/Z4*100</f>
        <v>6.3751058759340768</v>
      </c>
      <c r="AE29">
        <f>(X28-X29)/X28*100</f>
        <v>-3.1034548423806334</v>
      </c>
    </row>
    <row r="30" spans="1:31" ht="16" thickBot="1">
      <c r="B30" t="s">
        <v>18</v>
      </c>
      <c r="C30">
        <v>40</v>
      </c>
      <c r="D30">
        <v>70</v>
      </c>
      <c r="E30">
        <v>1.65646579045861</v>
      </c>
      <c r="F30">
        <v>1.2559367853734E-2</v>
      </c>
      <c r="G30">
        <v>0.34450228774470099</v>
      </c>
      <c r="H30">
        <v>1.0814659873679899</v>
      </c>
      <c r="I30">
        <v>5.3621851038105701</v>
      </c>
      <c r="J30">
        <v>0.39025438272073099</v>
      </c>
      <c r="K30">
        <v>4.4762191066089203</v>
      </c>
      <c r="L30">
        <v>3.9501651454785098</v>
      </c>
      <c r="M30">
        <v>0.25657644724021</v>
      </c>
      <c r="N30">
        <v>0.17243323272897301</v>
      </c>
      <c r="O30">
        <v>0.38176110742168301</v>
      </c>
      <c r="R30" s="5"/>
      <c r="S30" s="5"/>
      <c r="T30" s="6"/>
      <c r="U30" s="2">
        <v>70</v>
      </c>
      <c r="V30" s="13">
        <v>1.41546070135304</v>
      </c>
      <c r="W30" s="12">
        <v>14.6415465148936</v>
      </c>
      <c r="X30" s="13">
        <v>0.21906960536654699</v>
      </c>
      <c r="Y30" s="12">
        <v>15.2760334591689</v>
      </c>
      <c r="Z30" s="13">
        <v>3.37516351146814</v>
      </c>
      <c r="AA30" s="12">
        <v>14.587780144061901</v>
      </c>
      <c r="AC30">
        <f>(V4-V30)/V4*100</f>
        <v>14.641546514893644</v>
      </c>
      <c r="AD30">
        <f>(Z4-Z30)/Z4*100</f>
        <v>14.587780144061677</v>
      </c>
      <c r="AE30">
        <f>(X4-X30)/X4*100</f>
        <v>15.276033459169073</v>
      </c>
    </row>
    <row r="31" spans="1:31" ht="16" thickBot="1">
      <c r="B31" t="s">
        <v>18</v>
      </c>
      <c r="C31">
        <v>60</v>
      </c>
      <c r="D31">
        <v>70</v>
      </c>
      <c r="E31">
        <v>1.6556314708039099</v>
      </c>
      <c r="F31">
        <v>1.25428542379298E-2</v>
      </c>
      <c r="G31">
        <v>0.34323349507184198</v>
      </c>
      <c r="H31">
        <v>1.0807253819884799</v>
      </c>
      <c r="I31">
        <v>5.3615590833462603</v>
      </c>
      <c r="J31">
        <v>0.38904987310308697</v>
      </c>
      <c r="K31">
        <v>4.4755544881796503</v>
      </c>
      <c r="L31">
        <v>3.9495011819607502</v>
      </c>
      <c r="M31">
        <v>0.25563948007419401</v>
      </c>
      <c r="N31">
        <v>0.17168827485081001</v>
      </c>
      <c r="O31">
        <v>0.38035158454173101</v>
      </c>
      <c r="R31" s="5"/>
      <c r="S31" s="5"/>
      <c r="T31" s="11">
        <v>60</v>
      </c>
      <c r="U31" s="2">
        <v>30</v>
      </c>
      <c r="V31" s="13">
        <v>1.50027837124199</v>
      </c>
      <c r="W31" s="12">
        <v>9.5266711085963802</v>
      </c>
      <c r="X31" s="13">
        <v>0.232870161418962</v>
      </c>
      <c r="Y31" s="12">
        <v>9.9387442114280802</v>
      </c>
      <c r="Z31" s="13">
        <v>3.5765142471159201</v>
      </c>
      <c r="AA31" s="12">
        <v>9.4923786197004407</v>
      </c>
      <c r="AC31">
        <f>(V4-V31)/V4*100</f>
        <v>9.5266711085963056</v>
      </c>
      <c r="AD31">
        <f>(Z4-Z31)/Z4*100</f>
        <v>9.4923786197004603</v>
      </c>
      <c r="AE31">
        <f>(X4-X31)/X4*100</f>
        <v>9.9387442114283644</v>
      </c>
    </row>
    <row r="32" spans="1:31" ht="16" thickBot="1">
      <c r="B32" t="s">
        <v>18</v>
      </c>
      <c r="C32">
        <v>80</v>
      </c>
      <c r="D32">
        <v>70</v>
      </c>
      <c r="E32">
        <v>1.6548347990657299</v>
      </c>
      <c r="F32">
        <v>1.25271548887074E-2</v>
      </c>
      <c r="G32">
        <v>0.34201468520140899</v>
      </c>
      <c r="H32">
        <v>1.0800258229581501</v>
      </c>
      <c r="I32">
        <v>5.3609705429530603</v>
      </c>
      <c r="J32">
        <v>0.387893877640405</v>
      </c>
      <c r="K32">
        <v>4.4749289651057804</v>
      </c>
      <c r="L32">
        <v>3.94887588381612</v>
      </c>
      <c r="M32">
        <v>0.25473946382004498</v>
      </c>
      <c r="N32">
        <v>0.170956518773865</v>
      </c>
      <c r="O32">
        <v>0.37900220083164698</v>
      </c>
      <c r="R32" s="5"/>
      <c r="S32" s="5"/>
      <c r="T32" s="6"/>
      <c r="U32" s="2">
        <v>70</v>
      </c>
      <c r="V32" s="13">
        <v>1.30004769879982</v>
      </c>
      <c r="W32" s="12">
        <v>21.6014539150767</v>
      </c>
      <c r="X32" s="13">
        <v>0.200289386566634</v>
      </c>
      <c r="Y32" s="12">
        <v>22.539179921550399</v>
      </c>
      <c r="Z32" s="13">
        <v>3.1012250568873201</v>
      </c>
      <c r="AA32" s="12">
        <v>21.520093624624099</v>
      </c>
      <c r="AC32">
        <f>(V31-V32)/V31*100</f>
        <v>13.346234690860149</v>
      </c>
      <c r="AD32">
        <f>(Z4-Z32)/Z4*100</f>
        <v>21.520093624624092</v>
      </c>
      <c r="AE32">
        <f>(X31-X32)/X31*100</f>
        <v>13.990961595853054</v>
      </c>
    </row>
    <row r="33" spans="2:31" ht="16" thickBot="1">
      <c r="B33" t="s">
        <v>19</v>
      </c>
      <c r="C33">
        <v>40</v>
      </c>
      <c r="D33">
        <v>30</v>
      </c>
      <c r="E33">
        <v>1.6369565823230701</v>
      </c>
      <c r="F33">
        <v>1.2184846336591899E-2</v>
      </c>
      <c r="G33">
        <v>0.31370508807097103</v>
      </c>
      <c r="H33">
        <v>1.0654162696968701</v>
      </c>
      <c r="I33">
        <v>5.3489386928768701</v>
      </c>
      <c r="J33">
        <v>0.36119200646175098</v>
      </c>
      <c r="K33">
        <v>4.4620770543289998</v>
      </c>
      <c r="L33">
        <v>3.9359909550399301</v>
      </c>
      <c r="M33">
        <v>0.23383998324972399</v>
      </c>
      <c r="N33">
        <v>0.148069647166506</v>
      </c>
      <c r="O33">
        <v>0.34939619094275398</v>
      </c>
      <c r="R33" s="5"/>
      <c r="S33" s="5"/>
      <c r="T33" s="11">
        <v>80</v>
      </c>
      <c r="U33" s="2">
        <v>30</v>
      </c>
      <c r="V33" s="13">
        <v>1.4491436297456799</v>
      </c>
      <c r="W33" s="12">
        <v>12.610319032776349</v>
      </c>
      <c r="X33" s="13">
        <v>0.22455027780033099</v>
      </c>
      <c r="Y33" s="12">
        <v>13.156413500369995</v>
      </c>
      <c r="Z33" s="13">
        <v>3.4551208896021999</v>
      </c>
      <c r="AA33" s="12">
        <v>12.564370867122655</v>
      </c>
      <c r="AC33">
        <f>(V4-V33)/V4*100</f>
        <v>12.610319032776349</v>
      </c>
      <c r="AD33">
        <f>(Z4-Z33)/Z4*100</f>
        <v>12.564370867122655</v>
      </c>
      <c r="AE33">
        <f>(X4-X33)/X4*100</f>
        <v>13.156413500369995</v>
      </c>
    </row>
    <row r="34" spans="2:31" ht="16" thickBot="1">
      <c r="B34" t="s">
        <v>19</v>
      </c>
      <c r="C34">
        <v>60</v>
      </c>
      <c r="D34">
        <v>30</v>
      </c>
      <c r="E34">
        <v>1.6270063626858999</v>
      </c>
      <c r="F34">
        <v>1.19935621696207E-2</v>
      </c>
      <c r="G34">
        <v>0.298040924870563</v>
      </c>
      <c r="H34">
        <v>1.0571887601249199</v>
      </c>
      <c r="I34">
        <v>5.3421265185583602</v>
      </c>
      <c r="J34">
        <v>0.34640443903124002</v>
      </c>
      <c r="K34">
        <v>4.4548099644489199</v>
      </c>
      <c r="L34">
        <v>3.9287103323351</v>
      </c>
      <c r="M34">
        <v>0.222275321611032</v>
      </c>
      <c r="N34">
        <v>0.13586153763247699</v>
      </c>
      <c r="O34">
        <v>0.33288072681794101</v>
      </c>
      <c r="R34" s="5"/>
      <c r="S34" s="6"/>
      <c r="T34" s="6"/>
      <c r="U34" s="2">
        <v>70</v>
      </c>
      <c r="V34" s="13">
        <v>1.1883140698535699</v>
      </c>
      <c r="W34" s="12">
        <v>28.339479040051401</v>
      </c>
      <c r="X34" s="13">
        <v>0.182108032385595</v>
      </c>
      <c r="Y34" s="12">
        <v>29.570718782105502</v>
      </c>
      <c r="Z34" s="13">
        <v>2.8360634969117502</v>
      </c>
      <c r="AA34" s="12">
        <v>28.230298146871199</v>
      </c>
      <c r="AC34">
        <f t="shared" si="0"/>
        <v>17.998875648915817</v>
      </c>
      <c r="AD34">
        <f>(Z4-Z34)/Z4*100</f>
        <v>28.230298146871203</v>
      </c>
      <c r="AE34">
        <f>(X33-X34)/X33*100</f>
        <v>18.900998845557172</v>
      </c>
    </row>
    <row r="35" spans="2:31" ht="16" thickBot="1">
      <c r="B35" t="s">
        <v>19</v>
      </c>
      <c r="C35">
        <v>80</v>
      </c>
      <c r="D35">
        <v>30</v>
      </c>
      <c r="E35">
        <v>1.61748272435506</v>
      </c>
      <c r="F35">
        <v>1.1810692268129801E-2</v>
      </c>
      <c r="G35">
        <v>0.28303643943455098</v>
      </c>
      <c r="H35">
        <v>1.04933055124139</v>
      </c>
      <c r="I35">
        <v>5.3356197727124801</v>
      </c>
      <c r="J35">
        <v>0.33224170711520701</v>
      </c>
      <c r="K35">
        <v>4.4478688889261697</v>
      </c>
      <c r="L35">
        <v>3.92175627769846</v>
      </c>
      <c r="M35">
        <v>0.21119767149070001</v>
      </c>
      <c r="N35">
        <v>0.124103909616865</v>
      </c>
      <c r="O35">
        <v>0.317079449436034</v>
      </c>
      <c r="R35" s="5"/>
      <c r="S35" s="11" t="s">
        <v>19</v>
      </c>
      <c r="T35" s="11">
        <v>40</v>
      </c>
      <c r="U35" s="2">
        <v>30</v>
      </c>
      <c r="V35" s="13">
        <v>1.5224838197392201</v>
      </c>
      <c r="W35" s="12">
        <v>8.1875857204575198</v>
      </c>
      <c r="X35" s="13">
        <v>0.23592770501738</v>
      </c>
      <c r="Y35" s="12">
        <v>8.7562560196226098</v>
      </c>
      <c r="Z35" s="13">
        <v>3.6301454816908598</v>
      </c>
      <c r="AA35" s="12">
        <v>8.1351813215265008</v>
      </c>
      <c r="AC35">
        <f t="shared" si="0"/>
        <v>-28.121332429130312</v>
      </c>
      <c r="AD35">
        <f>(Z4-Z35)/Z4*100</f>
        <v>8.1351813215264261</v>
      </c>
      <c r="AE35">
        <f>(X34-X35)/X34*100</f>
        <v>-29.553706075867858</v>
      </c>
    </row>
    <row r="36" spans="2:31" ht="16" thickBot="1">
      <c r="B36" t="s">
        <v>19</v>
      </c>
      <c r="C36">
        <v>40</v>
      </c>
      <c r="D36">
        <v>70</v>
      </c>
      <c r="E36">
        <v>1.61135737472399</v>
      </c>
      <c r="F36">
        <v>1.1693190618986E-2</v>
      </c>
      <c r="G36">
        <v>0.27337896941824302</v>
      </c>
      <c r="H36">
        <v>1.0442857346640899</v>
      </c>
      <c r="I36">
        <v>5.3314428485192202</v>
      </c>
      <c r="J36">
        <v>0.32312720457347499</v>
      </c>
      <c r="K36">
        <v>4.4434131318034096</v>
      </c>
      <c r="L36">
        <v>3.9172920976885499</v>
      </c>
      <c r="M36">
        <v>0.20406765847011801</v>
      </c>
      <c r="N36">
        <v>0.116501457185752</v>
      </c>
      <c r="O36">
        <v>0.30691931932651001</v>
      </c>
      <c r="R36" s="5"/>
      <c r="S36" s="5"/>
      <c r="T36" s="6"/>
      <c r="U36" s="2">
        <v>70</v>
      </c>
      <c r="V36" s="13">
        <v>1.35438445246664</v>
      </c>
      <c r="W36" s="12">
        <v>18.324710692204199</v>
      </c>
      <c r="X36" s="13">
        <v>0.20795673767290099</v>
      </c>
      <c r="Y36" s="12">
        <v>19.5738739974481</v>
      </c>
      <c r="Z36" s="13">
        <v>3.2321141287883499</v>
      </c>
      <c r="AA36" s="12">
        <v>18.2078018947673</v>
      </c>
      <c r="AC36">
        <f t="shared" si="0"/>
        <v>11.041126683459478</v>
      </c>
      <c r="AD36">
        <f>(Z4-Z36)/Z4*100</f>
        <v>18.207801894767258</v>
      </c>
      <c r="AE36">
        <f>(X35-X36)/X35*100</f>
        <v>11.855736630175963</v>
      </c>
    </row>
    <row r="37" spans="2:31" ht="16" thickBot="1">
      <c r="B37" t="s">
        <v>19</v>
      </c>
      <c r="C37">
        <v>60</v>
      </c>
      <c r="D37">
        <v>70</v>
      </c>
      <c r="E37">
        <v>1.59121484372468</v>
      </c>
      <c r="F37">
        <v>1.1307475660503399E-2</v>
      </c>
      <c r="G37">
        <v>0.24157560397519301</v>
      </c>
      <c r="H37">
        <v>1.0277549484689801</v>
      </c>
      <c r="I37">
        <v>5.31776157001174</v>
      </c>
      <c r="J37">
        <v>0.29311936178846798</v>
      </c>
      <c r="K37">
        <v>4.4288173834201299</v>
      </c>
      <c r="L37">
        <v>3.9026676933920501</v>
      </c>
      <c r="M37">
        <v>0.18058754755954101</v>
      </c>
      <c r="N37">
        <v>9.12578070468585E-2</v>
      </c>
      <c r="O37">
        <v>0.27352136902583501</v>
      </c>
      <c r="R37" s="5"/>
      <c r="S37" s="5"/>
      <c r="T37" s="11">
        <v>60</v>
      </c>
      <c r="U37" s="2">
        <v>30</v>
      </c>
      <c r="V37" s="13">
        <v>1.45779351323629</v>
      </c>
      <c r="W37" s="12">
        <v>12.08869333</v>
      </c>
      <c r="X37" s="13">
        <v>0.22515438765565099</v>
      </c>
      <c r="Y37" s="12">
        <v>12.922777330000001</v>
      </c>
      <c r="Z37" s="13">
        <v>3.4769734571959701</v>
      </c>
      <c r="AA37" s="12">
        <v>12.01136764</v>
      </c>
      <c r="AC37">
        <f t="shared" si="0"/>
        <v>-7.6351334793690828</v>
      </c>
      <c r="AD37">
        <f>(Z4-Z37)/Z4*100</f>
        <v>12.01136764182885</v>
      </c>
      <c r="AE37">
        <f>(X36-X37)/X36*100</f>
        <v>-8.26982100950271</v>
      </c>
    </row>
    <row r="38" spans="2:31" ht="16" thickBot="1">
      <c r="B38" t="s">
        <v>19</v>
      </c>
      <c r="C38">
        <v>80</v>
      </c>
      <c r="D38">
        <v>70</v>
      </c>
      <c r="E38">
        <v>1.57288049891947</v>
      </c>
      <c r="F38">
        <v>1.0957353581708301E-2</v>
      </c>
      <c r="G38">
        <v>0.21255243313383401</v>
      </c>
      <c r="H38">
        <v>1.01279863155553</v>
      </c>
      <c r="I38">
        <v>5.3053988190335799</v>
      </c>
      <c r="J38">
        <v>0.265746403285466</v>
      </c>
      <c r="K38">
        <v>4.4156246593497599</v>
      </c>
      <c r="L38">
        <v>3.88944654822365</v>
      </c>
      <c r="M38">
        <v>0.15916007711785601</v>
      </c>
      <c r="N38">
        <v>6.7915849049108398E-2</v>
      </c>
      <c r="O38">
        <v>0.24313205900684801</v>
      </c>
      <c r="R38" s="5"/>
      <c r="S38" s="5"/>
      <c r="T38" s="6"/>
      <c r="U38" s="2">
        <v>70</v>
      </c>
      <c r="V38" s="13">
        <v>1.2182003178886101</v>
      </c>
      <c r="W38" s="12">
        <v>26.537207941811001</v>
      </c>
      <c r="X38" s="13">
        <v>0.185362663104814</v>
      </c>
      <c r="Y38" s="12">
        <v>28.312008228916302</v>
      </c>
      <c r="Z38" s="13">
        <v>2.909612808761</v>
      </c>
      <c r="AA38" s="12">
        <v>26.369052025735002</v>
      </c>
      <c r="AC38">
        <f t="shared" si="0"/>
        <v>16.435331421923053</v>
      </c>
      <c r="AD38">
        <f>(Z4-Z38)/Z4*100</f>
        <v>26.369052025734831</v>
      </c>
      <c r="AE38">
        <f>(X37-X38)/X37*100</f>
        <v>17.673084217969617</v>
      </c>
    </row>
    <row r="39" spans="2:31" ht="16" thickBot="1">
      <c r="R39" s="5"/>
      <c r="S39" s="5"/>
      <c r="T39" s="11">
        <v>80</v>
      </c>
      <c r="U39" s="2">
        <v>30</v>
      </c>
      <c r="V39" s="13">
        <v>1.39510670446623</v>
      </c>
      <c r="W39" s="12">
        <v>15.868981296260401</v>
      </c>
      <c r="X39" s="13">
        <v>0.21472534094151799</v>
      </c>
      <c r="Y39" s="12">
        <v>16.956153862795102</v>
      </c>
      <c r="Z39" s="13">
        <v>3.3285411461363799</v>
      </c>
      <c r="AA39" s="12">
        <v>15.7676103076641</v>
      </c>
      <c r="AC39">
        <f t="shared" si="0"/>
        <v>-14.521945527336163</v>
      </c>
      <c r="AD39">
        <f>(Z4-Z39)/Z4*100</f>
        <v>15.767610307664038</v>
      </c>
      <c r="AE39">
        <f>(X38-X39)/X38*100</f>
        <v>-15.840664643505232</v>
      </c>
    </row>
    <row r="40" spans="2:31" ht="16" thickBot="1">
      <c r="R40" s="6"/>
      <c r="S40" s="6"/>
      <c r="T40" s="6"/>
      <c r="U40" s="2">
        <v>70</v>
      </c>
      <c r="V40" s="13">
        <v>1.0911367796220299</v>
      </c>
      <c r="W40" s="12">
        <v>34.199693456536401</v>
      </c>
      <c r="X40" s="13">
        <v>0.164350913570454</v>
      </c>
      <c r="Y40" s="12">
        <v>36.438186945196101</v>
      </c>
      <c r="Z40" s="13">
        <v>2.60865222522742</v>
      </c>
      <c r="AA40" s="12">
        <v>33.985190159901997</v>
      </c>
      <c r="AC40">
        <f>(V4-V40)/V4*100</f>
        <v>34.199693456536565</v>
      </c>
      <c r="AD40">
        <f>(Z4-Z40)/Z4*100</f>
        <v>33.985190159901869</v>
      </c>
      <c r="AE40">
        <f>(X4-X40)/X4*100</f>
        <v>36.43818694519603</v>
      </c>
    </row>
  </sheetData>
  <mergeCells count="36">
    <mergeCell ref="T35:T36"/>
    <mergeCell ref="T37:T38"/>
    <mergeCell ref="T39:T40"/>
    <mergeCell ref="R23:R40"/>
    <mergeCell ref="S23:S28"/>
    <mergeCell ref="T23:T24"/>
    <mergeCell ref="T25:T26"/>
    <mergeCell ref="T27:T28"/>
    <mergeCell ref="S29:S34"/>
    <mergeCell ref="T29:T30"/>
    <mergeCell ref="T31:T32"/>
    <mergeCell ref="T33:T34"/>
    <mergeCell ref="S35:S40"/>
    <mergeCell ref="T11:T12"/>
    <mergeCell ref="T13:T14"/>
    <mergeCell ref="T15:T16"/>
    <mergeCell ref="S17:S22"/>
    <mergeCell ref="T17:T18"/>
    <mergeCell ref="T19:T20"/>
    <mergeCell ref="T21:T22"/>
    <mergeCell ref="X1:Y1"/>
    <mergeCell ref="W2:W3"/>
    <mergeCell ref="AA2:AA3"/>
    <mergeCell ref="Y2:Y3"/>
    <mergeCell ref="R5:R22"/>
    <mergeCell ref="S5:S10"/>
    <mergeCell ref="T5:T6"/>
    <mergeCell ref="T7:T8"/>
    <mergeCell ref="T9:T10"/>
    <mergeCell ref="S11:S16"/>
    <mergeCell ref="R1:R3"/>
    <mergeCell ref="S1:S3"/>
    <mergeCell ref="T1:T3"/>
    <mergeCell ref="U1:U3"/>
    <mergeCell ref="V1:W1"/>
    <mergeCell ref="Z1:AA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mort_rates_2050.csv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2015-04-09T09:15:55Z</dcterms:created>
  <dcterms:modified xsi:type="dcterms:W3CDTF">2015-04-17T15:16:35Z</dcterms:modified>
</cp:coreProperties>
</file>