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6580" windowHeight="20660" tabRatio="500"/>
  </bookViews>
  <sheets>
    <sheet name="period_NNV_death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1" l="1"/>
  <c r="H48" i="1"/>
  <c r="K30" i="1"/>
  <c r="H49" i="1"/>
  <c r="K31" i="1"/>
  <c r="H50" i="1"/>
  <c r="K32" i="1"/>
  <c r="K33" i="1"/>
  <c r="H52" i="1"/>
  <c r="K34" i="1"/>
  <c r="H53" i="1"/>
  <c r="K35" i="1"/>
  <c r="H54" i="1"/>
  <c r="K36" i="1"/>
  <c r="H55" i="1"/>
  <c r="K37" i="1"/>
  <c r="H56" i="1"/>
  <c r="K38" i="1"/>
  <c r="H57" i="1"/>
  <c r="K39" i="1"/>
  <c r="H58" i="1"/>
  <c r="K40" i="1"/>
  <c r="H59" i="1"/>
  <c r="K41" i="1"/>
  <c r="H60" i="1"/>
  <c r="K42" i="1"/>
  <c r="H61" i="1"/>
  <c r="K43" i="1"/>
  <c r="H62" i="1"/>
  <c r="K44" i="1"/>
  <c r="H63" i="1"/>
  <c r="K45" i="1"/>
  <c r="H64" i="1"/>
  <c r="K46" i="1"/>
  <c r="H29" i="1"/>
  <c r="K47" i="1"/>
  <c r="H30" i="1"/>
  <c r="K48" i="1"/>
  <c r="H31" i="1"/>
  <c r="K49" i="1"/>
  <c r="H32" i="1"/>
  <c r="K50" i="1"/>
  <c r="H33" i="1"/>
  <c r="K51" i="1"/>
  <c r="H34" i="1"/>
  <c r="K52" i="1"/>
  <c r="H35" i="1"/>
  <c r="K53" i="1"/>
  <c r="H36" i="1"/>
  <c r="K54" i="1"/>
  <c r="H37" i="1"/>
  <c r="K55" i="1"/>
  <c r="H38" i="1"/>
  <c r="K56" i="1"/>
  <c r="H39" i="1"/>
  <c r="K57" i="1"/>
  <c r="H40" i="1"/>
  <c r="K58" i="1"/>
  <c r="H41" i="1"/>
  <c r="K59" i="1"/>
  <c r="H42" i="1"/>
  <c r="K60" i="1"/>
  <c r="H43" i="1"/>
  <c r="K61" i="1"/>
  <c r="H44" i="1"/>
  <c r="K62" i="1"/>
  <c r="H45" i="1"/>
  <c r="K63" i="1"/>
  <c r="H46" i="1"/>
  <c r="K64" i="1"/>
  <c r="H47" i="1"/>
  <c r="K29" i="1"/>
</calcChain>
</file>

<file path=xl/sharedStrings.xml><?xml version="1.0" encoding="utf-8"?>
<sst xmlns="http://schemas.openxmlformats.org/spreadsheetml/2006/main" count="54" uniqueCount="41">
  <si>
    <t>Y_pre_c30_v40</t>
  </si>
  <si>
    <t>Y_pre_c30_v60</t>
  </si>
  <si>
    <t>Y_pre_c30_v80</t>
  </si>
  <si>
    <t>Y_pre_70_v40</t>
  </si>
  <si>
    <t>Y_pre_c70_v60</t>
  </si>
  <si>
    <t>Y_pre_c70_v80</t>
  </si>
  <si>
    <t>Y_L_c30_v40</t>
  </si>
  <si>
    <t>Y_L_c30_v60</t>
  </si>
  <si>
    <t>Y_L_c30_v80</t>
  </si>
  <si>
    <t>Y_L_70_v40</t>
  </si>
  <si>
    <t>Y_L_c70_v60</t>
  </si>
  <si>
    <t>Y_L_c70_v80</t>
  </si>
  <si>
    <t>Y_Mix_c30_v40</t>
  </si>
  <si>
    <t>Y_Mix_c30_v60</t>
  </si>
  <si>
    <t>Y_Mix_c30_v80</t>
  </si>
  <si>
    <t>Y_Mix_70_v40</t>
  </si>
  <si>
    <t>Y_Mix_c70_v60</t>
  </si>
  <si>
    <t>Y_Mix_c70_v80</t>
  </si>
  <si>
    <t>c30_v40</t>
  </si>
  <si>
    <t>c30_v60</t>
  </si>
  <si>
    <t>c30_v80</t>
  </si>
  <si>
    <t>c70_v40</t>
  </si>
  <si>
    <t>c70_v60</t>
  </si>
  <si>
    <t>c70_v80</t>
  </si>
  <si>
    <t>Vaccine mechanism</t>
  </si>
  <si>
    <t>Vaccine Efficacy (%)</t>
  </si>
  <si>
    <t>Coverage (%)</t>
  </si>
  <si>
    <t>Baseline</t>
  </si>
  <si>
    <t>-</t>
  </si>
  <si>
    <t>Pre-infection</t>
  </si>
  <si>
    <t>Post-infection</t>
  </si>
  <si>
    <t>Multi-stage</t>
  </si>
  <si>
    <t>Deaths (1000s)</t>
  </si>
  <si>
    <t>Age Targeted</t>
  </si>
  <si>
    <t>Elderly</t>
  </si>
  <si>
    <t>Adolescent/ Young Adult</t>
  </si>
  <si>
    <t>Individuals Vaccinated (1000s)</t>
  </si>
  <si>
    <t>Deaths averted averted (1000s)</t>
  </si>
  <si>
    <t>NNV per death averted</t>
  </si>
  <si>
    <t>Adolescents</t>
  </si>
  <si>
    <t>Older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</si>
</sst>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Helvetica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/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Number needed to vaccinate</a:t>
            </a:r>
            <a:r>
              <a:rPr lang="en-US" sz="1600" baseline="0"/>
              <a:t> per death averted in the period 2025-2050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period_NNV_death.csv!$B$7</c:f>
              <c:strCache>
                <c:ptCount val="1"/>
              </c:strCache>
            </c:strRef>
          </c:tx>
          <c:invertIfNegative val="0"/>
          <c:cat>
            <c:strRef>
              <c:f>period_NNV_death.csv!$C$9:$H$9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period_NNV_death.csv!$I$10:$N$10</c:f>
              <c:numCache>
                <c:formatCode>General</c:formatCode>
                <c:ptCount val="6"/>
                <c:pt idx="0">
                  <c:v>23579.3619323441</c:v>
                </c:pt>
                <c:pt idx="1">
                  <c:v>15960.9845936221</c:v>
                </c:pt>
                <c:pt idx="2">
                  <c:v>12152.979928956</c:v>
                </c:pt>
                <c:pt idx="3">
                  <c:v>24550.2535639369</c:v>
                </c:pt>
                <c:pt idx="4">
                  <c:v>16942.2609969642</c:v>
                </c:pt>
                <c:pt idx="5">
                  <c:v>13144.4383329149</c:v>
                </c:pt>
              </c:numCache>
            </c:numRef>
          </c:val>
        </c:ser>
        <c:ser>
          <c:idx val="1"/>
          <c:order val="1"/>
          <c:tx>
            <c:strRef>
              <c:f>period_NNV_death.csv!$B$8</c:f>
              <c:strCache>
                <c:ptCount val="1"/>
              </c:strCache>
            </c:strRef>
          </c:tx>
          <c:invertIfNegative val="0"/>
          <c:cat>
            <c:strRef>
              <c:f>period_NNV_death.csv!$C$9:$H$9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period_NNV_death.csv!$I$11:$N$11</c:f>
              <c:numCache>
                <c:formatCode>General</c:formatCode>
                <c:ptCount val="6"/>
                <c:pt idx="0">
                  <c:v>6343.83902489255</c:v>
                </c:pt>
                <c:pt idx="1">
                  <c:v>4281.94797639233</c:v>
                </c:pt>
                <c:pt idx="2">
                  <c:v>3251.37731803781</c:v>
                </c:pt>
                <c:pt idx="3">
                  <c:v>6556.38988405553</c:v>
                </c:pt>
                <c:pt idx="4">
                  <c:v>4497.78911620378</c:v>
                </c:pt>
                <c:pt idx="5">
                  <c:v>3470.44439771771</c:v>
                </c:pt>
              </c:numCache>
            </c:numRef>
          </c:val>
        </c:ser>
        <c:ser>
          <c:idx val="2"/>
          <c:order val="2"/>
          <c:tx>
            <c:strRef>
              <c:f>period_NNV_death.csv!$B$9</c:f>
              <c:strCache>
                <c:ptCount val="1"/>
              </c:strCache>
            </c:strRef>
          </c:tx>
          <c:invertIfNegative val="0"/>
          <c:cat>
            <c:strRef>
              <c:f>period_NNV_death.csv!$C$9:$H$9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period_NNV_death.csv!$I$12:$N$12</c:f>
              <c:numCache>
                <c:formatCode>General</c:formatCode>
                <c:ptCount val="6"/>
                <c:pt idx="0">
                  <c:v>5046.27715669344</c:v>
                </c:pt>
                <c:pt idx="1">
                  <c:v>3423.79870036177</c:v>
                </c:pt>
                <c:pt idx="2">
                  <c:v>2612.96262857386</c:v>
                </c:pt>
                <c:pt idx="3">
                  <c:v>5286.52365264966</c:v>
                </c:pt>
                <c:pt idx="4">
                  <c:v>3667.61372205545</c:v>
                </c:pt>
                <c:pt idx="5">
                  <c:v>2860.32002910277</c:v>
                </c:pt>
              </c:numCache>
            </c:numRef>
          </c:val>
        </c:ser>
        <c:ser>
          <c:idx val="3"/>
          <c:order val="3"/>
          <c:tx>
            <c:strRef>
              <c:f>period_NNV_death.csv!$B$10</c:f>
              <c:strCache>
                <c:ptCount val="1"/>
                <c:pt idx="0">
                  <c:v>Pre-infection</c:v>
                </c:pt>
              </c:strCache>
            </c:strRef>
          </c:tx>
          <c:invertIfNegative val="0"/>
          <c:cat>
            <c:strRef>
              <c:f>period_NNV_death.csv!$C$9:$H$9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period_NNV_death.csv!$C$10:$H$10</c:f>
              <c:numCache>
                <c:formatCode>General</c:formatCode>
                <c:ptCount val="6"/>
                <c:pt idx="0">
                  <c:v>25397.0038694775</c:v>
                </c:pt>
                <c:pt idx="1">
                  <c:v>17303.9914714644</c:v>
                </c:pt>
                <c:pt idx="2">
                  <c:v>13259.6570182327</c:v>
                </c:pt>
                <c:pt idx="3">
                  <c:v>26897.2738107961</c:v>
                </c:pt>
                <c:pt idx="4">
                  <c:v>18823.5028245892</c:v>
                </c:pt>
                <c:pt idx="5">
                  <c:v>14798.3063963183</c:v>
                </c:pt>
              </c:numCache>
            </c:numRef>
          </c:val>
        </c:ser>
        <c:ser>
          <c:idx val="4"/>
          <c:order val="4"/>
          <c:tx>
            <c:strRef>
              <c:f>period_NNV_death.csv!$B$11</c:f>
              <c:strCache>
                <c:ptCount val="1"/>
                <c:pt idx="0">
                  <c:v>Post-infection</c:v>
                </c:pt>
              </c:strCache>
            </c:strRef>
          </c:tx>
          <c:invertIfNegative val="0"/>
          <c:cat>
            <c:strRef>
              <c:f>period_NNV_death.csv!$C$9:$H$9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period_NNV_death.csv!$C$11:$H$11</c:f>
              <c:numCache>
                <c:formatCode>General</c:formatCode>
                <c:ptCount val="6"/>
                <c:pt idx="0">
                  <c:v>569950.670200641</c:v>
                </c:pt>
                <c:pt idx="1">
                  <c:v>385066.730070064</c:v>
                </c:pt>
                <c:pt idx="2">
                  <c:v>292679.382885748</c:v>
                </c:pt>
                <c:pt idx="3">
                  <c:v>590592.206429549</c:v>
                </c:pt>
                <c:pt idx="4">
                  <c:v>406197.265751244</c:v>
                </c:pt>
                <c:pt idx="5">
                  <c:v>314302.328841783</c:v>
                </c:pt>
              </c:numCache>
            </c:numRef>
          </c:val>
        </c:ser>
        <c:ser>
          <c:idx val="5"/>
          <c:order val="5"/>
          <c:tx>
            <c:strRef>
              <c:f>period_NNV_death.csv!$B$12</c:f>
              <c:strCache>
                <c:ptCount val="1"/>
                <c:pt idx="0">
                  <c:v>Multi-stage</c:v>
                </c:pt>
              </c:strCache>
            </c:strRef>
          </c:tx>
          <c:invertIfNegative val="0"/>
          <c:cat>
            <c:strRef>
              <c:f>period_NNV_death.csv!$C$9:$H$9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period_NNV_death.csv!$C$12:$H$12</c:f>
              <c:numCache>
                <c:formatCode>General</c:formatCode>
                <c:ptCount val="6"/>
                <c:pt idx="0">
                  <c:v>24342.7130008786</c:v>
                </c:pt>
                <c:pt idx="1">
                  <c:v>16589.2348047684</c:v>
                </c:pt>
                <c:pt idx="2">
                  <c:v>12714.6511941528</c:v>
                </c:pt>
                <c:pt idx="3">
                  <c:v>25795.3273865427</c:v>
                </c:pt>
                <c:pt idx="4">
                  <c:v>18060.9595966863</c:v>
                </c:pt>
                <c:pt idx="5">
                  <c:v>14205.4011158555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292168"/>
        <c:axId val="1857610440"/>
      </c:barChart>
      <c:catAx>
        <c:axId val="185729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Coverage</a:t>
                </a:r>
                <a:r>
                  <a:rPr lang="en-US" baseline="0"/>
                  <a:t> (%) _ Vaccine Efficacy (%)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57610440"/>
        <c:crosses val="autoZero"/>
        <c:auto val="1"/>
        <c:lblAlgn val="ctr"/>
        <c:lblOffset val="100"/>
        <c:noMultiLvlLbl val="0"/>
      </c:catAx>
      <c:valAx>
        <c:axId val="1857610440"/>
        <c:scaling>
          <c:orientation val="minMax"/>
          <c:max val="60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NNV per death averted 2025-50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729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85444020222986"/>
          <c:y val="0.0388059701492537"/>
          <c:w val="0.790979919831665"/>
          <c:h val="0.811064990010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period_NNV_death.csv!$B$10</c:f>
              <c:strCache>
                <c:ptCount val="1"/>
                <c:pt idx="0">
                  <c:v>Pre-infection</c:v>
                </c:pt>
              </c:strCache>
            </c:strRef>
          </c:tx>
          <c:invertIfNegative val="0"/>
          <c:cat>
            <c:multiLvlStrRef>
              <c:f>period_NNV_death.csv!$C$8:$N$9</c:f>
              <c:multiLvlStrCache>
                <c:ptCount val="12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</c:lvl>
                <c:lvl>
                  <c:pt idx="0">
                    <c:v>Adolescents</c:v>
                  </c:pt>
                  <c:pt idx="6">
                    <c:v>Older Adults</c:v>
                  </c:pt>
                </c:lvl>
              </c:multiLvlStrCache>
            </c:multiLvlStrRef>
          </c:cat>
          <c:val>
            <c:numRef>
              <c:f>period_NNV_death.csv!$C$10:$N$10</c:f>
              <c:numCache>
                <c:formatCode>General</c:formatCode>
                <c:ptCount val="12"/>
                <c:pt idx="0">
                  <c:v>25397.0038694775</c:v>
                </c:pt>
                <c:pt idx="1">
                  <c:v>17303.9914714644</c:v>
                </c:pt>
                <c:pt idx="2">
                  <c:v>13259.6570182327</c:v>
                </c:pt>
                <c:pt idx="3">
                  <c:v>26897.2738107961</c:v>
                </c:pt>
                <c:pt idx="4">
                  <c:v>18823.5028245892</c:v>
                </c:pt>
                <c:pt idx="5">
                  <c:v>14798.3063963183</c:v>
                </c:pt>
                <c:pt idx="6">
                  <c:v>23579.3619323441</c:v>
                </c:pt>
                <c:pt idx="7">
                  <c:v>15960.9845936221</c:v>
                </c:pt>
                <c:pt idx="8">
                  <c:v>12152.979928956</c:v>
                </c:pt>
                <c:pt idx="9">
                  <c:v>24550.2535639369</c:v>
                </c:pt>
                <c:pt idx="10">
                  <c:v>16942.2609969642</c:v>
                </c:pt>
                <c:pt idx="11">
                  <c:v>13144.4383329149</c:v>
                </c:pt>
              </c:numCache>
            </c:numRef>
          </c:val>
        </c:ser>
        <c:ser>
          <c:idx val="1"/>
          <c:order val="1"/>
          <c:tx>
            <c:strRef>
              <c:f>period_NNV_death.csv!$B$11</c:f>
              <c:strCache>
                <c:ptCount val="1"/>
                <c:pt idx="0">
                  <c:v>Post-infection</c:v>
                </c:pt>
              </c:strCache>
            </c:strRef>
          </c:tx>
          <c:invertIfNegative val="0"/>
          <c:cat>
            <c:multiLvlStrRef>
              <c:f>period_NNV_death.csv!$C$8:$N$9</c:f>
              <c:multiLvlStrCache>
                <c:ptCount val="12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</c:lvl>
                <c:lvl>
                  <c:pt idx="0">
                    <c:v>Adolescents</c:v>
                  </c:pt>
                  <c:pt idx="6">
                    <c:v>Older Adults</c:v>
                  </c:pt>
                </c:lvl>
              </c:multiLvlStrCache>
            </c:multiLvlStrRef>
          </c:cat>
          <c:val>
            <c:numRef>
              <c:f>period_NNV_death.csv!$C$11:$N$11</c:f>
              <c:numCache>
                <c:formatCode>General</c:formatCode>
                <c:ptCount val="12"/>
                <c:pt idx="0">
                  <c:v>569950.670200641</c:v>
                </c:pt>
                <c:pt idx="1">
                  <c:v>385066.730070064</c:v>
                </c:pt>
                <c:pt idx="2">
                  <c:v>292679.382885748</c:v>
                </c:pt>
                <c:pt idx="3">
                  <c:v>590592.206429549</c:v>
                </c:pt>
                <c:pt idx="4">
                  <c:v>406197.265751244</c:v>
                </c:pt>
                <c:pt idx="5">
                  <c:v>314302.328841783</c:v>
                </c:pt>
                <c:pt idx="6">
                  <c:v>6343.83902489255</c:v>
                </c:pt>
                <c:pt idx="7">
                  <c:v>4281.94797639233</c:v>
                </c:pt>
                <c:pt idx="8">
                  <c:v>3251.37731803781</c:v>
                </c:pt>
                <c:pt idx="9">
                  <c:v>6556.38988405553</c:v>
                </c:pt>
                <c:pt idx="10">
                  <c:v>4497.78911620378</c:v>
                </c:pt>
                <c:pt idx="11">
                  <c:v>3470.44439771771</c:v>
                </c:pt>
              </c:numCache>
            </c:numRef>
          </c:val>
        </c:ser>
        <c:ser>
          <c:idx val="2"/>
          <c:order val="2"/>
          <c:tx>
            <c:strRef>
              <c:f>period_NNV_death.csv!$B$12</c:f>
              <c:strCache>
                <c:ptCount val="1"/>
                <c:pt idx="0">
                  <c:v>Multi-stage</c:v>
                </c:pt>
              </c:strCache>
            </c:strRef>
          </c:tx>
          <c:invertIfNegative val="0"/>
          <c:cat>
            <c:multiLvlStrRef>
              <c:f>period_NNV_death.csv!$C$8:$N$9</c:f>
              <c:multiLvlStrCache>
                <c:ptCount val="12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</c:lvl>
                <c:lvl>
                  <c:pt idx="0">
                    <c:v>Adolescents</c:v>
                  </c:pt>
                  <c:pt idx="6">
                    <c:v>Older Adults</c:v>
                  </c:pt>
                </c:lvl>
              </c:multiLvlStrCache>
            </c:multiLvlStrRef>
          </c:cat>
          <c:val>
            <c:numRef>
              <c:f>period_NNV_death.csv!$C$12:$N$12</c:f>
              <c:numCache>
                <c:formatCode>General</c:formatCode>
                <c:ptCount val="12"/>
                <c:pt idx="0">
                  <c:v>24342.7130008786</c:v>
                </c:pt>
                <c:pt idx="1">
                  <c:v>16589.2348047684</c:v>
                </c:pt>
                <c:pt idx="2">
                  <c:v>12714.6511941528</c:v>
                </c:pt>
                <c:pt idx="3">
                  <c:v>25795.3273865427</c:v>
                </c:pt>
                <c:pt idx="4">
                  <c:v>18060.9595966863</c:v>
                </c:pt>
                <c:pt idx="5">
                  <c:v>14205.4011158555</c:v>
                </c:pt>
                <c:pt idx="6">
                  <c:v>5046.27715669344</c:v>
                </c:pt>
                <c:pt idx="7">
                  <c:v>3423.79870036177</c:v>
                </c:pt>
                <c:pt idx="8">
                  <c:v>2612.96262857386</c:v>
                </c:pt>
                <c:pt idx="9">
                  <c:v>5286.52365264966</c:v>
                </c:pt>
                <c:pt idx="10">
                  <c:v>3667.61372205545</c:v>
                </c:pt>
                <c:pt idx="11">
                  <c:v>2860.32002910277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969208"/>
        <c:axId val="1861202632"/>
      </c:barChart>
      <c:catAx>
        <c:axId val="186096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Vaccine coverage (c%)</a:t>
                </a:r>
                <a:endParaRPr lang="en-US" sz="1100">
                  <a:effectLst/>
                </a:endParaRPr>
              </a:p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Vaccine Efficacy (v%)</a:t>
                </a:r>
                <a:endParaRPr lang="en-US" sz="1100">
                  <a:effectLst/>
                </a:endParaRPr>
              </a:p>
              <a:p>
                <a:pPr>
                  <a:defRPr sz="1100"/>
                </a:pPr>
                <a:endParaRPr lang="en-US" sz="100" b="1" i="0" baseline="0">
                  <a:effectLst/>
                </a:endParaRPr>
              </a:p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Age-targeting 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5678431671253"/>
              <c:y val="0.86089552238806"/>
            </c:manualLayout>
          </c:layout>
          <c:overlay val="0"/>
        </c:title>
        <c:majorTickMark val="out"/>
        <c:minorTickMark val="none"/>
        <c:tickLblPos val="nextTo"/>
        <c:crossAx val="1861202632"/>
        <c:crosses val="autoZero"/>
        <c:auto val="1"/>
        <c:lblAlgn val="ctr"/>
        <c:lblOffset val="100"/>
        <c:noMultiLvlLbl val="0"/>
      </c:catAx>
      <c:valAx>
        <c:axId val="1861202632"/>
        <c:scaling>
          <c:orientation val="minMax"/>
          <c:max val="60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NNV</a:t>
                </a:r>
                <a:r>
                  <a:rPr lang="en-US" baseline="0"/>
                  <a:t> per death averted during the period 2025-2050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0969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866740061747"/>
          <c:y val="0.413061464331884"/>
          <c:w val="0.0938698354195087"/>
          <c:h val="0.17984698554471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21</xdr:row>
      <xdr:rowOff>177800</xdr:rowOff>
    </xdr:from>
    <xdr:to>
      <xdr:col>22</xdr:col>
      <xdr:colOff>165100</xdr:colOff>
      <xdr:row>41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13</xdr:row>
      <xdr:rowOff>50800</xdr:rowOff>
    </xdr:from>
    <xdr:to>
      <xdr:col>22</xdr:col>
      <xdr:colOff>533400</xdr:colOff>
      <xdr:row>34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iod_NNV_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riod_NNV_case.csv"/>
    </sheetNames>
    <sheetDataSet>
      <sheetData sheetId="0">
        <row r="4">
          <cell r="C4" t="str">
            <v>c30_v40</v>
          </cell>
          <cell r="D4" t="str">
            <v>c30_v60</v>
          </cell>
          <cell r="E4" t="str">
            <v>c30_v80</v>
          </cell>
          <cell r="F4" t="str">
            <v>c70_v40</v>
          </cell>
          <cell r="G4" t="str">
            <v>c70_v60</v>
          </cell>
          <cell r="H4" t="str">
            <v>c70_v80</v>
          </cell>
        </row>
        <row r="5">
          <cell r="B5" t="str">
            <v>Pre-infection</v>
          </cell>
          <cell r="C5">
            <v>937.92665890000001</v>
          </cell>
          <cell r="D5">
            <v>634.27877109999997</v>
          </cell>
          <cell r="E5">
            <v>482.484872</v>
          </cell>
          <cell r="F5">
            <v>974.03698129999998</v>
          </cell>
          <cell r="G5">
            <v>670.64921230000004</v>
          </cell>
          <cell r="H5">
            <v>519.10595579999995</v>
          </cell>
        </row>
        <row r="6">
          <cell r="B6" t="str">
            <v>Post-infection</v>
          </cell>
          <cell r="C6">
            <v>268.03310950000002</v>
          </cell>
          <cell r="D6">
            <v>180.6580672</v>
          </cell>
          <cell r="E6">
            <v>136.98014000000001</v>
          </cell>
          <cell r="F6">
            <v>275.95284820000001</v>
          </cell>
          <cell r="G6">
            <v>188.660324</v>
          </cell>
          <cell r="H6">
            <v>145.0610537</v>
          </cell>
        </row>
        <row r="7">
          <cell r="B7" t="str">
            <v>Mixed effects</v>
          </cell>
          <cell r="C7">
            <v>210.6999241</v>
          </cell>
          <cell r="D7">
            <v>142.85961449999999</v>
          </cell>
          <cell r="E7">
            <v>108.9520527</v>
          </cell>
          <cell r="F7">
            <v>220.3277544</v>
          </cell>
          <cell r="G7">
            <v>152.59765540000001</v>
          </cell>
          <cell r="H7">
            <v>118.7978986</v>
          </cell>
        </row>
        <row r="8">
          <cell r="B8" t="str">
            <v>Pre-infection</v>
          </cell>
          <cell r="C8">
            <v>702.67681860000005</v>
          </cell>
          <cell r="D8">
            <v>478.78772229999998</v>
          </cell>
          <cell r="E8">
            <v>366.89486260000001</v>
          </cell>
          <cell r="F8">
            <v>744.25225039999998</v>
          </cell>
          <cell r="G8">
            <v>520.81829719999996</v>
          </cell>
          <cell r="H8">
            <v>409.37464920000002</v>
          </cell>
        </row>
        <row r="9">
          <cell r="B9" t="str">
            <v>Post-infection</v>
          </cell>
          <cell r="C9">
            <v>16108.229530000001</v>
          </cell>
          <cell r="D9">
            <v>10878.24494</v>
          </cell>
          <cell r="E9">
            <v>8264.6471430000001</v>
          </cell>
          <cell r="F9">
            <v>16672.132379999999</v>
          </cell>
          <cell r="G9">
            <v>11454.585069999999</v>
          </cell>
          <cell r="H9">
            <v>8853.4489360000007</v>
          </cell>
        </row>
        <row r="10">
          <cell r="B10" t="str">
            <v>Mixed effects</v>
          </cell>
          <cell r="C10">
            <v>674.16335919999995</v>
          </cell>
          <cell r="D10">
            <v>459.46907620000002</v>
          </cell>
          <cell r="E10">
            <v>352.17373309999999</v>
          </cell>
          <cell r="F10">
            <v>714.50061449999998</v>
          </cell>
          <cell r="G10">
            <v>500.2628019</v>
          </cell>
          <cell r="H10">
            <v>393.41845699999999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A24" workbookViewId="0">
      <selection activeCell="F29" sqref="F29:I64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8" spans="1:18">
      <c r="C8" s="15" t="s">
        <v>39</v>
      </c>
      <c r="D8" s="15"/>
      <c r="E8" s="15"/>
      <c r="F8" s="15"/>
      <c r="G8" s="15"/>
      <c r="H8" s="15"/>
      <c r="I8" s="15" t="s">
        <v>40</v>
      </c>
      <c r="J8" s="15"/>
      <c r="K8" s="15"/>
      <c r="L8" s="15"/>
      <c r="M8" s="15"/>
      <c r="N8" s="15"/>
    </row>
    <row r="9" spans="1:18"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s="13" t="s">
        <v>18</v>
      </c>
      <c r="J9" s="13" t="s">
        <v>19</v>
      </c>
      <c r="K9" s="13" t="s">
        <v>20</v>
      </c>
      <c r="L9" s="13" t="s">
        <v>21</v>
      </c>
      <c r="M9" s="13" t="s">
        <v>22</v>
      </c>
      <c r="N9" s="13" t="s">
        <v>23</v>
      </c>
    </row>
    <row r="10" spans="1:18">
      <c r="B10" t="s">
        <v>29</v>
      </c>
      <c r="C10">
        <v>25397.003869477499</v>
      </c>
      <c r="D10">
        <v>17303.9914714644</v>
      </c>
      <c r="E10">
        <v>13259.6570182327</v>
      </c>
      <c r="F10">
        <v>26897.273810796101</v>
      </c>
      <c r="G10">
        <v>18823.502824589199</v>
      </c>
      <c r="H10">
        <v>14798.306396318299</v>
      </c>
      <c r="I10">
        <v>23579.361932344102</v>
      </c>
      <c r="J10">
        <v>15960.984593622101</v>
      </c>
      <c r="K10">
        <v>12152.979928956</v>
      </c>
      <c r="L10">
        <v>24550.253563936902</v>
      </c>
      <c r="M10">
        <v>16942.2609969642</v>
      </c>
      <c r="N10">
        <v>13144.4383329149</v>
      </c>
    </row>
    <row r="11" spans="1:18">
      <c r="B11" t="s">
        <v>30</v>
      </c>
      <c r="C11">
        <v>569950.67020064103</v>
      </c>
      <c r="D11">
        <v>385066.73007006402</v>
      </c>
      <c r="E11">
        <v>292679.382885748</v>
      </c>
      <c r="F11">
        <v>590592.20642954903</v>
      </c>
      <c r="G11">
        <v>406197.26575124398</v>
      </c>
      <c r="H11">
        <v>314302.32884178299</v>
      </c>
      <c r="I11">
        <v>6343.8390248925498</v>
      </c>
      <c r="J11">
        <v>4281.94797639233</v>
      </c>
      <c r="K11">
        <v>3251.3773180378098</v>
      </c>
      <c r="L11">
        <v>6556.3898840555303</v>
      </c>
      <c r="M11">
        <v>4497.7891162037804</v>
      </c>
      <c r="N11">
        <v>3470.4443977177102</v>
      </c>
    </row>
    <row r="12" spans="1:18">
      <c r="B12" t="s">
        <v>31</v>
      </c>
      <c r="C12">
        <v>24342.713000878601</v>
      </c>
      <c r="D12">
        <v>16589.234804768399</v>
      </c>
      <c r="E12">
        <v>12714.651194152801</v>
      </c>
      <c r="F12">
        <v>25795.3273865427</v>
      </c>
      <c r="G12">
        <v>18060.959596686302</v>
      </c>
      <c r="H12">
        <v>14205.4011158555</v>
      </c>
      <c r="I12">
        <v>5046.2771566934398</v>
      </c>
      <c r="J12">
        <v>3423.79870036177</v>
      </c>
      <c r="K12">
        <v>2612.96262857386</v>
      </c>
      <c r="L12">
        <v>5286.5236526496601</v>
      </c>
      <c r="M12">
        <v>3667.6137220554501</v>
      </c>
      <c r="N12">
        <v>2860.3200291027701</v>
      </c>
    </row>
    <row r="26" spans="2:11" ht="16" thickBot="1"/>
    <row r="27" spans="2:11" ht="16" thickBot="1">
      <c r="B27" s="7" t="s">
        <v>33</v>
      </c>
      <c r="C27" s="1" t="s">
        <v>24</v>
      </c>
      <c r="D27" s="1" t="s">
        <v>25</v>
      </c>
      <c r="E27" s="1" t="s">
        <v>26</v>
      </c>
      <c r="F27" s="1" t="s">
        <v>36</v>
      </c>
      <c r="G27" s="1" t="s">
        <v>32</v>
      </c>
      <c r="H27" s="1" t="s">
        <v>37</v>
      </c>
      <c r="I27" s="1" t="s">
        <v>38</v>
      </c>
    </row>
    <row r="28" spans="2:11" ht="16" thickBot="1">
      <c r="B28" s="8"/>
      <c r="C28" s="2" t="s">
        <v>27</v>
      </c>
      <c r="D28" s="3"/>
      <c r="E28" s="4"/>
      <c r="F28" s="9">
        <v>0</v>
      </c>
      <c r="G28" s="14">
        <v>824.69995075003635</v>
      </c>
      <c r="H28" s="14" t="s">
        <v>28</v>
      </c>
      <c r="I28" s="9" t="s">
        <v>28</v>
      </c>
    </row>
    <row r="29" spans="2:11" ht="16" thickBot="1">
      <c r="B29" s="10" t="s">
        <v>34</v>
      </c>
      <c r="C29" s="5" t="s">
        <v>29</v>
      </c>
      <c r="D29" s="5">
        <v>40</v>
      </c>
      <c r="E29" s="6">
        <v>30</v>
      </c>
      <c r="F29" s="9">
        <v>162431.96535665655</v>
      </c>
      <c r="G29" s="14">
        <v>818.30423705910493</v>
      </c>
      <c r="H29" s="14">
        <f>G28-G29</f>
        <v>6.3957136909314158</v>
      </c>
      <c r="I29" s="9">
        <v>25397.003869477499</v>
      </c>
      <c r="K29">
        <f>F47/H47</f>
        <v>23579.421641292651</v>
      </c>
    </row>
    <row r="30" spans="2:11" ht="16" thickBot="1">
      <c r="B30" s="11"/>
      <c r="C30" s="5"/>
      <c r="D30" s="5"/>
      <c r="E30" s="6">
        <v>70</v>
      </c>
      <c r="F30" s="9">
        <v>379008.78350220562</v>
      </c>
      <c r="G30" s="14">
        <v>810.6089768406257</v>
      </c>
      <c r="H30" s="14">
        <f>G28-G30</f>
        <v>14.09097390941065</v>
      </c>
      <c r="I30" s="9">
        <v>26897.273810796101</v>
      </c>
      <c r="K30">
        <f>F48/H48</f>
        <v>24550.22644958441</v>
      </c>
    </row>
    <row r="31" spans="2:11" ht="16" thickBot="1">
      <c r="B31" s="11"/>
      <c r="C31" s="5"/>
      <c r="D31" s="5">
        <v>60</v>
      </c>
      <c r="E31" s="6">
        <v>30</v>
      </c>
      <c r="F31" s="9">
        <v>162432.1071700936</v>
      </c>
      <c r="G31" s="14">
        <v>815.31297737814384</v>
      </c>
      <c r="H31" s="14">
        <f>G28-G31</f>
        <v>9.386973371892509</v>
      </c>
      <c r="I31" s="9">
        <v>17303.9914714644</v>
      </c>
      <c r="K31">
        <f>F49/H49</f>
        <v>15960.998157589209</v>
      </c>
    </row>
    <row r="32" spans="2:11" ht="16" thickBot="1">
      <c r="B32" s="11"/>
      <c r="C32" s="5"/>
      <c r="D32" s="5"/>
      <c r="E32" s="6">
        <v>70</v>
      </c>
      <c r="F32" s="9">
        <v>379009.4947047148</v>
      </c>
      <c r="G32" s="14">
        <v>804.56504290442467</v>
      </c>
      <c r="H32" s="14">
        <f>G28-G32</f>
        <v>20.134907845611679</v>
      </c>
      <c r="I32" s="9">
        <v>18823.502824589199</v>
      </c>
      <c r="K32">
        <f>F50/H50</f>
        <v>16942.258347440809</v>
      </c>
    </row>
    <row r="33" spans="2:11" ht="16" thickBot="1">
      <c r="B33" s="11"/>
      <c r="C33" s="5"/>
      <c r="D33" s="5">
        <v>80</v>
      </c>
      <c r="E33" s="6">
        <v>30</v>
      </c>
      <c r="F33" s="9">
        <v>162432.24547137515</v>
      </c>
      <c r="G33" s="14">
        <v>812.44984162217406</v>
      </c>
      <c r="H33" s="14">
        <f>G28-G33</f>
        <v>12.250109127862288</v>
      </c>
      <c r="I33" s="9">
        <v>13259.6570182327</v>
      </c>
      <c r="K33">
        <f>F51/H51</f>
        <v>12152.970286530859</v>
      </c>
    </row>
    <row r="34" spans="2:11" ht="16" thickBot="1">
      <c r="B34" s="11"/>
      <c r="C34" s="5"/>
      <c r="D34" s="5"/>
      <c r="E34" s="6">
        <v>70</v>
      </c>
      <c r="F34" s="9">
        <v>379010.16743536433</v>
      </c>
      <c r="G34" s="14">
        <v>799.08822483458562</v>
      </c>
      <c r="H34" s="14">
        <f>G28-G34</f>
        <v>25.611725915450734</v>
      </c>
      <c r="I34" s="9">
        <v>14798.306396318299</v>
      </c>
      <c r="K34">
        <f>F52/H52</f>
        <v>13144.45123371875</v>
      </c>
    </row>
    <row r="35" spans="2:11" ht="16" thickBot="1">
      <c r="B35" s="11"/>
      <c r="C35" s="5" t="s">
        <v>30</v>
      </c>
      <c r="D35" s="5">
        <v>40</v>
      </c>
      <c r="E35" s="6">
        <v>30</v>
      </c>
      <c r="F35" s="9">
        <v>162431.68362766932</v>
      </c>
      <c r="G35" s="14">
        <v>824.41495821977003</v>
      </c>
      <c r="H35" s="14">
        <f>G28-G35</f>
        <v>0.28499253026632232</v>
      </c>
      <c r="I35" s="9">
        <v>569950.67020064103</v>
      </c>
      <c r="K35">
        <f>F53/H53</f>
        <v>6343.8404913160657</v>
      </c>
    </row>
    <row r="36" spans="2:11" ht="16" thickBot="1">
      <c r="B36" s="11"/>
      <c r="C36" s="5"/>
      <c r="D36" s="5"/>
      <c r="E36" s="6">
        <v>70</v>
      </c>
      <c r="F36" s="9">
        <v>379007.300695504</v>
      </c>
      <c r="G36" s="14">
        <v>824.05820963566111</v>
      </c>
      <c r="H36" s="14">
        <f>G28-G36</f>
        <v>0.64174111437523607</v>
      </c>
      <c r="I36" s="9">
        <v>590592.20642954903</v>
      </c>
      <c r="K36">
        <f>F54/H54</f>
        <v>6556.3885865730608</v>
      </c>
    </row>
    <row r="37" spans="2:11" ht="16" thickBot="1">
      <c r="B37" s="11"/>
      <c r="C37" s="5"/>
      <c r="D37" s="5">
        <v>60</v>
      </c>
      <c r="E37" s="6">
        <v>30</v>
      </c>
      <c r="F37" s="9">
        <v>162431.68996752106</v>
      </c>
      <c r="G37" s="14">
        <v>824.27812336978479</v>
      </c>
      <c r="H37" s="14">
        <f>G28-G37</f>
        <v>0.42182738025155686</v>
      </c>
      <c r="I37" s="9">
        <v>385066.73007006402</v>
      </c>
      <c r="K37">
        <f>F55/H55</f>
        <v>4281.9487153508662</v>
      </c>
    </row>
    <row r="38" spans="2:11" ht="16" thickBot="1">
      <c r="B38" s="11"/>
      <c r="C38" s="5"/>
      <c r="D38" s="5"/>
      <c r="E38" s="6">
        <v>70</v>
      </c>
      <c r="F38" s="9">
        <v>379007.33331170795</v>
      </c>
      <c r="G38" s="14">
        <v>823.76688850351763</v>
      </c>
      <c r="H38" s="14">
        <f>G28-G38</f>
        <v>0.93306224651871617</v>
      </c>
      <c r="I38" s="9">
        <v>406197.26575124398</v>
      </c>
      <c r="K38">
        <f>F56/H56</f>
        <v>4497.7866779315509</v>
      </c>
    </row>
    <row r="39" spans="2:11" ht="16" customHeight="1" thickBot="1">
      <c r="B39" s="11"/>
      <c r="C39" s="5"/>
      <c r="D39" s="5">
        <v>80</v>
      </c>
      <c r="E39" s="6">
        <v>30</v>
      </c>
      <c r="F39" s="9">
        <v>162431.69620092004</v>
      </c>
      <c r="G39" s="14">
        <v>824.14496906803538</v>
      </c>
      <c r="H39" s="14">
        <f>G28-G39</f>
        <v>0.55498168200097098</v>
      </c>
      <c r="I39" s="9">
        <v>292679.382885748</v>
      </c>
      <c r="K39">
        <f>F57/H57</f>
        <v>3251.3780354514747</v>
      </c>
    </row>
    <row r="40" spans="2:11" ht="16" thickBot="1">
      <c r="B40" s="11"/>
      <c r="C40" s="5"/>
      <c r="D40" s="5"/>
      <c r="E40" s="6">
        <v>70</v>
      </c>
      <c r="F40" s="9">
        <v>379007.36464683275</v>
      </c>
      <c r="G40" s="14">
        <v>823.49408197380569</v>
      </c>
      <c r="H40" s="14">
        <f>G28-G40</f>
        <v>1.205868776230659</v>
      </c>
      <c r="I40" s="9">
        <v>314302.32884178299</v>
      </c>
      <c r="K40">
        <f>F58/H58</f>
        <v>3470.4431842483991</v>
      </c>
    </row>
    <row r="41" spans="2:11" ht="16" thickBot="1">
      <c r="B41" s="11"/>
      <c r="C41" s="5" t="s">
        <v>31</v>
      </c>
      <c r="D41" s="5">
        <v>40</v>
      </c>
      <c r="E41" s="6">
        <v>30</v>
      </c>
      <c r="F41" s="9">
        <v>162431.97818051287</v>
      </c>
      <c r="G41" s="14">
        <v>818.02723607872394</v>
      </c>
      <c r="H41" s="14">
        <f>G28-G41</f>
        <v>6.6727146713124057</v>
      </c>
      <c r="I41" s="9">
        <v>24342.713000878601</v>
      </c>
      <c r="K41">
        <f>F59/H59</f>
        <v>5046.2881694635789</v>
      </c>
    </row>
    <row r="42" spans="2:11" ht="16" thickBot="1">
      <c r="B42" s="11"/>
      <c r="C42" s="5"/>
      <c r="D42" s="5"/>
      <c r="E42" s="6">
        <v>70</v>
      </c>
      <c r="F42" s="9">
        <v>379008.85061464261</v>
      </c>
      <c r="G42" s="14">
        <v>810.00702420038635</v>
      </c>
      <c r="H42" s="14">
        <f>G28-G42</f>
        <v>14.692926549649997</v>
      </c>
      <c r="I42" s="9">
        <v>25795.3273865427</v>
      </c>
      <c r="K42">
        <f>F60/H60</f>
        <v>5286.5198169842897</v>
      </c>
    </row>
    <row r="43" spans="2:11" ht="16" thickBot="1">
      <c r="B43" s="11"/>
      <c r="C43" s="5"/>
      <c r="D43" s="5">
        <v>60</v>
      </c>
      <c r="E43" s="6">
        <v>30</v>
      </c>
      <c r="F43" s="9">
        <v>162432.12611927136</v>
      </c>
      <c r="G43" s="14">
        <v>814.90853312102229</v>
      </c>
      <c r="H43" s="14">
        <f>G28-G43</f>
        <v>9.7914176290140631</v>
      </c>
      <c r="I43" s="9">
        <v>16589.234804768399</v>
      </c>
      <c r="K43">
        <f>F61/H61</f>
        <v>3423.8006040418591</v>
      </c>
    </row>
    <row r="44" spans="2:11" ht="16" thickBot="1">
      <c r="B44" s="11"/>
      <c r="C44" s="5"/>
      <c r="D44" s="5"/>
      <c r="E44" s="6">
        <v>70</v>
      </c>
      <c r="F44" s="9">
        <v>379009.59207124705</v>
      </c>
      <c r="G44" s="14">
        <v>803.71493109799167</v>
      </c>
      <c r="H44" s="14">
        <f>G28-G44</f>
        <v>20.985019652044684</v>
      </c>
      <c r="I44" s="9">
        <v>18060.959596686302</v>
      </c>
      <c r="K44">
        <f>F62/H62</f>
        <v>3667.6153199338009</v>
      </c>
    </row>
    <row r="45" spans="2:11" ht="16" customHeight="1" thickBot="1">
      <c r="B45" s="11"/>
      <c r="C45" s="5"/>
      <c r="D45" s="5">
        <v>80</v>
      </c>
      <c r="E45" s="6">
        <v>30</v>
      </c>
      <c r="F45" s="9">
        <v>162432.270366123</v>
      </c>
      <c r="G45" s="14">
        <v>811.92474615450431</v>
      </c>
      <c r="H45" s="14">
        <f>G28-G45</f>
        <v>12.775204595532045</v>
      </c>
      <c r="I45" s="9">
        <v>12714.651194152801</v>
      </c>
      <c r="K45">
        <f>F63/H63</f>
        <v>2612.9603190031753</v>
      </c>
    </row>
    <row r="46" spans="2:11" ht="16" thickBot="1">
      <c r="B46" s="12"/>
      <c r="C46" s="5"/>
      <c r="D46" s="5"/>
      <c r="E46" s="6">
        <v>70</v>
      </c>
      <c r="F46" s="9">
        <v>379010.29313108901</v>
      </c>
      <c r="G46" s="14">
        <v>798.01923332150477</v>
      </c>
      <c r="H46" s="14">
        <f>G28-G46</f>
        <v>26.68071742853158</v>
      </c>
      <c r="I46" s="9">
        <v>14205.4011158555</v>
      </c>
      <c r="K46">
        <f>F64/H64</f>
        <v>2860.3205990924412</v>
      </c>
    </row>
    <row r="47" spans="2:11" ht="16" thickBot="1">
      <c r="B47" s="10" t="s">
        <v>35</v>
      </c>
      <c r="C47" s="5" t="s">
        <v>29</v>
      </c>
      <c r="D47" s="5">
        <v>40</v>
      </c>
      <c r="E47" s="6">
        <v>30</v>
      </c>
      <c r="F47" s="9">
        <v>187166</v>
      </c>
      <c r="G47" s="14">
        <v>816.76226666060847</v>
      </c>
      <c r="H47" s="14">
        <f>G28-G47</f>
        <v>7.9376840894278757</v>
      </c>
      <c r="I47" s="9">
        <v>23579.361929999999</v>
      </c>
      <c r="K47">
        <f>F29/H29</f>
        <v>25397.003869477681</v>
      </c>
    </row>
    <row r="48" spans="2:11" ht="16" thickBot="1">
      <c r="B48" s="11"/>
      <c r="C48" s="5"/>
      <c r="D48" s="5"/>
      <c r="E48" s="6">
        <v>70</v>
      </c>
      <c r="F48" s="9">
        <v>436721</v>
      </c>
      <c r="G48" s="14">
        <v>806.91107206507445</v>
      </c>
      <c r="H48" s="14">
        <f>G28-G48</f>
        <v>17.788878684961901</v>
      </c>
      <c r="I48" s="9">
        <v>24550.253563936902</v>
      </c>
      <c r="K48">
        <f>F30/H30</f>
        <v>26897.273810796341</v>
      </c>
    </row>
    <row r="49" spans="2:11" ht="16" thickBot="1">
      <c r="B49" s="11"/>
      <c r="C49" s="5"/>
      <c r="D49" s="5">
        <v>60</v>
      </c>
      <c r="E49" s="6">
        <v>30</v>
      </c>
      <c r="F49" s="9">
        <v>187166</v>
      </c>
      <c r="G49" s="14">
        <v>812.97349115446241</v>
      </c>
      <c r="H49" s="14">
        <f>G28-G49</f>
        <v>11.726459595573942</v>
      </c>
      <c r="I49" s="9">
        <v>15960.984593622101</v>
      </c>
      <c r="K49">
        <f>F31/H31</f>
        <v>17303.991471464633</v>
      </c>
    </row>
    <row r="50" spans="2:11" ht="16" thickBot="1">
      <c r="B50" s="11"/>
      <c r="C50" s="5"/>
      <c r="D50" s="5"/>
      <c r="E50" s="6">
        <v>70</v>
      </c>
      <c r="F50" s="9">
        <v>436723</v>
      </c>
      <c r="G50" s="14">
        <v>798.92280870415505</v>
      </c>
      <c r="H50" s="14">
        <f>G28-G50</f>
        <v>25.777142045881305</v>
      </c>
      <c r="I50" s="9">
        <v>16942.2609969642</v>
      </c>
      <c r="K50">
        <f>F32/H32</f>
        <v>18823.502824589206</v>
      </c>
    </row>
    <row r="51" spans="2:11" ht="16" thickBot="1">
      <c r="B51" s="11"/>
      <c r="C51" s="5"/>
      <c r="D51" s="5">
        <v>80</v>
      </c>
      <c r="E51" s="6">
        <v>30</v>
      </c>
      <c r="F51" s="9">
        <v>187166</v>
      </c>
      <c r="G51" s="14">
        <v>809.29910671049845</v>
      </c>
      <c r="H51" s="14">
        <f>G28-G51</f>
        <v>15.400844039537901</v>
      </c>
      <c r="I51" s="9">
        <v>12152.979928956</v>
      </c>
      <c r="K51">
        <f>F33/H33</f>
        <v>13259.65701823266</v>
      </c>
    </row>
    <row r="52" spans="2:11" ht="16" thickBot="1">
      <c r="B52" s="11"/>
      <c r="C52" s="5"/>
      <c r="D52" s="5"/>
      <c r="E52" s="6">
        <v>70</v>
      </c>
      <c r="F52" s="9">
        <v>436725</v>
      </c>
      <c r="G52" s="14">
        <v>791.47490451305896</v>
      </c>
      <c r="H52" s="14">
        <f>G28-G52</f>
        <v>33.225046236977391</v>
      </c>
      <c r="I52" s="9">
        <v>13144.4383329149</v>
      </c>
      <c r="K52">
        <f>F34/H34</f>
        <v>14798.306396318245</v>
      </c>
    </row>
    <row r="53" spans="2:11" ht="16" thickBot="1">
      <c r="B53" s="11"/>
      <c r="C53" s="5" t="s">
        <v>30</v>
      </c>
      <c r="D53" s="5">
        <v>40</v>
      </c>
      <c r="E53" s="6">
        <v>30</v>
      </c>
      <c r="F53" s="9">
        <v>187167</v>
      </c>
      <c r="G53" s="14">
        <v>795.19621397478033</v>
      </c>
      <c r="H53" s="14">
        <f>G28-G53</f>
        <v>29.503736775256016</v>
      </c>
      <c r="I53" s="9">
        <v>6343.8390248925498</v>
      </c>
      <c r="K53">
        <f>F35/H35</f>
        <v>569950.6702013514</v>
      </c>
    </row>
    <row r="54" spans="2:11" ht="16" thickBot="1">
      <c r="B54" s="11"/>
      <c r="C54" s="5"/>
      <c r="D54" s="5"/>
      <c r="E54" s="6">
        <v>70</v>
      </c>
      <c r="F54" s="9">
        <v>436729</v>
      </c>
      <c r="G54" s="14">
        <v>758.08873723923489</v>
      </c>
      <c r="H54" s="14">
        <f>G28-G54</f>
        <v>66.611213510801463</v>
      </c>
      <c r="I54" s="9">
        <v>6556.3898840555303</v>
      </c>
      <c r="K54">
        <f>F36/H36</f>
        <v>590592.20642966707</v>
      </c>
    </row>
    <row r="55" spans="2:11" ht="16" thickBot="1">
      <c r="B55" s="11"/>
      <c r="C55" s="5"/>
      <c r="D55" s="5">
        <v>60</v>
      </c>
      <c r="E55" s="6">
        <v>30</v>
      </c>
      <c r="F55" s="9">
        <v>187168</v>
      </c>
      <c r="G55" s="14">
        <v>780.98901153934492</v>
      </c>
      <c r="H55" s="14">
        <f>G28-G55</f>
        <v>43.710939210691436</v>
      </c>
      <c r="I55" s="9">
        <v>4281.94797639233</v>
      </c>
      <c r="K55">
        <f>F37/H37</f>
        <v>385066.7300701412</v>
      </c>
    </row>
    <row r="56" spans="2:11" ht="16" thickBot="1">
      <c r="B56" s="11"/>
      <c r="C56" s="5"/>
      <c r="D56" s="5"/>
      <c r="E56" s="6">
        <v>70</v>
      </c>
      <c r="F56" s="9">
        <v>436734</v>
      </c>
      <c r="G56" s="14">
        <v>727.60019229709746</v>
      </c>
      <c r="H56" s="14">
        <f>G28-G56</f>
        <v>97.099758452938886</v>
      </c>
      <c r="I56" s="9">
        <v>4497.7891162037804</v>
      </c>
      <c r="K56">
        <f>F38/H38</f>
        <v>406197.26575134287</v>
      </c>
    </row>
    <row r="57" spans="2:11" ht="16" thickBot="1">
      <c r="B57" s="11"/>
      <c r="C57" s="5"/>
      <c r="D57" s="5">
        <v>80</v>
      </c>
      <c r="E57" s="6">
        <v>30</v>
      </c>
      <c r="F57" s="9">
        <v>187169</v>
      </c>
      <c r="G57" s="14">
        <v>767.13389784594506</v>
      </c>
      <c r="H57" s="14">
        <f>G28-G57</f>
        <v>57.566052904091293</v>
      </c>
      <c r="I57" s="9">
        <v>3251.3773180378098</v>
      </c>
      <c r="K57">
        <f>F39/H39</f>
        <v>292679.38288571453</v>
      </c>
    </row>
    <row r="58" spans="2:11" ht="16" thickBot="1">
      <c r="B58" s="11"/>
      <c r="C58" s="5"/>
      <c r="D58" s="5"/>
      <c r="E58" s="6">
        <v>70</v>
      </c>
      <c r="F58" s="9">
        <v>436739</v>
      </c>
      <c r="G58" s="14">
        <v>698.85464027722264</v>
      </c>
      <c r="H58" s="14">
        <f>G28-G58</f>
        <v>125.84531047281371</v>
      </c>
      <c r="I58" s="9">
        <v>3470.4443977177102</v>
      </c>
      <c r="K58">
        <f>F40/H40</f>
        <v>314302.328841738</v>
      </c>
    </row>
    <row r="59" spans="2:11" ht="16" thickBot="1">
      <c r="B59" s="11"/>
      <c r="C59" s="5" t="s">
        <v>31</v>
      </c>
      <c r="D59" s="5">
        <v>40</v>
      </c>
      <c r="E59" s="6">
        <v>30</v>
      </c>
      <c r="F59" s="9">
        <v>187168</v>
      </c>
      <c r="G59" s="14">
        <v>787.60971854082504</v>
      </c>
      <c r="H59" s="14">
        <f>G28-G59</f>
        <v>37.090232209211308</v>
      </c>
      <c r="I59" s="9">
        <v>5046.2771566934398</v>
      </c>
      <c r="K59">
        <f>F41/H41</f>
        <v>24342.713000879048</v>
      </c>
    </row>
    <row r="60" spans="2:11" ht="16" thickBot="1">
      <c r="B60" s="11"/>
      <c r="C60" s="5"/>
      <c r="D60" s="5"/>
      <c r="E60" s="6">
        <v>70</v>
      </c>
      <c r="F60" s="9">
        <v>436732</v>
      </c>
      <c r="G60" s="14">
        <v>742.087567723137</v>
      </c>
      <c r="H60" s="14">
        <f>G28-G60</f>
        <v>82.612383026899352</v>
      </c>
      <c r="I60" s="9">
        <v>5286.5236526496601</v>
      </c>
      <c r="K60">
        <f>F42/H42</f>
        <v>25795.327386542409</v>
      </c>
    </row>
    <row r="61" spans="2:11" ht="16" thickBot="1">
      <c r="B61" s="11"/>
      <c r="C61" s="5"/>
      <c r="D61" s="5">
        <v>60</v>
      </c>
      <c r="E61" s="6">
        <v>30</v>
      </c>
      <c r="F61" s="9">
        <v>187169</v>
      </c>
      <c r="G61" s="14">
        <v>770.03292376866261</v>
      </c>
      <c r="H61" s="14">
        <f>G28-G61</f>
        <v>54.667026981373738</v>
      </c>
      <c r="I61" s="9">
        <v>3423.79870036177</v>
      </c>
      <c r="K61">
        <f>F43/H43</f>
        <v>16589.234804769254</v>
      </c>
    </row>
    <row r="62" spans="2:11" ht="16" thickBot="1">
      <c r="B62" s="11"/>
      <c r="C62" s="5"/>
      <c r="D62" s="5"/>
      <c r="E62" s="6">
        <v>70</v>
      </c>
      <c r="F62" s="9">
        <v>436739</v>
      </c>
      <c r="G62" s="14">
        <v>705.62012315026425</v>
      </c>
      <c r="H62" s="14">
        <f>G28-G62</f>
        <v>119.0798275997721</v>
      </c>
      <c r="I62" s="9">
        <v>3667.6137220554501</v>
      </c>
      <c r="K62">
        <f>F44/H44</f>
        <v>18060.959596686302</v>
      </c>
    </row>
    <row r="63" spans="2:11" ht="16" thickBot="1">
      <c r="B63" s="11"/>
      <c r="C63" s="5"/>
      <c r="D63" s="5">
        <v>80</v>
      </c>
      <c r="E63" s="6">
        <v>30</v>
      </c>
      <c r="F63" s="9">
        <v>187170</v>
      </c>
      <c r="G63" s="14">
        <v>753.06855296769118</v>
      </c>
      <c r="H63" s="14">
        <f>G28-G63</f>
        <v>71.631397782345175</v>
      </c>
      <c r="I63" s="9">
        <v>2612.96262857386</v>
      </c>
      <c r="K63">
        <f>F45/H45</f>
        <v>12714.65119415242</v>
      </c>
    </row>
    <row r="64" spans="2:11" ht="16" thickBot="1">
      <c r="B64" s="12"/>
      <c r="C64" s="5"/>
      <c r="D64" s="5"/>
      <c r="E64" s="6">
        <v>70</v>
      </c>
      <c r="F64" s="9">
        <v>436745</v>
      </c>
      <c r="G64" s="14">
        <v>672.00902507597868</v>
      </c>
      <c r="H64" s="14">
        <f>G28-G64</f>
        <v>152.69092567405767</v>
      </c>
      <c r="I64" s="9">
        <v>2860.3200291027701</v>
      </c>
      <c r="K64">
        <f>F46/H46</f>
        <v>14205.401115855546</v>
      </c>
    </row>
    <row r="68" spans="2:20">
      <c r="B68">
        <v>812.97349115446241</v>
      </c>
      <c r="C68">
        <v>809.29910671049845</v>
      </c>
      <c r="D68">
        <v>806.91107206507445</v>
      </c>
      <c r="E68">
        <v>798.92280870415505</v>
      </c>
      <c r="F68">
        <v>791.47490451305896</v>
      </c>
      <c r="G68">
        <v>795.19621397478033</v>
      </c>
      <c r="H68">
        <v>780.98901153934492</v>
      </c>
      <c r="I68">
        <v>767.13389784594506</v>
      </c>
      <c r="J68">
        <v>758.08873723923489</v>
      </c>
      <c r="K68">
        <v>727.60019229709746</v>
      </c>
      <c r="L68">
        <v>698.85464027722264</v>
      </c>
      <c r="M68">
        <v>787.60971854082504</v>
      </c>
      <c r="S68">
        <v>818.30423705910493</v>
      </c>
      <c r="T68">
        <v>815.31297737814384</v>
      </c>
    </row>
  </sheetData>
  <mergeCells count="30">
    <mergeCell ref="C59:C64"/>
    <mergeCell ref="D59:D60"/>
    <mergeCell ref="D61:D62"/>
    <mergeCell ref="D63:D64"/>
    <mergeCell ref="C8:H8"/>
    <mergeCell ref="I8:N8"/>
    <mergeCell ref="C47:C52"/>
    <mergeCell ref="D47:D48"/>
    <mergeCell ref="D49:D50"/>
    <mergeCell ref="D51:D52"/>
    <mergeCell ref="C53:C58"/>
    <mergeCell ref="D53:D54"/>
    <mergeCell ref="D55:D56"/>
    <mergeCell ref="D57:D58"/>
    <mergeCell ref="D33:D34"/>
    <mergeCell ref="C35:C40"/>
    <mergeCell ref="D35:D36"/>
    <mergeCell ref="D37:D38"/>
    <mergeCell ref="D39:D40"/>
    <mergeCell ref="C41:C46"/>
    <mergeCell ref="D41:D42"/>
    <mergeCell ref="D43:D44"/>
    <mergeCell ref="D45:D46"/>
    <mergeCell ref="B27:B28"/>
    <mergeCell ref="C28:E28"/>
    <mergeCell ref="B29:B46"/>
    <mergeCell ref="C29:C34"/>
    <mergeCell ref="D29:D30"/>
    <mergeCell ref="D31:D32"/>
    <mergeCell ref="B47:B6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period_NNV_death.csv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2015-04-09T09:03:16Z</dcterms:created>
  <dcterms:modified xsi:type="dcterms:W3CDTF">2015-04-17T15:16:28Z</dcterms:modified>
</cp:coreProperties>
</file>