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200" yWindow="0" windowWidth="25600" windowHeight="16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1" l="1"/>
  <c r="F36" i="1"/>
  <c r="F35" i="1"/>
  <c r="F34" i="1"/>
  <c r="F33" i="1"/>
  <c r="F32" i="1"/>
  <c r="F23" i="1"/>
  <c r="F24" i="1"/>
  <c r="F25" i="1"/>
  <c r="F26" i="1"/>
  <c r="F27" i="1"/>
  <c r="F28" i="1"/>
  <c r="E7" i="1"/>
  <c r="E3" i="1"/>
  <c r="E4" i="1"/>
  <c r="E5" i="1"/>
  <c r="E6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<sst xmlns="http://schemas.openxmlformats.org/spreadsheetml/2006/main" count="21" uniqueCount="14">
  <si>
    <t>Pre-infection</t>
  </si>
  <si>
    <t>Post-infection</t>
  </si>
  <si>
    <t>VE</t>
  </si>
  <si>
    <t>Coverage</t>
  </si>
  <si>
    <t>Observed VE in 55+</t>
  </si>
  <si>
    <t>Expected VE (ignores waning and very elderly)</t>
  </si>
  <si>
    <t>average incidence rate 2025-50 in &gt;55y at baseline (/100,000/yr)</t>
  </si>
  <si>
    <t>calc how much due to elderly, times ve times coverage times immunosenesce</t>
  </si>
  <si>
    <t>risk of react increase- so once wane, reeinter laent so high risk of react</t>
  </si>
  <si>
    <t>% disease in elderly 2025-50</t>
  </si>
  <si>
    <t>vacc waning approximation</t>
  </si>
  <si>
    <t xml:space="preserve">Expected VE </t>
  </si>
  <si>
    <t>Mixed effects (i.e Post-infection)</t>
  </si>
  <si>
    <t>% disease in 55+ 2025-50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</si>
</sst>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8" workbookViewId="0">
      <selection activeCell="E27" sqref="E27"/>
    </sheetView>
  </sheetViews>
  <sheetFormatPr baseColWidth="10" defaultRowHeight="15" x14ac:dyDescent="0"/>
  <cols>
    <col min="4" max="4" width="12.6640625" customWidth="1"/>
    <col min="5" max="5" width="13.5" customWidth="1"/>
    <col min="6" max="6" width="16.1640625" customWidth="1"/>
  </cols>
  <sheetData>
    <row r="1" spans="1:6" ht="90">
      <c r="A1" s="1"/>
      <c r="B1" s="1" t="s">
        <v>2</v>
      </c>
      <c r="C1" s="1" t="s">
        <v>3</v>
      </c>
      <c r="D1" s="2" t="s">
        <v>6</v>
      </c>
      <c r="E1" s="1" t="s">
        <v>5</v>
      </c>
      <c r="F1" s="1" t="s">
        <v>4</v>
      </c>
    </row>
    <row r="2" spans="1:6">
      <c r="A2" s="3" t="s">
        <v>0</v>
      </c>
      <c r="B2" s="4">
        <v>40</v>
      </c>
      <c r="C2" s="5">
        <v>30</v>
      </c>
      <c r="D2" s="5">
        <v>160.46100000000001</v>
      </c>
      <c r="E2" s="1">
        <f>(D2/100)*(B2/100)*(C2/100)*100</f>
        <v>19.255320000000001</v>
      </c>
      <c r="F2" s="1"/>
    </row>
    <row r="3" spans="1:6">
      <c r="A3" s="3"/>
      <c r="B3" s="4">
        <v>40</v>
      </c>
      <c r="C3" s="5">
        <v>70</v>
      </c>
      <c r="D3" s="5">
        <v>160.46100000000001</v>
      </c>
      <c r="E3" s="1">
        <f t="shared" ref="E3:E13" si="0">(D3/100)*(B3/100)*(C3/100)*100</f>
        <v>44.929080000000006</v>
      </c>
      <c r="F3" s="1"/>
    </row>
    <row r="4" spans="1:6">
      <c r="A4" s="3"/>
      <c r="B4" s="4">
        <v>60</v>
      </c>
      <c r="C4" s="5">
        <v>30</v>
      </c>
      <c r="D4" s="5">
        <v>160.46100000000001</v>
      </c>
      <c r="E4" s="1">
        <f t="shared" si="0"/>
        <v>28.882979999999996</v>
      </c>
      <c r="F4" s="1"/>
    </row>
    <row r="5" spans="1:6">
      <c r="A5" s="3"/>
      <c r="B5" s="4">
        <v>60</v>
      </c>
      <c r="C5" s="5">
        <v>70</v>
      </c>
      <c r="D5" s="5">
        <v>160.46100000000001</v>
      </c>
      <c r="E5" s="1">
        <f t="shared" si="0"/>
        <v>67.393619999999999</v>
      </c>
      <c r="F5" s="1"/>
    </row>
    <row r="6" spans="1:6">
      <c r="A6" s="3"/>
      <c r="B6" s="4">
        <v>80</v>
      </c>
      <c r="C6" s="5">
        <v>30</v>
      </c>
      <c r="D6" s="5">
        <v>160.46100000000001</v>
      </c>
      <c r="E6" s="1">
        <f t="shared" si="0"/>
        <v>38.510640000000002</v>
      </c>
      <c r="F6" s="1"/>
    </row>
    <row r="7" spans="1:6">
      <c r="A7" s="3"/>
      <c r="B7" s="4">
        <v>80</v>
      </c>
      <c r="C7" s="5">
        <v>70</v>
      </c>
      <c r="D7" s="5">
        <v>160.46100000000001</v>
      </c>
      <c r="E7" s="1">
        <f>(D7/100)*(B7/100)*(C7/100)*100</f>
        <v>89.858160000000012</v>
      </c>
      <c r="F7" s="1"/>
    </row>
    <row r="8" spans="1:6">
      <c r="A8" s="3" t="s">
        <v>1</v>
      </c>
      <c r="B8" s="4">
        <v>40</v>
      </c>
      <c r="C8" s="5">
        <v>30</v>
      </c>
      <c r="D8" s="5">
        <v>160.46100000000001</v>
      </c>
      <c r="E8" s="1">
        <f t="shared" si="0"/>
        <v>19.255320000000001</v>
      </c>
      <c r="F8" s="1"/>
    </row>
    <row r="9" spans="1:6">
      <c r="A9" s="3"/>
      <c r="B9" s="4">
        <v>40</v>
      </c>
      <c r="C9" s="5">
        <v>70</v>
      </c>
      <c r="D9" s="5">
        <v>160.46100000000001</v>
      </c>
      <c r="E9" s="1">
        <f t="shared" si="0"/>
        <v>44.929080000000006</v>
      </c>
      <c r="F9" s="1"/>
    </row>
    <row r="10" spans="1:6">
      <c r="A10" s="3"/>
      <c r="B10" s="4">
        <v>60</v>
      </c>
      <c r="C10" s="5">
        <v>30</v>
      </c>
      <c r="D10" s="5">
        <v>160.46100000000001</v>
      </c>
      <c r="E10" s="1">
        <f t="shared" si="0"/>
        <v>28.882979999999996</v>
      </c>
      <c r="F10" s="1"/>
    </row>
    <row r="11" spans="1:6">
      <c r="A11" s="3"/>
      <c r="B11" s="4">
        <v>60</v>
      </c>
      <c r="C11" s="5">
        <v>70</v>
      </c>
      <c r="D11" s="5">
        <v>160.46100000000001</v>
      </c>
      <c r="E11" s="1">
        <f t="shared" si="0"/>
        <v>67.393619999999999</v>
      </c>
      <c r="F11" s="1"/>
    </row>
    <row r="12" spans="1:6">
      <c r="A12" s="3"/>
      <c r="B12" s="4">
        <v>80</v>
      </c>
      <c r="C12" s="5">
        <v>30</v>
      </c>
      <c r="D12" s="5">
        <v>160.46100000000001</v>
      </c>
      <c r="E12" s="1">
        <f t="shared" si="0"/>
        <v>38.510640000000002</v>
      </c>
      <c r="F12" s="1"/>
    </row>
    <row r="13" spans="1:6">
      <c r="A13" s="3"/>
      <c r="B13" s="4">
        <v>80</v>
      </c>
      <c r="C13" s="5">
        <v>70</v>
      </c>
      <c r="D13" s="5">
        <v>160.46100000000001</v>
      </c>
      <c r="E13" s="1">
        <f t="shared" si="0"/>
        <v>89.858160000000012</v>
      </c>
      <c r="F13" s="1"/>
    </row>
    <row r="16" spans="1:6">
      <c r="D16" t="s">
        <v>7</v>
      </c>
    </row>
    <row r="17" spans="1:7">
      <c r="D17" t="s">
        <v>8</v>
      </c>
    </row>
    <row r="22" spans="1:7" ht="45">
      <c r="A22" s="2"/>
      <c r="B22" s="2" t="s">
        <v>2</v>
      </c>
      <c r="C22" s="2" t="s">
        <v>3</v>
      </c>
      <c r="D22" s="2" t="s">
        <v>9</v>
      </c>
      <c r="E22" s="6" t="s">
        <v>10</v>
      </c>
      <c r="F22" s="2" t="s">
        <v>11</v>
      </c>
      <c r="G22" s="1"/>
    </row>
    <row r="23" spans="1:7">
      <c r="A23" s="3" t="s">
        <v>12</v>
      </c>
      <c r="B23" s="4">
        <v>40</v>
      </c>
      <c r="C23" s="5">
        <v>30</v>
      </c>
      <c r="D23" s="5">
        <v>60</v>
      </c>
      <c r="E23" s="1">
        <v>50</v>
      </c>
      <c r="F23" s="1">
        <f t="shared" ref="F23:F28" si="1">(D23/100)*(B23/100)*(C23/100)*(E23/100)*100</f>
        <v>3.5999999999999996</v>
      </c>
      <c r="G23" s="1"/>
    </row>
    <row r="24" spans="1:7">
      <c r="A24" s="3"/>
      <c r="B24" s="4">
        <v>40</v>
      </c>
      <c r="C24" s="5">
        <v>70</v>
      </c>
      <c r="D24" s="5">
        <v>79</v>
      </c>
      <c r="E24" s="1">
        <v>50</v>
      </c>
      <c r="F24" s="1">
        <f t="shared" si="1"/>
        <v>11.060000000000002</v>
      </c>
      <c r="G24" s="1"/>
    </row>
    <row r="25" spans="1:7">
      <c r="A25" s="3"/>
      <c r="B25" s="4">
        <v>60</v>
      </c>
      <c r="C25" s="5">
        <v>30</v>
      </c>
      <c r="D25" s="5">
        <v>79</v>
      </c>
      <c r="E25" s="1">
        <v>50</v>
      </c>
      <c r="F25" s="1">
        <f t="shared" si="1"/>
        <v>7.1099999999999994</v>
      </c>
      <c r="G25" s="1"/>
    </row>
    <row r="26" spans="1:7">
      <c r="A26" s="3"/>
      <c r="B26" s="4">
        <v>60</v>
      </c>
      <c r="C26" s="5">
        <v>70</v>
      </c>
      <c r="D26" s="5">
        <v>79</v>
      </c>
      <c r="E26" s="1">
        <v>50</v>
      </c>
      <c r="F26" s="1">
        <f t="shared" si="1"/>
        <v>16.59</v>
      </c>
      <c r="G26" s="1"/>
    </row>
    <row r="27" spans="1:7">
      <c r="A27" s="3"/>
      <c r="B27" s="4">
        <v>80</v>
      </c>
      <c r="C27" s="5">
        <v>30</v>
      </c>
      <c r="D27" s="5">
        <v>79</v>
      </c>
      <c r="E27" s="1">
        <v>50</v>
      </c>
      <c r="F27" s="1">
        <f t="shared" si="1"/>
        <v>9.48</v>
      </c>
      <c r="G27" s="1"/>
    </row>
    <row r="28" spans="1:7">
      <c r="A28" s="3"/>
      <c r="B28" s="4">
        <v>80</v>
      </c>
      <c r="C28" s="5">
        <v>70</v>
      </c>
      <c r="D28" s="5">
        <v>79</v>
      </c>
      <c r="E28" s="1">
        <v>50</v>
      </c>
      <c r="F28" s="1">
        <f t="shared" si="1"/>
        <v>22.120000000000005</v>
      </c>
      <c r="G28" s="1"/>
    </row>
    <row r="31" spans="1:7" ht="30">
      <c r="A31" s="2"/>
      <c r="B31" s="2" t="s">
        <v>2</v>
      </c>
      <c r="C31" s="2" t="s">
        <v>3</v>
      </c>
      <c r="D31" s="2" t="s">
        <v>13</v>
      </c>
      <c r="E31" s="6" t="s">
        <v>10</v>
      </c>
      <c r="F31" s="2" t="s">
        <v>11</v>
      </c>
    </row>
    <row r="32" spans="1:7">
      <c r="A32" s="3" t="s">
        <v>12</v>
      </c>
      <c r="B32" s="4">
        <v>40</v>
      </c>
      <c r="C32" s="5">
        <v>30</v>
      </c>
      <c r="D32" s="5">
        <v>79</v>
      </c>
      <c r="E32" s="1">
        <v>100</v>
      </c>
      <c r="F32" s="1">
        <f t="shared" ref="F32:F37" si="2">(D32/100)*(B32/100)*(C32/100)*(E32/100)*100</f>
        <v>9.48</v>
      </c>
    </row>
    <row r="33" spans="1:6">
      <c r="A33" s="3"/>
      <c r="B33" s="4">
        <v>40</v>
      </c>
      <c r="C33" s="5">
        <v>70</v>
      </c>
      <c r="D33" s="5">
        <v>79</v>
      </c>
      <c r="E33" s="1">
        <v>100</v>
      </c>
      <c r="F33" s="1">
        <f t="shared" si="2"/>
        <v>22.120000000000005</v>
      </c>
    </row>
    <row r="34" spans="1:6">
      <c r="A34" s="3"/>
      <c r="B34" s="4">
        <v>60</v>
      </c>
      <c r="C34" s="5">
        <v>30</v>
      </c>
      <c r="D34" s="5">
        <v>79</v>
      </c>
      <c r="E34" s="1">
        <v>100</v>
      </c>
      <c r="F34" s="1">
        <f t="shared" si="2"/>
        <v>14.219999999999999</v>
      </c>
    </row>
    <row r="35" spans="1:6">
      <c r="A35" s="3"/>
      <c r="B35" s="4">
        <v>60</v>
      </c>
      <c r="C35" s="5">
        <v>70</v>
      </c>
      <c r="D35" s="5">
        <v>79</v>
      </c>
      <c r="E35" s="1">
        <v>100</v>
      </c>
      <c r="F35" s="1">
        <f t="shared" si="2"/>
        <v>33.18</v>
      </c>
    </row>
    <row r="36" spans="1:6">
      <c r="A36" s="3"/>
      <c r="B36" s="4">
        <v>80</v>
      </c>
      <c r="C36" s="5">
        <v>30</v>
      </c>
      <c r="D36" s="5">
        <v>79</v>
      </c>
      <c r="E36" s="1">
        <v>100</v>
      </c>
      <c r="F36" s="1">
        <f t="shared" si="2"/>
        <v>18.96</v>
      </c>
    </row>
    <row r="37" spans="1:6">
      <c r="A37" s="3"/>
      <c r="B37" s="4">
        <v>80</v>
      </c>
      <c r="C37" s="5">
        <v>70</v>
      </c>
      <c r="D37" s="5">
        <v>79</v>
      </c>
      <c r="E37" s="1">
        <v>100</v>
      </c>
      <c r="F37" s="1">
        <f t="shared" si="2"/>
        <v>44.240000000000009</v>
      </c>
    </row>
  </sheetData>
  <mergeCells count="4">
    <mergeCell ref="A2:A7"/>
    <mergeCell ref="A8:A13"/>
    <mergeCell ref="A23:A28"/>
    <mergeCell ref="A32:A3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Harris</dc:creator>
  <cp:lastModifiedBy>Rebecca Harris</cp:lastModifiedBy>
  <dcterms:created xsi:type="dcterms:W3CDTF">2015-03-17T13:40:45Z</dcterms:created>
  <dcterms:modified xsi:type="dcterms:W3CDTF">2015-03-29T08:51:47Z</dcterms:modified>
</cp:coreProperties>
</file>