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120" windowHeight="201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0" i="1" l="1"/>
  <c r="AK10" i="1"/>
  <c r="AK15" i="1"/>
  <c r="AG15" i="1"/>
  <c r="AK5" i="1"/>
  <c r="AK6" i="1"/>
  <c r="AK7" i="1"/>
  <c r="AK8" i="1"/>
  <c r="AK9" i="1"/>
  <c r="AK11" i="1"/>
  <c r="AK12" i="1"/>
  <c r="AK13" i="1"/>
  <c r="AK14" i="1"/>
  <c r="AK4" i="1"/>
  <c r="AJ4" i="1"/>
  <c r="AG5" i="1"/>
  <c r="AG6" i="1"/>
  <c r="AG7" i="1"/>
  <c r="AG8" i="1"/>
  <c r="AG9" i="1"/>
  <c r="AG11" i="1"/>
  <c r="AG12" i="1"/>
  <c r="AG13" i="1"/>
  <c r="AG14" i="1"/>
  <c r="AG4" i="1"/>
  <c r="AF4" i="1"/>
  <c r="AJ15" i="1"/>
  <c r="AI15" i="1"/>
  <c r="AH15" i="1"/>
  <c r="AF15" i="1"/>
  <c r="AE15" i="1"/>
  <c r="AD15" i="1"/>
  <c r="AJ14" i="1"/>
  <c r="AI14" i="1"/>
  <c r="AH14" i="1"/>
  <c r="AF14" i="1"/>
  <c r="AE14" i="1"/>
  <c r="AD14" i="1"/>
  <c r="AJ13" i="1"/>
  <c r="AI13" i="1"/>
  <c r="AH13" i="1"/>
  <c r="AF13" i="1"/>
  <c r="AE13" i="1"/>
  <c r="AD13" i="1"/>
  <c r="AJ12" i="1"/>
  <c r="AI12" i="1"/>
  <c r="AH12" i="1"/>
  <c r="AF12" i="1"/>
  <c r="AE12" i="1"/>
  <c r="AD12" i="1"/>
  <c r="AJ11" i="1"/>
  <c r="AI11" i="1"/>
  <c r="AH11" i="1"/>
  <c r="AF11" i="1"/>
  <c r="AE11" i="1"/>
  <c r="AD11" i="1"/>
  <c r="AJ10" i="1"/>
  <c r="AI10" i="1"/>
  <c r="AH10" i="1"/>
  <c r="AF10" i="1"/>
  <c r="AE10" i="1"/>
  <c r="AD10" i="1"/>
  <c r="AJ9" i="1"/>
  <c r="AI9" i="1"/>
  <c r="AH9" i="1"/>
  <c r="AF9" i="1"/>
  <c r="AE9" i="1"/>
  <c r="AD9" i="1"/>
  <c r="AJ8" i="1"/>
  <c r="AI8" i="1"/>
  <c r="AH8" i="1"/>
  <c r="AF8" i="1"/>
  <c r="AE8" i="1"/>
  <c r="AD8" i="1"/>
  <c r="AJ7" i="1"/>
  <c r="AI7" i="1"/>
  <c r="AH7" i="1"/>
  <c r="AF7" i="1"/>
  <c r="AE7" i="1"/>
  <c r="AD7" i="1"/>
  <c r="AJ6" i="1"/>
  <c r="AI6" i="1"/>
  <c r="AH6" i="1"/>
  <c r="AF6" i="1"/>
  <c r="AE6" i="1"/>
  <c r="AD6" i="1"/>
  <c r="AJ5" i="1"/>
  <c r="AI5" i="1"/>
  <c r="AH5" i="1"/>
  <c r="AF5" i="1"/>
  <c r="AE5" i="1"/>
  <c r="AD5" i="1"/>
  <c r="AI4" i="1"/>
  <c r="AH4" i="1"/>
  <c r="AE4" i="1"/>
  <c r="AD4" i="1"/>
  <c r="J111" i="1"/>
</calcChain>
</file>

<file path=xl/sharedStrings.xml><?xml version="1.0" encoding="utf-8"?>
<sst xmlns="http://schemas.openxmlformats.org/spreadsheetml/2006/main" count="115" uniqueCount="46">
  <si>
    <t>30%cov, 40%VE</t>
  </si>
  <si>
    <t>30%cov, 60%VE</t>
  </si>
  <si>
    <t>30%cov, 80%VE</t>
  </si>
  <si>
    <t>70%cov, 40%VE</t>
  </si>
  <si>
    <t>70%cov, 60%VE</t>
  </si>
  <si>
    <t>70%cov, 80%VE</t>
  </si>
  <si>
    <t>All ages</t>
  </si>
  <si>
    <t>0-14 years</t>
  </si>
  <si>
    <t>15-54 years</t>
  </si>
  <si>
    <t>55-64 years</t>
  </si>
  <si>
    <t>≥65 years</t>
  </si>
  <si>
    <t>Pre-exposre</t>
  </si>
  <si>
    <t>post</t>
  </si>
  <si>
    <t>NNVm_all</t>
  </si>
  <si>
    <t>NNVm_eld</t>
  </si>
  <si>
    <t>NNVi_all</t>
  </si>
  <si>
    <t>NNV_eld</t>
  </si>
  <si>
    <t>NNVm_55+</t>
  </si>
  <si>
    <t>NNVi_eld</t>
  </si>
  <si>
    <t>NNVi_55+</t>
  </si>
  <si>
    <t>x</t>
  </si>
  <si>
    <t>vaccgive 182372.1 139705.6 42666.50    2    1</t>
  </si>
  <si>
    <t>vaccgive 181783.6 139705.8 42077.75    2    2</t>
  </si>
  <si>
    <t>vaccgive 181202.2 139706.0 41496.26    2    3</t>
  </si>
  <si>
    <t>vaccgive 421910.3 325980.8 95929.46    2    4</t>
  </si>
  <si>
    <t>vaccgive 418837.4 325981.7 92855.75    2    5</t>
  </si>
  <si>
    <t>vaccgive 415856.7 325982.5 89874.24    2    6</t>
  </si>
  <si>
    <t>vaccgive 181510.3 139706.7 41803.66    3    1</t>
  </si>
  <si>
    <t>vaccgive 180498.7 139707.3 40791.36    3    2</t>
  </si>
  <si>
    <t>vaccgive 179499.6 139708.0 39791.57    3    3</t>
  </si>
  <si>
    <t>vaccgive 417294.2 325986.3 91307.98    3    4</t>
  </si>
  <si>
    <t>vaccgive 412013.1 325989.5 86023.56    3    5</t>
  </si>
  <si>
    <t>vaccgive 406890.6 325992.6 80898.02    3    6</t>
  </si>
  <si>
    <t xml:space="preserve">&gt; </t>
  </si>
  <si>
    <t>I</t>
  </si>
  <si>
    <t>M</t>
  </si>
  <si>
    <t>TBI55-64</t>
  </si>
  <si>
    <t>TBI65+</t>
  </si>
  <si>
    <t>TBI55+</t>
  </si>
  <si>
    <t>TBM55-64</t>
  </si>
  <si>
    <t>TBM65+</t>
  </si>
  <si>
    <t>TBM55+</t>
  </si>
  <si>
    <t>%reduction</t>
  </si>
  <si>
    <t>TBItot</t>
  </si>
  <si>
    <t>TBI &lt;55</t>
  </si>
  <si>
    <t>TBM&lt;55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</si>
</sst>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9" defaultPivotStyle="PivotStyleMedium4"/>
  <colors>
    <mruColors>
      <color rgb="FF0C6D25"/>
      <color rgb="FF14AD3C"/>
      <color rgb="FF083F1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 ages</c:v>
                </c:pt>
              </c:strCache>
            </c:strRef>
          </c:tx>
          <c:spPr>
            <a:gradFill flip="none" rotWithShape="1">
              <a:gsLst>
                <a:gs pos="0">
                  <a:schemeClr val="tx1">
                    <a:lumMod val="95000"/>
                    <a:lumOff val="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15600000" scaled="0"/>
              <a:tileRect/>
            </a:gradFill>
          </c:spPr>
          <c:invertIfNegative val="0"/>
          <c:cat>
            <c:strRef>
              <c:f>Sheet1!$B$2:$G$2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1.174570656</c:v>
                </c:pt>
                <c:pt idx="1">
                  <c:v>2.665696473</c:v>
                </c:pt>
                <c:pt idx="2">
                  <c:v>1.743440514</c:v>
                </c:pt>
                <c:pt idx="3">
                  <c:v>3.90553283</c:v>
                </c:pt>
                <c:pt idx="4">
                  <c:v>2.300585365</c:v>
                </c:pt>
                <c:pt idx="5">
                  <c:v>5.089604192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1.316040739</c:v>
                </c:pt>
                <c:pt idx="1">
                  <c:v>2.982890586</c:v>
                </c:pt>
                <c:pt idx="2">
                  <c:v>1.952472566</c:v>
                </c:pt>
                <c:pt idx="3">
                  <c:v>4.365371131</c:v>
                </c:pt>
                <c:pt idx="4">
                  <c:v>2.575164826</c:v>
                </c:pt>
                <c:pt idx="5">
                  <c:v>5.682587543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15-54 years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Sheet1!$B$2:$G$2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1.193186317</c:v>
                </c:pt>
                <c:pt idx="1">
                  <c:v>2.707999264</c:v>
                </c:pt>
                <c:pt idx="2">
                  <c:v>1.771089775</c:v>
                </c:pt>
                <c:pt idx="3">
                  <c:v>3.9675147</c:v>
                </c:pt>
                <c:pt idx="4">
                  <c:v>2.337086856</c:v>
                </c:pt>
                <c:pt idx="5">
                  <c:v>5.170304578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3.514174516</c:v>
                </c:pt>
                <c:pt idx="1">
                  <c:v>8.033121013000001</c:v>
                </c:pt>
                <c:pt idx="2">
                  <c:v>5.230404218</c:v>
                </c:pt>
                <c:pt idx="3">
                  <c:v>11.8417953</c:v>
                </c:pt>
                <c:pt idx="4">
                  <c:v>6.920508077</c:v>
                </c:pt>
                <c:pt idx="5">
                  <c:v>15.52430538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≥65 years</c:v>
                </c:pt>
              </c:strCache>
            </c:strRef>
          </c:tx>
          <c:spPr>
            <a:gradFill flip="none" rotWithShape="1">
              <a:gsLst>
                <a:gs pos="0">
                  <a:srgbClr val="0C6D25"/>
                </a:gs>
                <a:gs pos="100000">
                  <a:srgbClr val="14AD3C"/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Sheet1!$B$2:$G$2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1.097982957</c:v>
                </c:pt>
                <c:pt idx="1">
                  <c:v>2.489631029</c:v>
                </c:pt>
                <c:pt idx="2">
                  <c:v>1.629203728</c:v>
                </c:pt>
                <c:pt idx="3">
                  <c:v>3.644765395</c:v>
                </c:pt>
                <c:pt idx="4">
                  <c:v>2.149115583</c:v>
                </c:pt>
                <c:pt idx="5">
                  <c:v>4.746202738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77576"/>
        <c:axId val="2127871880"/>
      </c:barChart>
      <c:catAx>
        <c:axId val="212787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Vaccine Profile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7871880"/>
        <c:crosses val="autoZero"/>
        <c:auto val="1"/>
        <c:lblAlgn val="ctr"/>
        <c:lblOffset val="100"/>
        <c:noMultiLvlLbl val="0"/>
      </c:catAx>
      <c:valAx>
        <c:axId val="2127871880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Mortality rate </a:t>
                </a:r>
                <a:r>
                  <a:rPr lang="en-US" baseline="0"/>
                  <a:t>reduction vs baseline in 2050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7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All ages</c:v>
                </c:pt>
              </c:strCache>
            </c:strRef>
          </c:tx>
          <c:spPr>
            <a:gradFill flip="none" rotWithShape="1">
              <a:gsLst>
                <a:gs pos="0">
                  <a:schemeClr val="tx1">
                    <a:lumMod val="95000"/>
                    <a:lumOff val="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15600000" scaled="0"/>
              <a:tileRect/>
            </a:gradFill>
          </c:spPr>
          <c:invertIfNegative val="0"/>
          <c:cat>
            <c:strRef>
              <c:f>Sheet1!$H$2:$M$2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Sheet1!$H$3:$M$3</c:f>
              <c:numCache>
                <c:formatCode>General</c:formatCode>
                <c:ptCount val="6"/>
                <c:pt idx="0">
                  <c:v>5.183565651</c:v>
                </c:pt>
                <c:pt idx="1">
                  <c:v>11.69183336</c:v>
                </c:pt>
                <c:pt idx="2">
                  <c:v>7.676120672</c:v>
                </c:pt>
                <c:pt idx="3">
                  <c:v>17.04052867</c:v>
                </c:pt>
                <c:pt idx="4">
                  <c:v>10.1058098</c:v>
                </c:pt>
                <c:pt idx="5">
                  <c:v>22.09450817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strRef>
              <c:f>Sheet1!$H$2:$M$2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Sheet1!$H$4:$M$4</c:f>
              <c:numCache>
                <c:formatCode>General</c:formatCode>
                <c:ptCount val="6"/>
                <c:pt idx="0">
                  <c:v>5.487032194</c:v>
                </c:pt>
                <c:pt idx="1">
                  <c:v>12.33504563</c:v>
                </c:pt>
                <c:pt idx="2">
                  <c:v>8.115307256</c:v>
                </c:pt>
                <c:pt idx="3">
                  <c:v>17.92602453</c:v>
                </c:pt>
                <c:pt idx="4">
                  <c:v>10.67064297</c:v>
                </c:pt>
                <c:pt idx="5">
                  <c:v>23.17608277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15-54 years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Sheet1!$H$2:$M$2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Sheet1!$H$5:$M$5</c:f>
              <c:numCache>
                <c:formatCode>General</c:formatCode>
                <c:ptCount val="6"/>
                <c:pt idx="0">
                  <c:v>4.735933007</c:v>
                </c:pt>
                <c:pt idx="1">
                  <c:v>10.65615402</c:v>
                </c:pt>
                <c:pt idx="2">
                  <c:v>7.006835156</c:v>
                </c:pt>
                <c:pt idx="3">
                  <c:v>15.49790012</c:v>
                </c:pt>
                <c:pt idx="4">
                  <c:v>9.21624451</c:v>
                </c:pt>
                <c:pt idx="5">
                  <c:v>20.05146332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strRef>
              <c:f>Sheet1!$H$2:$M$2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Sheet1!$H$6:$M$6</c:f>
              <c:numCache>
                <c:formatCode>General</c:formatCode>
                <c:ptCount val="6"/>
                <c:pt idx="0">
                  <c:v>10.10768137</c:v>
                </c:pt>
                <c:pt idx="1">
                  <c:v>22.79820566</c:v>
                </c:pt>
                <c:pt idx="2">
                  <c:v>14.96774471</c:v>
                </c:pt>
                <c:pt idx="3">
                  <c:v>33.23063434</c:v>
                </c:pt>
                <c:pt idx="4">
                  <c:v>19.70540098</c:v>
                </c:pt>
                <c:pt idx="5">
                  <c:v>43.09326237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≥65 years</c:v>
                </c:pt>
              </c:strCache>
            </c:strRef>
          </c:tx>
          <c:spPr>
            <a:gradFill flip="none" rotWithShape="1">
              <a:gsLst>
                <a:gs pos="0">
                  <a:srgbClr val="0C6D25"/>
                </a:gs>
                <a:gs pos="100000">
                  <a:srgbClr val="14AD3C"/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Sheet1!$H$2:$M$2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Sheet1!$H$7:$M$7</c:f>
              <c:numCache>
                <c:formatCode>General</c:formatCode>
                <c:ptCount val="6"/>
                <c:pt idx="0">
                  <c:v>5.06648575</c:v>
                </c:pt>
                <c:pt idx="1">
                  <c:v>11.42562984</c:v>
                </c:pt>
                <c:pt idx="2">
                  <c:v>7.502205415</c:v>
                </c:pt>
                <c:pt idx="3">
                  <c:v>16.65004682</c:v>
                </c:pt>
                <c:pt idx="4">
                  <c:v>9.876161581</c:v>
                </c:pt>
                <c:pt idx="5">
                  <c:v>21.58521899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795400"/>
        <c:axId val="2127789704"/>
      </c:barChart>
      <c:catAx>
        <c:axId val="212779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Vaccine Profile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7789704"/>
        <c:crosses val="autoZero"/>
        <c:auto val="1"/>
        <c:lblAlgn val="ctr"/>
        <c:lblOffset val="100"/>
        <c:noMultiLvlLbl val="0"/>
      </c:catAx>
      <c:valAx>
        <c:axId val="2127789704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400"/>
                </a:pPr>
                <a:r>
                  <a:rPr lang="en-US" sz="1000" b="1" i="0" baseline="0">
                    <a:effectLst/>
                  </a:rPr>
                  <a:t>Mortality rate reduction vs baseline in 2050 (%)</a:t>
                </a:r>
                <a:endParaRPr lang="en-US" sz="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9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All ages</c:v>
                </c:pt>
              </c:strCache>
            </c:strRef>
          </c:tx>
          <c:spPr>
            <a:gradFill flip="none" rotWithShape="1">
              <a:gsLst>
                <a:gs pos="0">
                  <a:schemeClr val="tx1">
                    <a:lumMod val="95000"/>
                    <a:lumOff val="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15600000" scaled="0"/>
              <a:tileRect/>
            </a:gradFill>
          </c:spPr>
          <c:invertIfNegative val="0"/>
          <c:cat>
            <c:strRef>
              <c:f>Sheet1!$B$34:$G$34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1.19992634678768</c:v>
                </c:pt>
                <c:pt idx="1">
                  <c:v>2.73039952392974</c:v>
                </c:pt>
                <c:pt idx="2">
                  <c:v>1.78284973749037</c:v>
                </c:pt>
                <c:pt idx="3">
                  <c:v>4.00922841417973</c:v>
                </c:pt>
                <c:pt idx="4">
                  <c:v>2.35490046297536</c:v>
                </c:pt>
                <c:pt idx="5">
                  <c:v>5.23599237331923</c:v>
                </c:pt>
              </c:numCache>
            </c:numRef>
          </c:val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strRef>
              <c:f>Sheet1!$B$34:$G$34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1.35980899162712</c:v>
                </c:pt>
                <c:pt idx="1">
                  <c:v>3.08988946090685</c:v>
                </c:pt>
                <c:pt idx="2">
                  <c:v>2.01933134144939</c:v>
                </c:pt>
                <c:pt idx="3">
                  <c:v>4.53176611210964</c:v>
                </c:pt>
                <c:pt idx="4">
                  <c:v>2.66586741387918</c:v>
                </c:pt>
                <c:pt idx="5">
                  <c:v>5.91172701601171</c:v>
                </c:pt>
              </c:numCache>
            </c:numRef>
          </c:val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15-54 years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Sheet1!$B$34:$G$34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1.2382740906407</c:v>
                </c:pt>
                <c:pt idx="1">
                  <c:v>2.81538307145276</c:v>
                </c:pt>
                <c:pt idx="2">
                  <c:v>1.83926476291667</c:v>
                </c:pt>
                <c:pt idx="3">
                  <c:v>4.13116568690113</c:v>
                </c:pt>
                <c:pt idx="4">
                  <c:v>2.42868225815384</c:v>
                </c:pt>
                <c:pt idx="5">
                  <c:v>5.3916061991298</c:v>
                </c:pt>
              </c:numCache>
            </c:numRef>
          </c:val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strRef>
              <c:f>Sheet1!$B$34:$G$34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4.06230197539334</c:v>
                </c:pt>
                <c:pt idx="1">
                  <c:v>9.28686534796503</c:v>
                </c:pt>
                <c:pt idx="2">
                  <c:v>6.04645620616604</c:v>
                </c:pt>
                <c:pt idx="3">
                  <c:v>13.6902487690118</c:v>
                </c:pt>
                <c:pt idx="4">
                  <c:v>8.00048745706763</c:v>
                </c:pt>
                <c:pt idx="5">
                  <c:v>17.9471222701205</c:v>
                </c:pt>
              </c:numCache>
            </c:numRef>
          </c:val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≥65 years</c:v>
                </c:pt>
              </c:strCache>
            </c:strRef>
          </c:tx>
          <c:spPr>
            <a:gradFill flip="none" rotWithShape="1">
              <a:gsLst>
                <a:gs pos="0">
                  <a:srgbClr val="0C6D25"/>
                </a:gs>
                <a:gs pos="100000">
                  <a:srgbClr val="14AD3C"/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Sheet1!$B$34:$G$34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Sheet1!$B$39:$G$39</c:f>
              <c:numCache>
                <c:formatCode>General</c:formatCode>
                <c:ptCount val="6"/>
                <c:pt idx="0">
                  <c:v>1.04594403825663</c:v>
                </c:pt>
                <c:pt idx="1">
                  <c:v>2.37766085167038</c:v>
                </c:pt>
                <c:pt idx="2">
                  <c:v>1.55347963205711</c:v>
                </c:pt>
                <c:pt idx="3">
                  <c:v>3.48835408158822</c:v>
                </c:pt>
                <c:pt idx="4">
                  <c:v>2.05117354759801</c:v>
                </c:pt>
                <c:pt idx="5">
                  <c:v>4.55204964965574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18920"/>
        <c:axId val="2129224600"/>
      </c:barChart>
      <c:catAx>
        <c:axId val="212921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Vaccine Profile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224600"/>
        <c:crosses val="autoZero"/>
        <c:auto val="1"/>
        <c:lblAlgn val="ctr"/>
        <c:lblOffset val="100"/>
        <c:noMultiLvlLbl val="0"/>
      </c:catAx>
      <c:valAx>
        <c:axId val="2129224600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Incidence </a:t>
                </a:r>
                <a:r>
                  <a:rPr lang="en-US" baseline="0"/>
                  <a:t>rate reduction vs baseline in 2050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1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All ages</c:v>
                </c:pt>
              </c:strCache>
            </c:strRef>
          </c:tx>
          <c:spPr>
            <a:gradFill flip="none" rotWithShape="1">
              <a:gsLst>
                <a:gs pos="0">
                  <a:schemeClr val="tx1">
                    <a:lumMod val="95000"/>
                    <a:lumOff val="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15600000" scaled="0"/>
              <a:tileRect/>
            </a:gradFill>
          </c:spPr>
          <c:invertIfNegative val="0"/>
          <c:cat>
            <c:strRef>
              <c:f>Sheet1!$H$34:$M$34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Sheet1!$H$35:$M$35</c:f>
              <c:numCache>
                <c:formatCode>General</c:formatCode>
                <c:ptCount val="6"/>
                <c:pt idx="0">
                  <c:v>4.96711540555787</c:v>
                </c:pt>
                <c:pt idx="1">
                  <c:v>11.2253187689109</c:v>
                </c:pt>
                <c:pt idx="2">
                  <c:v>7.36097716474384</c:v>
                </c:pt>
                <c:pt idx="3">
                  <c:v>16.387558723121</c:v>
                </c:pt>
                <c:pt idx="4">
                  <c:v>9.6979375381069</c:v>
                </c:pt>
                <c:pt idx="5">
                  <c:v>21.2819524667918</c:v>
                </c:pt>
              </c:numCache>
            </c:numRef>
          </c:val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strRef>
              <c:f>Sheet1!$H$34:$M$34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Sheet1!$H$36:$M$36</c:f>
              <c:numCache>
                <c:formatCode>General</c:formatCode>
                <c:ptCount val="6"/>
                <c:pt idx="0">
                  <c:v>5.49994534189357</c:v>
                </c:pt>
                <c:pt idx="1">
                  <c:v>12.396989287617</c:v>
                </c:pt>
                <c:pt idx="2">
                  <c:v>8.14252852685714</c:v>
                </c:pt>
                <c:pt idx="3">
                  <c:v>18.0578312323237</c:v>
                </c:pt>
                <c:pt idx="4">
                  <c:v>10.7171130149318</c:v>
                </c:pt>
                <c:pt idx="5">
                  <c:v>23.4003578087148</c:v>
                </c:pt>
              </c:numCache>
            </c:numRef>
          </c:val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15-54 years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5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Sheet1!$H$34:$M$34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Sheet1!$H$37:$M$37</c:f>
              <c:numCache>
                <c:formatCode>General</c:formatCode>
                <c:ptCount val="6"/>
                <c:pt idx="0">
                  <c:v>4.78906388091526</c:v>
                </c:pt>
                <c:pt idx="1">
                  <c:v>10.7964235306776</c:v>
                </c:pt>
                <c:pt idx="2">
                  <c:v>7.09056310575574</c:v>
                </c:pt>
                <c:pt idx="3">
                  <c:v>15.7280785326019</c:v>
                </c:pt>
                <c:pt idx="4">
                  <c:v>9.33309177572964</c:v>
                </c:pt>
                <c:pt idx="5">
                  <c:v>20.3828527358752</c:v>
                </c:pt>
              </c:numCache>
            </c:numRef>
          </c:val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strRef>
              <c:f>Sheet1!$H$34:$M$34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Sheet1!$H$38:$M$38</c:f>
              <c:numCache>
                <c:formatCode>General</c:formatCode>
                <c:ptCount val="6"/>
                <c:pt idx="0">
                  <c:v>11.3997353042534</c:v>
                </c:pt>
                <c:pt idx="1">
                  <c:v>25.7100819213248</c:v>
                </c:pt>
                <c:pt idx="2">
                  <c:v>16.8806227277757</c:v>
                </c:pt>
                <c:pt idx="3">
                  <c:v>37.4695037724195</c:v>
                </c:pt>
                <c:pt idx="4">
                  <c:v>22.2229342464493</c:v>
                </c:pt>
                <c:pt idx="5">
                  <c:v>48.5801894750021</c:v>
                </c:pt>
              </c:numCache>
            </c:numRef>
          </c:val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≥65 years</c:v>
                </c:pt>
              </c:strCache>
            </c:strRef>
          </c:tx>
          <c:spPr>
            <a:gradFill flip="none" rotWithShape="1">
              <a:gsLst>
                <a:gs pos="0">
                  <a:srgbClr val="0C6D25"/>
                </a:gs>
                <a:gs pos="100000">
                  <a:srgbClr val="14AD3C"/>
                </a:gs>
              </a:gsLst>
              <a:lin ang="16200000" scaled="0"/>
              <a:tileRect/>
            </a:gradFill>
          </c:spPr>
          <c:invertIfNegative val="0"/>
          <c:cat>
            <c:strRef>
              <c:f>Sheet1!$H$34:$M$34</c:f>
              <c:strCache>
                <c:ptCount val="6"/>
                <c:pt idx="0">
                  <c:v>30%cov, 40%VE</c:v>
                </c:pt>
                <c:pt idx="1">
                  <c:v>70%cov, 40%VE</c:v>
                </c:pt>
                <c:pt idx="2">
                  <c:v>30%cov, 60%VE</c:v>
                </c:pt>
                <c:pt idx="3">
                  <c:v>70%cov, 60%VE</c:v>
                </c:pt>
                <c:pt idx="4">
                  <c:v>30%cov, 80%VE</c:v>
                </c:pt>
                <c:pt idx="5">
                  <c:v>70%cov, 80%VE</c:v>
                </c:pt>
              </c:strCache>
            </c:strRef>
          </c:cat>
          <c:val>
            <c:numRef>
              <c:f>Sheet1!$H$39:$M$39</c:f>
              <c:numCache>
                <c:formatCode>General</c:formatCode>
                <c:ptCount val="6"/>
                <c:pt idx="0">
                  <c:v>4.65994513453116</c:v>
                </c:pt>
                <c:pt idx="1">
                  <c:v>10.5333041511017</c:v>
                </c:pt>
                <c:pt idx="2">
                  <c:v>6.90629778071247</c:v>
                </c:pt>
                <c:pt idx="3">
                  <c:v>15.3801376089239</c:v>
                </c:pt>
                <c:pt idx="4">
                  <c:v>9.09961001168466</c:v>
                </c:pt>
                <c:pt idx="5">
                  <c:v>19.977417993276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69240"/>
        <c:axId val="2129274920"/>
      </c:barChart>
      <c:catAx>
        <c:axId val="212926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Vaccine Profile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274920"/>
        <c:crosses val="autoZero"/>
        <c:auto val="1"/>
        <c:lblAlgn val="ctr"/>
        <c:lblOffset val="100"/>
        <c:noMultiLvlLbl val="0"/>
      </c:catAx>
      <c:valAx>
        <c:axId val="2129274920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Incidence rate</a:t>
                </a:r>
                <a:r>
                  <a:rPr lang="en-US" baseline="0"/>
                  <a:t> reduction vs baseline in 2050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6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10</xdr:row>
      <xdr:rowOff>25400</xdr:rowOff>
    </xdr:from>
    <xdr:to>
      <xdr:col>8</xdr:col>
      <xdr:colOff>749300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10</xdr:row>
      <xdr:rowOff>25400</xdr:rowOff>
    </xdr:from>
    <xdr:to>
      <xdr:col>18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41</xdr:row>
      <xdr:rowOff>114300</xdr:rowOff>
    </xdr:from>
    <xdr:to>
      <xdr:col>8</xdr:col>
      <xdr:colOff>800100</xdr:colOff>
      <xdr:row>60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18</xdr:col>
      <xdr:colOff>533400</xdr:colOff>
      <xdr:row>60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5"/>
  <sheetViews>
    <sheetView tabSelected="1" topLeftCell="Q7" workbookViewId="0">
      <selection activeCell="Y20" sqref="Y20:Y31"/>
    </sheetView>
  </sheetViews>
  <sheetFormatPr baseColWidth="10" defaultRowHeight="16" x14ac:dyDescent="0"/>
  <sheetData>
    <row r="1" spans="1:37">
      <c r="B1" t="s">
        <v>11</v>
      </c>
      <c r="H1" t="s">
        <v>12</v>
      </c>
    </row>
    <row r="2" spans="1:37">
      <c r="B2" s="1" t="s">
        <v>0</v>
      </c>
      <c r="C2" s="1" t="s">
        <v>3</v>
      </c>
      <c r="D2" s="1" t="s">
        <v>1</v>
      </c>
      <c r="E2" s="1" t="s">
        <v>4</v>
      </c>
      <c r="F2" s="1" t="s">
        <v>2</v>
      </c>
      <c r="G2" s="1" t="s">
        <v>5</v>
      </c>
      <c r="H2" s="1" t="s">
        <v>0</v>
      </c>
      <c r="I2" s="1" t="s">
        <v>3</v>
      </c>
      <c r="J2" s="1" t="s">
        <v>1</v>
      </c>
      <c r="K2" s="1" t="s">
        <v>4</v>
      </c>
      <c r="L2" s="1" t="s">
        <v>2</v>
      </c>
      <c r="M2" s="1" t="s">
        <v>5</v>
      </c>
      <c r="U2" t="s">
        <v>43</v>
      </c>
      <c r="V2" t="s">
        <v>36</v>
      </c>
      <c r="W2" t="s">
        <v>37</v>
      </c>
      <c r="X2" t="s">
        <v>38</v>
      </c>
      <c r="Y2" t="s">
        <v>44</v>
      </c>
      <c r="Z2" t="s">
        <v>39</v>
      </c>
      <c r="AA2" t="s">
        <v>40</v>
      </c>
      <c r="AB2" t="s">
        <v>41</v>
      </c>
      <c r="AC2" t="s">
        <v>45</v>
      </c>
      <c r="AD2" t="s">
        <v>36</v>
      </c>
      <c r="AE2" t="s">
        <v>37</v>
      </c>
      <c r="AF2" t="s">
        <v>38</v>
      </c>
      <c r="AG2" t="s">
        <v>44</v>
      </c>
      <c r="AH2" t="s">
        <v>39</v>
      </c>
      <c r="AI2" t="s">
        <v>40</v>
      </c>
      <c r="AJ2" t="s">
        <v>41</v>
      </c>
      <c r="AK2" t="s">
        <v>45</v>
      </c>
    </row>
    <row r="3" spans="1:37">
      <c r="A3" t="s">
        <v>6</v>
      </c>
      <c r="B3" s="1">
        <v>1.174570656</v>
      </c>
      <c r="C3" s="1">
        <v>2.6656964730000001</v>
      </c>
      <c r="D3" s="1">
        <v>1.743440514</v>
      </c>
      <c r="E3" s="1">
        <v>3.9055328299999998</v>
      </c>
      <c r="F3" s="1">
        <v>2.3005853649999999</v>
      </c>
      <c r="G3" s="1">
        <v>5.0896041920000004</v>
      </c>
      <c r="H3" s="1">
        <v>5.1835656510000003</v>
      </c>
      <c r="I3" s="1">
        <v>11.69183336</v>
      </c>
      <c r="J3" s="1">
        <v>7.6761206719999997</v>
      </c>
      <c r="K3" s="1">
        <v>17.04052867</v>
      </c>
      <c r="L3" s="1">
        <v>10.105809799999999</v>
      </c>
      <c r="M3" s="1">
        <v>22.094508170000001</v>
      </c>
      <c r="S3">
        <v>0</v>
      </c>
      <c r="U3">
        <v>47.3668172271001</v>
      </c>
      <c r="V3">
        <v>17.7109803714823</v>
      </c>
      <c r="W3">
        <v>162.18726221928699</v>
      </c>
      <c r="X3">
        <v>114.38723611949401</v>
      </c>
      <c r="Y3">
        <v>14.2935932520948</v>
      </c>
      <c r="Z3">
        <v>0.51611527440146698</v>
      </c>
      <c r="AA3">
        <v>7.4147852462431896</v>
      </c>
      <c r="AB3">
        <v>5.1323579821247298</v>
      </c>
      <c r="AC3">
        <v>0.39512858608270901</v>
      </c>
    </row>
    <row r="4" spans="1:37">
      <c r="A4" t="s">
        <v>7</v>
      </c>
      <c r="B4" s="1">
        <v>1.316040739</v>
      </c>
      <c r="C4" s="1">
        <v>2.9828905859999999</v>
      </c>
      <c r="D4" s="1">
        <v>1.952472566</v>
      </c>
      <c r="E4" s="1">
        <v>4.3653711309999998</v>
      </c>
      <c r="F4" s="1">
        <v>2.575164826</v>
      </c>
      <c r="G4" s="1">
        <v>5.6825875430000004</v>
      </c>
      <c r="H4" s="1">
        <v>5.4870321940000002</v>
      </c>
      <c r="I4" s="1">
        <v>12.33504563</v>
      </c>
      <c r="J4" s="1">
        <v>8.1153072559999995</v>
      </c>
      <c r="K4" s="1">
        <v>17.926024529999999</v>
      </c>
      <c r="L4" s="1">
        <v>10.670642969999999</v>
      </c>
      <c r="M4" s="1">
        <v>23.176082770000001</v>
      </c>
      <c r="S4">
        <v>1</v>
      </c>
      <c r="U4">
        <v>46.798450307557303</v>
      </c>
      <c r="V4">
        <v>16.991506865990001</v>
      </c>
      <c r="W4">
        <v>160.49087421929201</v>
      </c>
      <c r="X4">
        <v>113.01609863237999</v>
      </c>
      <c r="Y4">
        <v>14.116087749915399</v>
      </c>
      <c r="Z4">
        <v>0.497978082952998</v>
      </c>
      <c r="AA4">
        <v>7.3333721679106096</v>
      </c>
      <c r="AB4">
        <v>5.0719768306578903</v>
      </c>
      <c r="AC4">
        <v>0.39040849764318403</v>
      </c>
      <c r="AD4">
        <f>(V3-V4)/V3*100</f>
        <v>4.0623019753936065</v>
      </c>
      <c r="AE4">
        <f>(W3-W4)/W3*100</f>
        <v>1.0459440382570633</v>
      </c>
      <c r="AF4">
        <f>(X3-X4)/X3*100</f>
        <v>1.1986804941083296</v>
      </c>
      <c r="AG4">
        <f>(Y3-Y4)/Y3*100</f>
        <v>1.2418535986630652</v>
      </c>
      <c r="AH4">
        <f>(Z3-Z4)/Z3*100</f>
        <v>3.5141745164396609</v>
      </c>
      <c r="AI4">
        <f>(AA3-AA4)/AA3*100</f>
        <v>1.0979829574137576</v>
      </c>
      <c r="AJ4">
        <f>(AB3-AB4)/AB3*100</f>
        <v>1.1764797326519012</v>
      </c>
      <c r="AK4">
        <f>(AC3-AC4)/AC3*100</f>
        <v>1.1945702249284909</v>
      </c>
    </row>
    <row r="5" spans="1:37">
      <c r="A5" t="s">
        <v>8</v>
      </c>
      <c r="B5" s="1">
        <v>1.1931863170000001</v>
      </c>
      <c r="C5" s="1">
        <v>2.7079992640000001</v>
      </c>
      <c r="D5" s="1">
        <v>1.7710897750000001</v>
      </c>
      <c r="E5" s="1">
        <v>3.9675147000000002</v>
      </c>
      <c r="F5" s="1">
        <v>2.337086856</v>
      </c>
      <c r="G5" s="1">
        <v>5.1703045779999997</v>
      </c>
      <c r="H5" s="1">
        <v>4.7359330069999999</v>
      </c>
      <c r="I5" s="1">
        <v>10.656154020000001</v>
      </c>
      <c r="J5" s="1">
        <v>7.0068351560000002</v>
      </c>
      <c r="K5" s="1">
        <v>15.497900120000001</v>
      </c>
      <c r="L5" s="1">
        <v>9.2162445099999992</v>
      </c>
      <c r="M5" s="1">
        <v>20.05146332</v>
      </c>
      <c r="S5">
        <v>2</v>
      </c>
      <c r="U5">
        <v>46.522338050509198</v>
      </c>
      <c r="V5">
        <v>16.640093699637902</v>
      </c>
      <c r="W5">
        <v>159.667716134919</v>
      </c>
      <c r="X5">
        <v>112.34998276267601</v>
      </c>
      <c r="Y5">
        <v>14.029938066324201</v>
      </c>
      <c r="Z5">
        <v>0.48912035931706099</v>
      </c>
      <c r="AA5">
        <v>7.2939832885963796</v>
      </c>
      <c r="AB5">
        <v>5.0427350035457001</v>
      </c>
      <c r="AC5">
        <v>0.38812242956780302</v>
      </c>
      <c r="AD5">
        <f>(V3-V5)/V3*100</f>
        <v>6.0464562061663667</v>
      </c>
      <c r="AE5">
        <f>(W3-W5)/W3*100</f>
        <v>1.5534796320573001</v>
      </c>
      <c r="AF5">
        <f>(X3-X5)/X3*100</f>
        <v>1.7810145833839304</v>
      </c>
      <c r="AG5">
        <f>(Y3-Y5)/Y3*100</f>
        <v>1.8445689696113248</v>
      </c>
      <c r="AH5">
        <f>(Z3-Z5)/Z3*100</f>
        <v>5.2304042184590811</v>
      </c>
      <c r="AI5">
        <f>(AA3-AA5)/AA3*100</f>
        <v>1.6292037278897067</v>
      </c>
      <c r="AJ5">
        <f t="shared" ref="AJ5:AK5" si="0">(AB3-AB5)/AB3*100</f>
        <v>1.7462339706461185</v>
      </c>
      <c r="AK5">
        <f t="shared" si="0"/>
        <v>1.7731332942434723</v>
      </c>
    </row>
    <row r="6" spans="1:37">
      <c r="A6" t="s">
        <v>9</v>
      </c>
      <c r="B6" s="1">
        <v>3.5141745160000002</v>
      </c>
      <c r="C6" s="1">
        <v>8.0331210130000006</v>
      </c>
      <c r="D6" s="1">
        <v>5.2304042180000003</v>
      </c>
      <c r="E6" s="1">
        <v>11.841795299999999</v>
      </c>
      <c r="F6" s="1">
        <v>6.920508077</v>
      </c>
      <c r="G6" s="1">
        <v>15.524305379999999</v>
      </c>
      <c r="H6" s="1">
        <v>10.10768137</v>
      </c>
      <c r="I6" s="1">
        <v>22.798205660000001</v>
      </c>
      <c r="J6" s="1">
        <v>14.96774471</v>
      </c>
      <c r="K6" s="1">
        <v>33.230634340000002</v>
      </c>
      <c r="L6" s="1">
        <v>19.70540098</v>
      </c>
      <c r="M6" s="1">
        <v>43.093262369999998</v>
      </c>
      <c r="S6">
        <v>3</v>
      </c>
      <c r="U6">
        <v>46.251375828922399</v>
      </c>
      <c r="V6">
        <v>16.2940156083381</v>
      </c>
      <c r="W6">
        <v>158.86051999907099</v>
      </c>
      <c r="X6">
        <v>111.696279042866</v>
      </c>
      <c r="Y6">
        <v>13.945448483643901</v>
      </c>
      <c r="Z6">
        <v>0.48039747515084202</v>
      </c>
      <c r="AA6">
        <v>7.2554329410524199</v>
      </c>
      <c r="AB6">
        <v>5.0140971759216804</v>
      </c>
      <c r="AC6">
        <v>0.38588348784069798</v>
      </c>
      <c r="AD6">
        <f>(V3-V6)/V3*100</f>
        <v>8.0004874570679068</v>
      </c>
      <c r="AE6">
        <f>(W3-W6)/W3*100</f>
        <v>2.0511735475983608</v>
      </c>
      <c r="AF6">
        <f>(X3-X6)/X3*100</f>
        <v>2.3524976806126481</v>
      </c>
      <c r="AG6">
        <f>(Y3-Y6)/Y3*100</f>
        <v>2.4356700397912645</v>
      </c>
      <c r="AH6">
        <f>(Z3-Z6)/Z3*100</f>
        <v>6.9205080768141354</v>
      </c>
      <c r="AI6">
        <f>(AA3-AA6)/AA3*100</f>
        <v>2.1491155832396887</v>
      </c>
      <c r="AJ6">
        <f t="shared" ref="AJ6:AK6" si="1">(AB3-AB6)/AB3*100</f>
        <v>2.3042197487964589</v>
      </c>
      <c r="AK6">
        <f t="shared" si="1"/>
        <v>2.3397695250719797</v>
      </c>
    </row>
    <row r="7" spans="1:37">
      <c r="A7" t="s">
        <v>10</v>
      </c>
      <c r="B7" s="1">
        <v>1.0979829569999999</v>
      </c>
      <c r="C7" s="1">
        <v>2.4896310289999999</v>
      </c>
      <c r="D7" s="1">
        <v>1.629203728</v>
      </c>
      <c r="E7" s="1">
        <v>3.6447653949999999</v>
      </c>
      <c r="F7" s="1">
        <v>2.1491155829999999</v>
      </c>
      <c r="G7" s="1">
        <v>4.746202738</v>
      </c>
      <c r="H7" s="1">
        <v>5.06648575</v>
      </c>
      <c r="I7" s="1">
        <v>11.425629839999999</v>
      </c>
      <c r="J7" s="1">
        <v>7.5022054149999997</v>
      </c>
      <c r="K7" s="1">
        <v>16.65004682</v>
      </c>
      <c r="L7" s="1">
        <v>9.8761615809999999</v>
      </c>
      <c r="M7" s="1">
        <v>21.585218990000001</v>
      </c>
      <c r="S7">
        <v>4</v>
      </c>
      <c r="U7">
        <v>46.073513875030599</v>
      </c>
      <c r="V7">
        <v>16.066185472578201</v>
      </c>
      <c r="W7">
        <v>158.330999179103</v>
      </c>
      <c r="X7">
        <v>111.267175443084</v>
      </c>
      <c r="Y7">
        <v>13.890017765965499</v>
      </c>
      <c r="Z7">
        <v>0.47465510984417503</v>
      </c>
      <c r="AA7">
        <v>7.2301844520037797</v>
      </c>
      <c r="AB7">
        <v>4.9953307737163302</v>
      </c>
      <c r="AC7">
        <v>0.38441626662898698</v>
      </c>
      <c r="AD7">
        <f>(V3-V7)/V3*100</f>
        <v>9.2868653479651488</v>
      </c>
      <c r="AE7">
        <f>(W3-W7)/W3*100</f>
        <v>2.3776608516703912</v>
      </c>
      <c r="AF7">
        <f>(X3-X7)/X3*100</f>
        <v>2.7276300942796197</v>
      </c>
      <c r="AG7">
        <f>(Y3-Y7)/Y3*100</f>
        <v>2.8234711804895825</v>
      </c>
      <c r="AH7">
        <f>(Z3-Z7)/Z3*100</f>
        <v>8.0331210126212298</v>
      </c>
      <c r="AI7">
        <f>(AA3-AA7)/AA3*100</f>
        <v>2.4896310292053383</v>
      </c>
      <c r="AJ7">
        <f t="shared" ref="AJ7:AK7" si="2">(AB3-AB7)/AB3*100</f>
        <v>2.6698684870705796</v>
      </c>
      <c r="AK7">
        <f t="shared" si="2"/>
        <v>2.7110970532209757</v>
      </c>
    </row>
    <row r="8" spans="1:37">
      <c r="S8">
        <v>5</v>
      </c>
      <c r="U8">
        <v>45.467773331938602</v>
      </c>
      <c r="V8">
        <v>15.2863030991955</v>
      </c>
      <c r="W8">
        <v>156.529596237844</v>
      </c>
      <c r="X8">
        <v>109.805744315978</v>
      </c>
      <c r="Y8">
        <v>13.701413532484001</v>
      </c>
      <c r="Z8">
        <v>0.45499796011233101</v>
      </c>
      <c r="AA8">
        <v>7.14453371950506</v>
      </c>
      <c r="AB8">
        <v>4.9316082679505202</v>
      </c>
      <c r="AC8">
        <v>0.37943407974023002</v>
      </c>
      <c r="AD8">
        <f>(V3-V8)/V3*100</f>
        <v>13.690248769011932</v>
      </c>
      <c r="AE8">
        <f>(W3-W8)/W3*100</f>
        <v>3.488354081588406</v>
      </c>
      <c r="AF8">
        <f>(X3-X8)/X3*100</f>
        <v>4.0052474025423352</v>
      </c>
      <c r="AG8">
        <f>(Y3-Y8)/Y3*100</f>
        <v>4.1429730730865186</v>
      </c>
      <c r="AH8">
        <f>(Z3-Z8)/Z3*100</f>
        <v>11.841795296605593</v>
      </c>
      <c r="AI8">
        <f>(AA3-AA8)/AA3*100</f>
        <v>3.6447653945885552</v>
      </c>
      <c r="AJ8">
        <f t="shared" ref="AJ8:AK8" si="3">(AB3-AB8)/AB3*100</f>
        <v>3.9114519071622089</v>
      </c>
      <c r="AK8">
        <f t="shared" si="3"/>
        <v>3.9719997224381491</v>
      </c>
    </row>
    <row r="9" spans="1:37">
      <c r="S9">
        <v>6</v>
      </c>
      <c r="U9">
        <v>44.886694289605003</v>
      </c>
      <c r="V9">
        <v>14.532369068975299</v>
      </c>
      <c r="W9">
        <v>154.80441751764701</v>
      </c>
      <c r="X9">
        <v>108.403746950008</v>
      </c>
      <c r="Y9">
        <v>13.5207470289472</v>
      </c>
      <c r="Z9">
        <v>0.43599196306865301</v>
      </c>
      <c r="AA9">
        <v>7.0628645058843604</v>
      </c>
      <c r="AB9">
        <v>4.8707575740073104</v>
      </c>
      <c r="AC9">
        <v>0.37467640871249902</v>
      </c>
      <c r="AD9">
        <f>(V3-V9)/V3*100</f>
        <v>17.947122270120673</v>
      </c>
      <c r="AE9">
        <f>(W3-W9)/W3*100</f>
        <v>4.5520496496561664</v>
      </c>
      <c r="AF9">
        <f>(X3-X9)/X3*100</f>
        <v>5.2309063252786236</v>
      </c>
      <c r="AG9">
        <f>(Y3-Y9)/Y3*100</f>
        <v>5.4069414843208499</v>
      </c>
      <c r="AH9">
        <f>(Z3-Z9)/Z3*100</f>
        <v>15.524305384244261</v>
      </c>
      <c r="AI9">
        <f>(AA3-AA9)/AA3*100</f>
        <v>4.7462027377952039</v>
      </c>
      <c r="AJ9">
        <f t="shared" ref="AJ9:AK9" si="4">(AB3-AB9)/AB3*100</f>
        <v>5.0970803094510622</v>
      </c>
      <c r="AK9">
        <f t="shared" si="4"/>
        <v>5.1760814303445271</v>
      </c>
    </row>
    <row r="10" spans="1:37">
      <c r="S10">
        <v>7</v>
      </c>
      <c r="U10">
        <v>45.014052751490297</v>
      </c>
      <c r="V10">
        <v>15.691975489344999</v>
      </c>
      <c r="W10">
        <v>154.62942478466999</v>
      </c>
      <c r="X10">
        <v>108.67153427513</v>
      </c>
      <c r="Y10">
        <v>13.6060458592698</v>
      </c>
      <c r="Z10">
        <v>0.46394798697046002</v>
      </c>
      <c r="AA10">
        <v>7.0391162083810004</v>
      </c>
      <c r="AB10">
        <v>4.8641744433347798</v>
      </c>
      <c r="AC10">
        <v>0.376381266240221</v>
      </c>
      <c r="AD10">
        <f>(V3-V10)/V3*100</f>
        <v>11.399735304253642</v>
      </c>
      <c r="AE10">
        <f>(W3-W10)/W3*100</f>
        <v>4.6599451345311858</v>
      </c>
      <c r="AF10">
        <f>(X3-X10)/X3*100</f>
        <v>4.9968003758680979</v>
      </c>
      <c r="AG10">
        <f>(Y3-Y10)/Y3*100</f>
        <v>4.810178803179781</v>
      </c>
      <c r="AH10">
        <f>(Z3-Z10)/Z3*100</f>
        <v>10.107681368567278</v>
      </c>
      <c r="AI10">
        <f>(AA3-AA10)/AA3*100</f>
        <v>5.0664857495707976</v>
      </c>
      <c r="AJ10">
        <f t="shared" ref="AJ10:AK10" si="5">(AB3-AB10)/AB3*100</f>
        <v>5.2253474859702891</v>
      </c>
      <c r="AK10">
        <f>(AC3-AC10)/AC3*100</f>
        <v>4.7446123876655655</v>
      </c>
    </row>
    <row r="11" spans="1:37">
      <c r="S11">
        <v>8</v>
      </c>
      <c r="U11">
        <v>43.880156627347297</v>
      </c>
      <c r="V11">
        <v>14.7212565935819</v>
      </c>
      <c r="W11">
        <v>150.986126928038</v>
      </c>
      <c r="X11">
        <v>105.916765463264</v>
      </c>
      <c r="Y11">
        <v>13.275628937418499</v>
      </c>
      <c r="Z11">
        <v>0.438864457727285</v>
      </c>
      <c r="AA11">
        <v>6.8585128259819701</v>
      </c>
      <c r="AB11">
        <v>4.7352256421651298</v>
      </c>
      <c r="AC11">
        <v>0.36739191502310098</v>
      </c>
      <c r="AD11">
        <f>(V3-V11)/V3*100</f>
        <v>16.880622727776071</v>
      </c>
      <c r="AE11">
        <f>(W3-W11)/W3*100</f>
        <v>6.9062977807125048</v>
      </c>
      <c r="AF11">
        <f>(X3-X11)/X3*100</f>
        <v>7.4050837694700267</v>
      </c>
      <c r="AG11">
        <f>(Y3-Y11)/Y3*100</f>
        <v>7.1218223208297351</v>
      </c>
      <c r="AH11">
        <f>(Z3-Z11)/Z3*100</f>
        <v>14.967744708538005</v>
      </c>
      <c r="AI11">
        <f>(AA3-AA11)/AA3*100</f>
        <v>7.5022054150936217</v>
      </c>
      <c r="AJ11">
        <f t="shared" ref="AJ11:AK11" si="6">(AB3-AB11)/AB3*100</f>
        <v>7.7378144966262159</v>
      </c>
      <c r="AK11">
        <f t="shared" si="6"/>
        <v>7.0196569007037484</v>
      </c>
    </row>
    <row r="12" spans="1:37">
      <c r="S12">
        <v>9</v>
      </c>
      <c r="U12">
        <v>42.773212878626602</v>
      </c>
      <c r="V12">
        <v>13.7750808491262</v>
      </c>
      <c r="W12">
        <v>147.42885386870299</v>
      </c>
      <c r="X12">
        <v>103.227373576869</v>
      </c>
      <c r="Y12">
        <v>12.953678217470801</v>
      </c>
      <c r="Z12">
        <v>0.414412690048097</v>
      </c>
      <c r="AA12">
        <v>6.6824890744542902</v>
      </c>
      <c r="AB12">
        <v>4.6095340914890297</v>
      </c>
      <c r="AC12">
        <v>0.35864603217916502</v>
      </c>
      <c r="AD12">
        <f>(V3-V12)/V3*100</f>
        <v>22.222934246449565</v>
      </c>
      <c r="AE12">
        <f>(W3-W12)/W3*100</f>
        <v>9.0996100116849767</v>
      </c>
      <c r="AF12">
        <f>(X3-X12)/X3*100</f>
        <v>9.7562131241346872</v>
      </c>
      <c r="AG12">
        <f>(Y3-Y12)/Y3*100</f>
        <v>9.374235092548389</v>
      </c>
      <c r="AH12">
        <f>(Z3-Z12)/Z3*100</f>
        <v>19.705400982622209</v>
      </c>
      <c r="AI12">
        <f>(AA3-AA12)/AA3*100</f>
        <v>9.8761615808081302</v>
      </c>
      <c r="AJ12">
        <f t="shared" ref="AJ12:AK12" si="7">(AB3-AB12)/AB3*100</f>
        <v>10.186816517020462</v>
      </c>
      <c r="AK12">
        <f t="shared" si="7"/>
        <v>9.233083909526961</v>
      </c>
    </row>
    <row r="13" spans="1:37">
      <c r="S13">
        <v>10</v>
      </c>
      <c r="U13">
        <v>42.0497410026707</v>
      </c>
      <c r="V13">
        <v>13.1574728089044</v>
      </c>
      <c r="W13">
        <v>145.10358459538401</v>
      </c>
      <c r="X13">
        <v>101.469589233458</v>
      </c>
      <c r="Y13">
        <v>12.7435935652636</v>
      </c>
      <c r="Z13">
        <v>0.39845025271144902</v>
      </c>
      <c r="AA13">
        <v>6.5675993303257103</v>
      </c>
      <c r="AB13">
        <v>4.5274890262399303</v>
      </c>
      <c r="AC13">
        <v>0.35294621907851398</v>
      </c>
      <c r="AD13">
        <f>(V3-V13)/V3*100</f>
        <v>25.710081921325056</v>
      </c>
      <c r="AE13">
        <f>(W3-W13)/W3*100</f>
        <v>10.533304151102088</v>
      </c>
      <c r="AF13">
        <f>(X3-X13)/X3*100</f>
        <v>11.292909352702306</v>
      </c>
      <c r="AG13">
        <f>(Y3-Y13)/Y3*100</f>
        <v>10.844017032624313</v>
      </c>
      <c r="AH13">
        <f>(Z3-Z13)/Z3*100</f>
        <v>22.798205657926466</v>
      </c>
      <c r="AI13">
        <f>(AA3-AA13)/AA3*100</f>
        <v>11.425629843382429</v>
      </c>
      <c r="AJ13">
        <f t="shared" ref="AJ13:AK13" si="8">(AB3-AB13)/AB3*100</f>
        <v>11.78540074545602</v>
      </c>
      <c r="AK13">
        <f t="shared" si="8"/>
        <v>10.675604977708533</v>
      </c>
    </row>
    <row r="14" spans="1:37">
      <c r="S14">
        <v>11</v>
      </c>
      <c r="U14">
        <v>39.6045522387356</v>
      </c>
      <c r="V14">
        <v>11.0747639130572</v>
      </c>
      <c r="W14">
        <v>137.242638105814</v>
      </c>
      <c r="X14">
        <v>95.528205118397906</v>
      </c>
      <c r="Y14">
        <v>12.035574563204801</v>
      </c>
      <c r="Z14">
        <v>0.34460689481414403</v>
      </c>
      <c r="AA14">
        <v>6.1802200312216797</v>
      </c>
      <c r="AB14">
        <v>4.25081213181259</v>
      </c>
      <c r="AC14">
        <v>0.33378055958273301</v>
      </c>
      <c r="AD14">
        <f>(V3-V14)/V3*100</f>
        <v>37.469503772419849</v>
      </c>
      <c r="AE14">
        <f>(W3-W14)/W3*100</f>
        <v>15.380137608924155</v>
      </c>
      <c r="AF14">
        <f>(X3-X14)/X3*100</f>
        <v>16.487006453582911</v>
      </c>
      <c r="AG14">
        <f>(Y3-Y14)/Y3*100</f>
        <v>15.797418109397194</v>
      </c>
      <c r="AH14">
        <f>(Z3-Z14)/Z3*100</f>
        <v>33.230634335753628</v>
      </c>
      <c r="AI14">
        <f>(AA3-AA14)/AA3*100</f>
        <v>16.650046818915229</v>
      </c>
      <c r="AJ14">
        <f t="shared" ref="AJ14:AK14" si="9">(AB3-AB14)/AB3*100</f>
        <v>17.176234654372088</v>
      </c>
      <c r="AK14">
        <f t="shared" si="9"/>
        <v>15.526091672631988</v>
      </c>
    </row>
    <row r="15" spans="1:37">
      <c r="S15">
        <v>12</v>
      </c>
      <c r="U15">
        <v>37.286233699796497</v>
      </c>
      <c r="V15">
        <v>9.1069525491357499</v>
      </c>
      <c r="W15">
        <v>129.786434913889</v>
      </c>
      <c r="X15">
        <v>89.894362696877806</v>
      </c>
      <c r="Y15">
        <v>11.3673031527169</v>
      </c>
      <c r="Z15">
        <v>0.29370436505310099</v>
      </c>
      <c r="AA15">
        <v>5.8142876132756802</v>
      </c>
      <c r="AB15">
        <v>3.9893916052493799</v>
      </c>
      <c r="AC15">
        <v>0.315755886143128</v>
      </c>
      <c r="AD15">
        <f>(V3-V15)/V3*100</f>
        <v>48.5801894750022</v>
      </c>
      <c r="AE15">
        <f>(W3-W15)/W3*100</f>
        <v>19.977417993276266</v>
      </c>
      <c r="AF15">
        <f>(X3-X15)/X3*100</f>
        <v>21.412243405400453</v>
      </c>
      <c r="AG15">
        <f>(Y3-Y15)/Y3*100</f>
        <v>20.472739413856182</v>
      </c>
      <c r="AH15">
        <f>(Z3-Z15)/Z3*100</f>
        <v>43.093262373661275</v>
      </c>
      <c r="AI15">
        <f>(AA3-AA15)/AA3*100</f>
        <v>21.585218989025005</v>
      </c>
      <c r="AJ15">
        <f t="shared" ref="AJ15:AK15" si="10">(AB3-AB15)/AB3*100</f>
        <v>22.269810111768091</v>
      </c>
      <c r="AK15">
        <f>(AC3-AC15)/AC3*100</f>
        <v>20.0878151405038</v>
      </c>
    </row>
    <row r="18" spans="19:35">
      <c r="T18" t="s">
        <v>42</v>
      </c>
      <c r="U18" t="s">
        <v>36</v>
      </c>
      <c r="V18" t="s">
        <v>38</v>
      </c>
      <c r="W18" t="s">
        <v>37</v>
      </c>
      <c r="X18" t="s">
        <v>39</v>
      </c>
      <c r="Y18" t="s">
        <v>45</v>
      </c>
      <c r="Z18" t="s">
        <v>41</v>
      </c>
      <c r="AA18" t="s">
        <v>40</v>
      </c>
      <c r="AB18" t="s">
        <v>36</v>
      </c>
      <c r="AC18" t="s">
        <v>44</v>
      </c>
      <c r="AD18" t="s">
        <v>37</v>
      </c>
      <c r="AE18" t="s">
        <v>38</v>
      </c>
      <c r="AF18" t="s">
        <v>39</v>
      </c>
      <c r="AH18" t="s">
        <v>40</v>
      </c>
      <c r="AI18" t="s">
        <v>41</v>
      </c>
    </row>
    <row r="20" spans="19:35">
      <c r="S20">
        <v>2</v>
      </c>
      <c r="T20">
        <v>4030</v>
      </c>
      <c r="U20" s="4">
        <v>4.0623019753936065</v>
      </c>
      <c r="V20" s="4">
        <v>1.1987577305934547</v>
      </c>
      <c r="W20" s="4">
        <v>1.0459440382570633</v>
      </c>
      <c r="X20" s="4">
        <v>3.5141745164396601</v>
      </c>
      <c r="Y20" s="4">
        <v>1.1945702249284909</v>
      </c>
      <c r="Z20" s="4">
        <v>1.1765569864922751</v>
      </c>
      <c r="AA20" s="4">
        <v>1.0979829574137576</v>
      </c>
      <c r="AB20" s="4">
        <v>4.0623019753936065</v>
      </c>
      <c r="AC20" s="4">
        <v>1.2418535986630652</v>
      </c>
      <c r="AD20" s="4">
        <v>1.0459440382570633</v>
      </c>
      <c r="AE20" s="4">
        <v>1.1986804941083296</v>
      </c>
      <c r="AF20" s="4">
        <v>3.5141745164396609</v>
      </c>
      <c r="AG20" s="4"/>
      <c r="AH20" s="4">
        <v>1.0979829574137576</v>
      </c>
      <c r="AI20" s="4">
        <v>1.1764797326519012</v>
      </c>
    </row>
    <row r="21" spans="19:35">
      <c r="T21">
        <v>4070</v>
      </c>
      <c r="U21" s="4">
        <v>9.2868653479651488</v>
      </c>
      <c r="V21" s="4">
        <v>2.7278041267803226</v>
      </c>
      <c r="W21" s="4">
        <v>2.3776608516703912</v>
      </c>
      <c r="X21" s="4">
        <v>8.0331210126212298</v>
      </c>
      <c r="Y21" s="4">
        <v>2.7110970532209757</v>
      </c>
      <c r="Z21" s="4">
        <v>2.6700426229139236</v>
      </c>
      <c r="AA21" s="4">
        <v>2.4896310292053383</v>
      </c>
      <c r="AB21" s="4">
        <v>9.2868653479651488</v>
      </c>
      <c r="AC21" s="4">
        <v>2.8234711804895825</v>
      </c>
      <c r="AD21" s="4">
        <v>2.3776608516703912</v>
      </c>
      <c r="AE21" s="4">
        <v>2.7276300942796197</v>
      </c>
      <c r="AF21" s="4">
        <v>8.0331210126212298</v>
      </c>
      <c r="AG21" s="4"/>
      <c r="AH21" s="4">
        <v>2.4896310292053383</v>
      </c>
      <c r="AI21" s="4">
        <v>2.6698684870705796</v>
      </c>
    </row>
    <row r="22" spans="19:35">
      <c r="T22">
        <v>6030</v>
      </c>
      <c r="U22" s="4">
        <v>6.0464562061663667</v>
      </c>
      <c r="V22" s="4">
        <v>1.7811289130930992</v>
      </c>
      <c r="W22" s="4">
        <v>1.5534796320573001</v>
      </c>
      <c r="X22" s="4">
        <v>5.2304042184590811</v>
      </c>
      <c r="Y22" s="4">
        <v>1.7731332942434723</v>
      </c>
      <c r="Z22" s="4">
        <v>1.7463483408406331</v>
      </c>
      <c r="AA22" s="4">
        <v>1.6292037278897067</v>
      </c>
      <c r="AB22" s="4">
        <v>6.0464562061663667</v>
      </c>
      <c r="AC22" s="4">
        <v>1.8445689696113248</v>
      </c>
      <c r="AD22" s="4">
        <v>1.5534796320573001</v>
      </c>
      <c r="AE22" s="4">
        <v>1.7810145833839304</v>
      </c>
      <c r="AF22" s="4">
        <v>5.2304042184590811</v>
      </c>
      <c r="AG22" s="4"/>
      <c r="AH22" s="4">
        <v>1.6292037278897067</v>
      </c>
      <c r="AI22" s="4">
        <v>1.7462339706461185</v>
      </c>
    </row>
    <row r="23" spans="19:35">
      <c r="T23">
        <v>6070</v>
      </c>
      <c r="U23" s="4">
        <v>13.690248769011932</v>
      </c>
      <c r="V23" s="4">
        <v>4.0055008559276466</v>
      </c>
      <c r="W23" s="4">
        <v>3.488354081588406</v>
      </c>
      <c r="X23" s="4">
        <v>11.841795296605593</v>
      </c>
      <c r="Y23" s="4">
        <v>3.9719997224381491</v>
      </c>
      <c r="Z23" s="4">
        <v>3.9117056081945467</v>
      </c>
      <c r="AA23" s="4">
        <v>3.6447653945885552</v>
      </c>
      <c r="AB23" s="4">
        <v>13.690248769011932</v>
      </c>
      <c r="AC23" s="4">
        <v>4.1429730730865186</v>
      </c>
      <c r="AD23" s="4">
        <v>3.488354081588406</v>
      </c>
      <c r="AE23" s="4">
        <v>4.0052474025423352</v>
      </c>
      <c r="AF23" s="4">
        <v>11.841795296605593</v>
      </c>
      <c r="AG23" s="4"/>
      <c r="AH23" s="4">
        <v>3.6447653945885552</v>
      </c>
      <c r="AI23" s="4">
        <v>3.9114519071622089</v>
      </c>
    </row>
    <row r="24" spans="19:35">
      <c r="U24" s="4">
        <v>8.0004874570679068</v>
      </c>
      <c r="V24" s="4">
        <v>2.35264814135006</v>
      </c>
      <c r="W24" s="4">
        <v>2.0511735475983608</v>
      </c>
      <c r="X24" s="4">
        <v>6.9205080768141354</v>
      </c>
      <c r="Y24" s="4">
        <v>2.3397695250719797</v>
      </c>
      <c r="Z24" s="4">
        <v>2.3043702839229403</v>
      </c>
      <c r="AA24" s="4">
        <v>2.1491155832396887</v>
      </c>
      <c r="AB24" s="4">
        <v>8.0004874570679068</v>
      </c>
      <c r="AC24" s="4">
        <v>2.4356700397912645</v>
      </c>
      <c r="AD24" s="4">
        <v>2.0511735475983608</v>
      </c>
      <c r="AE24" s="4">
        <v>2.3524976806126481</v>
      </c>
      <c r="AF24" s="4">
        <v>6.9205080768141354</v>
      </c>
      <c r="AG24" s="4"/>
      <c r="AH24" s="4">
        <v>2.1491155832396887</v>
      </c>
      <c r="AI24" s="4">
        <v>2.3042197487964589</v>
      </c>
    </row>
    <row r="25" spans="19:35">
      <c r="U25" s="4">
        <v>17.947122270120673</v>
      </c>
      <c r="V25" s="4">
        <v>5.2312347290689765</v>
      </c>
      <c r="W25" s="4">
        <v>4.5520496496561664</v>
      </c>
      <c r="X25" s="4">
        <v>15.524305384244261</v>
      </c>
      <c r="Y25" s="4">
        <v>5.1760814303445271</v>
      </c>
      <c r="Z25" s="4">
        <v>5.097409176989772</v>
      </c>
      <c r="AA25" s="4">
        <v>4.7462027377952039</v>
      </c>
      <c r="AB25" s="4">
        <v>17.947122270120673</v>
      </c>
      <c r="AC25" s="4">
        <v>5.4069414843208499</v>
      </c>
      <c r="AD25" s="4">
        <v>4.5520496496561664</v>
      </c>
      <c r="AE25" s="4">
        <v>5.2309063252786236</v>
      </c>
      <c r="AF25" s="4">
        <v>15.524305384244261</v>
      </c>
      <c r="AG25" s="4"/>
      <c r="AH25" s="4">
        <v>4.7462027377952039</v>
      </c>
      <c r="AI25" s="4">
        <v>5.0970803094510622</v>
      </c>
    </row>
    <row r="26" spans="19:35">
      <c r="S26">
        <v>3</v>
      </c>
      <c r="U26" s="4">
        <v>11.399735304253642</v>
      </c>
      <c r="V26" s="4">
        <v>4.997092751818359</v>
      </c>
      <c r="W26" s="4">
        <v>4.6599451345311858</v>
      </c>
      <c r="X26" s="4">
        <v>10.107681368567278</v>
      </c>
      <c r="Y26" s="4">
        <v>4.7446123876655655</v>
      </c>
      <c r="Z26" s="4">
        <v>5.2256391585583488</v>
      </c>
      <c r="AA26" s="4">
        <v>5.0664857495707976</v>
      </c>
      <c r="AB26" s="4">
        <v>11.399735304253642</v>
      </c>
      <c r="AC26" s="4">
        <v>4.810178803179781</v>
      </c>
      <c r="AD26" s="4">
        <v>4.6599451345311858</v>
      </c>
      <c r="AE26" s="4">
        <v>4.9968003758680979</v>
      </c>
      <c r="AF26" s="4">
        <v>10.107681368567278</v>
      </c>
      <c r="AG26" s="4"/>
      <c r="AH26" s="4">
        <v>5.0664857495707976</v>
      </c>
      <c r="AI26" s="4">
        <v>5.2253474859702891</v>
      </c>
    </row>
    <row r="27" spans="19:35">
      <c r="U27" s="4">
        <v>25.710081921325056</v>
      </c>
      <c r="V27" s="4">
        <v>11.29353033178505</v>
      </c>
      <c r="W27" s="4">
        <v>10.533304151102088</v>
      </c>
      <c r="X27" s="4">
        <v>22.798205657926466</v>
      </c>
      <c r="Y27" s="4">
        <v>10.675604977708533</v>
      </c>
      <c r="Z27" s="4">
        <v>11.786018276936197</v>
      </c>
      <c r="AA27" s="4">
        <v>11.425629843382429</v>
      </c>
      <c r="AB27" s="4">
        <v>25.710081921325056</v>
      </c>
      <c r="AC27" s="4">
        <v>10.844017032624313</v>
      </c>
      <c r="AD27" s="4">
        <v>10.533304151102088</v>
      </c>
      <c r="AE27" s="4">
        <v>11.292909352702306</v>
      </c>
      <c r="AF27" s="4">
        <v>22.798205657926466</v>
      </c>
      <c r="AG27" s="4"/>
      <c r="AH27" s="4">
        <v>11.425629843382429</v>
      </c>
      <c r="AI27" s="4">
        <v>11.78540074545602</v>
      </c>
    </row>
    <row r="28" spans="19:35">
      <c r="U28" s="4">
        <v>16.880622727776071</v>
      </c>
      <c r="V28" s="4">
        <v>7.4055070967876615</v>
      </c>
      <c r="W28" s="4">
        <v>6.9062977807125048</v>
      </c>
      <c r="X28" s="4">
        <v>14.967744708538005</v>
      </c>
      <c r="Y28" s="4">
        <v>7.0196569007037484</v>
      </c>
      <c r="Z28" s="4">
        <v>7.7382363027596046</v>
      </c>
      <c r="AA28" s="4">
        <v>7.5022054150936217</v>
      </c>
      <c r="AB28" s="4">
        <v>16.880622727776071</v>
      </c>
      <c r="AC28" s="4">
        <v>7.1218223208297351</v>
      </c>
      <c r="AD28" s="4">
        <v>6.9062977807125048</v>
      </c>
      <c r="AE28" s="4">
        <v>7.4050837694700267</v>
      </c>
      <c r="AF28" s="4">
        <v>14.967744708538005</v>
      </c>
      <c r="AG28" s="4"/>
      <c r="AH28" s="4">
        <v>7.5022054150936217</v>
      </c>
      <c r="AI28" s="4">
        <v>7.7378144966262159</v>
      </c>
    </row>
    <row r="29" spans="19:35">
      <c r="U29" s="4">
        <v>37.469503772419849</v>
      </c>
      <c r="V29" s="4">
        <v>16.487864826151526</v>
      </c>
      <c r="W29" s="4">
        <v>15.380137608924155</v>
      </c>
      <c r="X29" s="4">
        <v>33.230634335753628</v>
      </c>
      <c r="Y29" s="4">
        <v>15.526091672631988</v>
      </c>
      <c r="Z29" s="4">
        <v>17.177085942839039</v>
      </c>
      <c r="AA29" s="4">
        <v>16.650046818915229</v>
      </c>
      <c r="AB29" s="4">
        <v>37.469503772419849</v>
      </c>
      <c r="AC29" s="4">
        <v>15.797418109397194</v>
      </c>
      <c r="AD29" s="4">
        <v>15.380137608924155</v>
      </c>
      <c r="AE29" s="4">
        <v>16.487006453582911</v>
      </c>
      <c r="AF29" s="4">
        <v>33.230634335753628</v>
      </c>
      <c r="AG29" s="4"/>
      <c r="AH29" s="4">
        <v>16.650046818915229</v>
      </c>
      <c r="AI29" s="4">
        <v>17.176234654372088</v>
      </c>
    </row>
    <row r="30" spans="19:35">
      <c r="U30" s="4">
        <v>22.222934246449565</v>
      </c>
      <c r="V30" s="4">
        <v>9.7567580142489607</v>
      </c>
      <c r="W30" s="4">
        <v>9.0996100116849767</v>
      </c>
      <c r="X30" s="4">
        <v>19.705400982622209</v>
      </c>
      <c r="Y30" s="4">
        <v>9.233083909526961</v>
      </c>
      <c r="Z30" s="4">
        <v>10.187358807161081</v>
      </c>
      <c r="AA30" s="4">
        <v>9.8761615808081302</v>
      </c>
      <c r="AB30" s="4">
        <v>22.222934246449565</v>
      </c>
      <c r="AC30" s="4">
        <v>9.374235092548389</v>
      </c>
      <c r="AD30" s="4">
        <v>9.0996100116849767</v>
      </c>
      <c r="AE30" s="4">
        <v>9.7562131241346872</v>
      </c>
      <c r="AF30" s="4">
        <v>19.705400982622209</v>
      </c>
      <c r="AG30" s="4"/>
      <c r="AH30" s="4">
        <v>9.8761615808081302</v>
      </c>
      <c r="AI30" s="4">
        <v>10.186816517020462</v>
      </c>
    </row>
    <row r="31" spans="19:35">
      <c r="U31" s="4">
        <v>48.5801894750022</v>
      </c>
      <c r="V31" s="4">
        <v>21.413298456190532</v>
      </c>
      <c r="W31" s="4">
        <v>19.977417993276266</v>
      </c>
      <c r="X31" s="4">
        <v>43.093262373661275</v>
      </c>
      <c r="Y31" s="4">
        <v>20.0878151405038</v>
      </c>
      <c r="Z31" s="4">
        <v>22.270853649614406</v>
      </c>
      <c r="AA31" s="4">
        <v>21.585218989025005</v>
      </c>
      <c r="AB31" s="4">
        <v>48.5801894750022</v>
      </c>
      <c r="AC31" s="4">
        <v>20.472739413856182</v>
      </c>
      <c r="AD31" s="4">
        <v>19.977417993276266</v>
      </c>
      <c r="AE31" s="4">
        <v>21.412243405400453</v>
      </c>
      <c r="AF31" s="4">
        <v>43.093262373661275</v>
      </c>
      <c r="AG31" s="4"/>
      <c r="AH31" s="4">
        <v>21.585218989025005</v>
      </c>
      <c r="AI31" s="4">
        <v>22.269810111768091</v>
      </c>
    </row>
    <row r="34" spans="1:13">
      <c r="B34" t="s">
        <v>0</v>
      </c>
      <c r="C34" t="s">
        <v>3</v>
      </c>
      <c r="D34" t="s">
        <v>1</v>
      </c>
      <c r="E34" t="s">
        <v>4</v>
      </c>
      <c r="F34" t="s">
        <v>2</v>
      </c>
      <c r="G34" t="s">
        <v>5</v>
      </c>
      <c r="H34" t="s">
        <v>0</v>
      </c>
      <c r="I34" t="s">
        <v>3</v>
      </c>
      <c r="J34" t="s">
        <v>1</v>
      </c>
      <c r="K34" t="s">
        <v>4</v>
      </c>
      <c r="L34" t="s">
        <v>2</v>
      </c>
      <c r="M34" t="s">
        <v>5</v>
      </c>
    </row>
    <row r="35" spans="1:13">
      <c r="A35" t="s">
        <v>6</v>
      </c>
      <c r="B35">
        <v>1.19992634678768</v>
      </c>
      <c r="C35">
        <v>2.7303995239297398</v>
      </c>
      <c r="D35">
        <v>1.78284973749037</v>
      </c>
      <c r="E35">
        <v>4.0092284141797299</v>
      </c>
      <c r="F35">
        <v>2.35490046297536</v>
      </c>
      <c r="G35">
        <v>5.2359923733192302</v>
      </c>
      <c r="H35">
        <v>4.9671154055578697</v>
      </c>
      <c r="I35">
        <v>11.225318768910901</v>
      </c>
      <c r="J35">
        <v>7.36097716474384</v>
      </c>
      <c r="K35">
        <v>16.387558723121</v>
      </c>
      <c r="L35">
        <v>9.6979375381069008</v>
      </c>
      <c r="M35">
        <v>21.2819524667918</v>
      </c>
    </row>
    <row r="36" spans="1:13">
      <c r="A36" t="s">
        <v>7</v>
      </c>
      <c r="B36">
        <v>1.3598089916271201</v>
      </c>
      <c r="C36">
        <v>3.0898894609068499</v>
      </c>
      <c r="D36">
        <v>2.0193313414493899</v>
      </c>
      <c r="E36">
        <v>4.53176611210964</v>
      </c>
      <c r="F36">
        <v>2.6658674138791798</v>
      </c>
      <c r="G36">
        <v>5.9117270160117101</v>
      </c>
      <c r="H36">
        <v>5.4999453418935698</v>
      </c>
      <c r="I36">
        <v>12.396989287617</v>
      </c>
      <c r="J36">
        <v>8.1425285268571397</v>
      </c>
      <c r="K36">
        <v>18.0578312323237</v>
      </c>
      <c r="L36">
        <v>10.717113014931799</v>
      </c>
      <c r="M36">
        <v>23.400357808714801</v>
      </c>
    </row>
    <row r="37" spans="1:13">
      <c r="A37" t="s">
        <v>8</v>
      </c>
      <c r="B37">
        <v>1.2382740906406999</v>
      </c>
      <c r="C37">
        <v>2.8153830714527599</v>
      </c>
      <c r="D37">
        <v>1.8392647629166701</v>
      </c>
      <c r="E37">
        <v>4.13116568690113</v>
      </c>
      <c r="F37">
        <v>2.4286822581538399</v>
      </c>
      <c r="G37">
        <v>5.3916061991298001</v>
      </c>
      <c r="H37">
        <v>4.7890638809152604</v>
      </c>
      <c r="I37">
        <v>10.7964235306776</v>
      </c>
      <c r="J37">
        <v>7.0905631057557397</v>
      </c>
      <c r="K37">
        <v>15.7280785326019</v>
      </c>
      <c r="L37">
        <v>9.3330917757296401</v>
      </c>
      <c r="M37">
        <v>20.382852735875201</v>
      </c>
    </row>
    <row r="38" spans="1:13">
      <c r="A38" t="s">
        <v>9</v>
      </c>
      <c r="B38">
        <v>4.06230197539334</v>
      </c>
      <c r="C38">
        <v>9.2868653479650298</v>
      </c>
      <c r="D38">
        <v>6.0464562061660398</v>
      </c>
      <c r="E38">
        <v>13.6902487690118</v>
      </c>
      <c r="F38">
        <v>8.0004874570676296</v>
      </c>
      <c r="G38">
        <v>17.947122270120499</v>
      </c>
      <c r="H38">
        <v>11.399735304253401</v>
      </c>
      <c r="I38">
        <v>25.7100819213248</v>
      </c>
      <c r="J38">
        <v>16.880622727775702</v>
      </c>
      <c r="K38">
        <v>37.4695037724195</v>
      </c>
      <c r="L38">
        <v>22.222934246449299</v>
      </c>
      <c r="M38">
        <v>48.580189475002101</v>
      </c>
    </row>
    <row r="39" spans="1:13">
      <c r="A39" t="s">
        <v>10</v>
      </c>
      <c r="B39">
        <v>1.0459440382566301</v>
      </c>
      <c r="C39">
        <v>2.3776608516703801</v>
      </c>
      <c r="D39">
        <v>1.55347963205711</v>
      </c>
      <c r="E39">
        <v>3.4883540815882199</v>
      </c>
      <c r="F39">
        <v>2.05117354759801</v>
      </c>
      <c r="G39">
        <v>4.5520496496557401</v>
      </c>
      <c r="H39">
        <v>4.65994513453116</v>
      </c>
      <c r="I39">
        <v>10.533304151101699</v>
      </c>
      <c r="J39">
        <v>6.9062977807124701</v>
      </c>
      <c r="K39">
        <v>15.380137608923899</v>
      </c>
      <c r="L39">
        <v>9.0996100116846605</v>
      </c>
      <c r="M39">
        <v>19.977417993275999</v>
      </c>
    </row>
    <row r="67" spans="1:6">
      <c r="A67" t="s">
        <v>13</v>
      </c>
      <c r="B67" t="s">
        <v>14</v>
      </c>
      <c r="C67" t="s">
        <v>15</v>
      </c>
      <c r="D67" t="s">
        <v>16</v>
      </c>
    </row>
    <row r="68" spans="1:6">
      <c r="A68" s="2">
        <v>31441.571263792001</v>
      </c>
      <c r="B68" s="2">
        <v>41850.347461645099</v>
      </c>
      <c r="C68" s="2">
        <v>1135.4048091872801</v>
      </c>
      <c r="D68" s="2">
        <v>1853.0040791812701</v>
      </c>
      <c r="E68">
        <v>30</v>
      </c>
      <c r="F68">
        <v>40</v>
      </c>
    </row>
    <row r="69" spans="1:6">
      <c r="A69" s="2">
        <v>32409.2834125767</v>
      </c>
      <c r="B69" s="2">
        <v>43316.277155728698</v>
      </c>
      <c r="C69" s="2">
        <v>1166.5303256965301</v>
      </c>
      <c r="D69" s="2">
        <v>1914.5057256207101</v>
      </c>
      <c r="E69">
        <v>70</v>
      </c>
    </row>
    <row r="70" spans="1:6">
      <c r="A70" s="2">
        <v>21201.846316298099</v>
      </c>
      <c r="B70" s="2">
        <v>28264.1159996563</v>
      </c>
      <c r="C70" s="2">
        <v>764.69972037423099</v>
      </c>
      <c r="D70" s="2">
        <v>1250.62568622663</v>
      </c>
      <c r="F70">
        <v>60</v>
      </c>
    </row>
    <row r="71" spans="1:6">
      <c r="A71" s="2">
        <v>22178.595478916701</v>
      </c>
      <c r="B71" s="2">
        <v>29750.990450009798</v>
      </c>
      <c r="C71" s="2">
        <v>795.96942577777702</v>
      </c>
      <c r="D71" s="2">
        <v>1312.8158650242201</v>
      </c>
    </row>
    <row r="72" spans="1:6">
      <c r="A72" s="2">
        <v>16082.9998526665</v>
      </c>
      <c r="B72" s="2">
        <v>21473.334732032701</v>
      </c>
      <c r="C72" s="2">
        <v>579.36357813257302</v>
      </c>
      <c r="D72" s="2">
        <v>949.51362564233796</v>
      </c>
      <c r="F72">
        <v>80</v>
      </c>
    </row>
    <row r="73" spans="1:6">
      <c r="A73" s="2">
        <v>17068.760284732001</v>
      </c>
      <c r="B73" s="2">
        <v>22981.345831655199</v>
      </c>
      <c r="C73" s="2">
        <v>610.77456120414001</v>
      </c>
      <c r="D73" s="2">
        <v>1012.39378751426</v>
      </c>
    </row>
    <row r="74" spans="1:6">
      <c r="A74" s="2">
        <v>6713.1334695072701</v>
      </c>
      <c r="B74" s="2">
        <v>8269.0432618937593</v>
      </c>
      <c r="C74" s="2">
        <v>254.269522205698</v>
      </c>
      <c r="D74" s="2">
        <v>367.34186128355299</v>
      </c>
      <c r="E74">
        <v>30</v>
      </c>
    </row>
    <row r="75" spans="1:6">
      <c r="A75" s="2">
        <v>6910.4619630663001</v>
      </c>
      <c r="B75" s="2">
        <v>8533.0367305562504</v>
      </c>
      <c r="C75" s="2">
        <v>261.12757875132002</v>
      </c>
      <c r="D75" s="2">
        <v>378.52857015703597</v>
      </c>
      <c r="E75">
        <v>70</v>
      </c>
    </row>
    <row r="76" spans="1:6">
      <c r="A76" s="2">
        <v>4524.5521823314302</v>
      </c>
      <c r="B76" s="2">
        <v>5578.3071251855799</v>
      </c>
      <c r="C76" s="2">
        <v>171.224335285569</v>
      </c>
      <c r="D76" s="2">
        <v>247.67901863156601</v>
      </c>
    </row>
    <row r="77" spans="1:6">
      <c r="A77" s="2">
        <v>4723.5318866954203</v>
      </c>
      <c r="B77" s="2">
        <v>5845.4601245383301</v>
      </c>
      <c r="C77" s="2">
        <v>178.10867669175599</v>
      </c>
      <c r="D77" s="2">
        <v>258.965669029656</v>
      </c>
    </row>
    <row r="78" spans="1:6">
      <c r="A78" s="2">
        <v>3430.4428165074401</v>
      </c>
      <c r="B78" s="2">
        <v>4233.28567461494</v>
      </c>
      <c r="C78" s="2">
        <v>129.70459912631301</v>
      </c>
      <c r="D78" s="2">
        <v>187.8585599475</v>
      </c>
    </row>
    <row r="79" spans="1:6">
      <c r="A79" s="2">
        <v>3631.1181986307001</v>
      </c>
      <c r="B79" s="2">
        <v>4503.6894351649798</v>
      </c>
      <c r="C79" s="2">
        <v>136.61616723139801</v>
      </c>
      <c r="D79" s="2">
        <v>199.24796462879999</v>
      </c>
    </row>
    <row r="82" spans="1:16">
      <c r="A82" t="s">
        <v>13</v>
      </c>
      <c r="B82" t="s">
        <v>14</v>
      </c>
      <c r="C82" t="s">
        <v>17</v>
      </c>
      <c r="D82" t="s">
        <v>15</v>
      </c>
      <c r="E82" t="s">
        <v>18</v>
      </c>
      <c r="F82" t="s">
        <v>19</v>
      </c>
      <c r="K82" t="s">
        <v>13</v>
      </c>
      <c r="L82" t="s">
        <v>17</v>
      </c>
      <c r="M82" t="s">
        <v>14</v>
      </c>
      <c r="N82" t="s">
        <v>15</v>
      </c>
      <c r="O82" t="s">
        <v>19</v>
      </c>
      <c r="P82" t="s">
        <v>18</v>
      </c>
    </row>
    <row r="83" spans="1:16">
      <c r="A83" s="2">
        <v>31441.571263792001</v>
      </c>
      <c r="B83" s="2">
        <v>41850.347461645099</v>
      </c>
      <c r="C83" s="2">
        <v>33829.265145367397</v>
      </c>
      <c r="D83" s="2">
        <v>1135.4048091872801</v>
      </c>
      <c r="E83" s="2">
        <v>1853.0040791812701</v>
      </c>
      <c r="F83" s="2">
        <v>1271.58176621865</v>
      </c>
      <c r="G83" s="2">
        <v>2</v>
      </c>
      <c r="H83" s="2">
        <v>30</v>
      </c>
      <c r="I83" s="2">
        <v>40</v>
      </c>
      <c r="J83" t="s">
        <v>20</v>
      </c>
      <c r="K83" s="2">
        <v>31441.571263792001</v>
      </c>
      <c r="L83" s="2">
        <v>33829.265145367397</v>
      </c>
      <c r="M83" s="2">
        <v>41850.347461645099</v>
      </c>
      <c r="N83" s="2">
        <v>1135.4048091872801</v>
      </c>
      <c r="O83" s="2">
        <v>1271.58176621865</v>
      </c>
      <c r="P83" s="2">
        <v>1853.0040791812701</v>
      </c>
    </row>
    <row r="84" spans="1:16">
      <c r="A84" s="2">
        <v>21201.846316298099</v>
      </c>
      <c r="B84" s="2">
        <v>28264.1159996563</v>
      </c>
      <c r="C84" s="2">
        <v>22815.806961097998</v>
      </c>
      <c r="D84" s="2">
        <v>764.69972037423099</v>
      </c>
      <c r="E84" s="2">
        <v>1250.62568622663</v>
      </c>
      <c r="F84" s="2">
        <v>856.54399573633304</v>
      </c>
      <c r="I84" s="2">
        <v>60</v>
      </c>
      <c r="J84" t="s">
        <v>20</v>
      </c>
      <c r="K84" s="2">
        <v>21201.846316298099</v>
      </c>
      <c r="L84" s="2">
        <v>22815.806961097998</v>
      </c>
      <c r="M84" s="2">
        <v>28264.1159996563</v>
      </c>
      <c r="N84" s="2">
        <v>764.69972037423099</v>
      </c>
      <c r="O84" s="2">
        <v>856.54399573633304</v>
      </c>
      <c r="P84" s="2">
        <v>1250.62568622663</v>
      </c>
    </row>
    <row r="85" spans="1:16">
      <c r="A85" s="2">
        <v>16082.9998526665</v>
      </c>
      <c r="B85" s="2">
        <v>21473.334732032701</v>
      </c>
      <c r="C85" s="2">
        <v>17310.238680293802</v>
      </c>
      <c r="D85" s="2">
        <v>579.36357813257302</v>
      </c>
      <c r="E85" s="2">
        <v>949.51362564233796</v>
      </c>
      <c r="F85" s="2">
        <v>649.044993394318</v>
      </c>
      <c r="I85" s="2">
        <v>80</v>
      </c>
      <c r="J85" t="s">
        <v>20</v>
      </c>
      <c r="K85" s="2">
        <v>16082.9998526665</v>
      </c>
      <c r="L85" s="2">
        <v>17310.238680293802</v>
      </c>
      <c r="M85" s="2">
        <v>21473.334732032701</v>
      </c>
      <c r="N85" s="2">
        <v>579.36357813257302</v>
      </c>
      <c r="O85" s="2">
        <v>649.044993394318</v>
      </c>
      <c r="P85" s="2">
        <v>949.51362564233796</v>
      </c>
    </row>
    <row r="86" spans="1:16">
      <c r="A86" s="2">
        <v>32409.2834125767</v>
      </c>
      <c r="B86" s="2">
        <v>43316.277155728698</v>
      </c>
      <c r="C86" s="2">
        <v>34886.280604517699</v>
      </c>
      <c r="D86" s="2">
        <v>1166.5303256965301</v>
      </c>
      <c r="E86" s="2">
        <v>1914.5057256207101</v>
      </c>
      <c r="F86" s="2">
        <v>1306.96129314061</v>
      </c>
      <c r="H86" s="2">
        <v>70</v>
      </c>
      <c r="I86" s="2">
        <v>40</v>
      </c>
      <c r="J86" t="s">
        <v>20</v>
      </c>
      <c r="K86" s="2">
        <v>32409.2834125767</v>
      </c>
      <c r="L86" s="2">
        <v>34886.280604517699</v>
      </c>
      <c r="M86" s="2">
        <v>43316.277155728698</v>
      </c>
      <c r="N86" s="2">
        <v>1166.5303256965301</v>
      </c>
      <c r="O86" s="2">
        <v>1306.96129314061</v>
      </c>
      <c r="P86" s="2">
        <v>1914.5057256207101</v>
      </c>
    </row>
    <row r="87" spans="1:16">
      <c r="I87" s="2">
        <v>60</v>
      </c>
      <c r="J87" t="s">
        <v>20</v>
      </c>
      <c r="K87" s="2">
        <v>22178.595478916701</v>
      </c>
      <c r="L87" s="2">
        <v>23883.156138725299</v>
      </c>
      <c r="M87" s="2">
        <v>29750.990450009798</v>
      </c>
      <c r="N87" s="2">
        <v>795.96942577777702</v>
      </c>
      <c r="O87" s="2">
        <v>892.09849606406601</v>
      </c>
      <c r="P87" s="2">
        <v>1312.8158650242201</v>
      </c>
    </row>
    <row r="88" spans="1:16">
      <c r="A88" s="2">
        <v>17068.760284732001</v>
      </c>
      <c r="B88" s="2">
        <v>22981.345831655199</v>
      </c>
      <c r="C88" s="2">
        <v>18387.9044835452</v>
      </c>
      <c r="D88" s="2">
        <v>610.77456120414001</v>
      </c>
      <c r="E88" s="2">
        <v>1012.39378751426</v>
      </c>
      <c r="F88" s="2">
        <v>684.77122277361605</v>
      </c>
      <c r="I88" s="2">
        <v>80</v>
      </c>
      <c r="J88" t="s">
        <v>20</v>
      </c>
      <c r="K88" s="2">
        <v>17068.760284732001</v>
      </c>
      <c r="L88" s="2">
        <v>18387.9044835452</v>
      </c>
      <c r="M88" s="2">
        <v>22981.345831655199</v>
      </c>
      <c r="N88" s="2">
        <v>610.77456120414001</v>
      </c>
      <c r="O88" s="2">
        <v>684.77122277361605</v>
      </c>
      <c r="P88" s="2">
        <v>1012.39378751426</v>
      </c>
    </row>
    <row r="89" spans="1:16">
      <c r="A89" s="2">
        <v>6713.1334695072701</v>
      </c>
      <c r="B89" s="2">
        <v>8269.0432618937593</v>
      </c>
      <c r="C89" s="2">
        <v>7150.5725864471897</v>
      </c>
      <c r="D89" s="2">
        <v>254.269522205698</v>
      </c>
      <c r="E89" s="2">
        <v>367.34186128355299</v>
      </c>
      <c r="F89" s="2">
        <v>281.68738963410499</v>
      </c>
      <c r="G89" s="2">
        <v>3</v>
      </c>
      <c r="H89" s="2">
        <v>30</v>
      </c>
      <c r="I89" s="2">
        <v>40</v>
      </c>
      <c r="J89" t="s">
        <v>20</v>
      </c>
      <c r="K89" s="2">
        <v>6713.1334695072701</v>
      </c>
      <c r="L89" s="2">
        <v>7150.5725864471897</v>
      </c>
      <c r="M89" s="2">
        <v>8269.0432618937593</v>
      </c>
      <c r="N89" s="2">
        <v>254.269522205698</v>
      </c>
      <c r="O89" s="2">
        <v>281.68738963410499</v>
      </c>
      <c r="P89" s="2">
        <v>367.34186128355299</v>
      </c>
    </row>
    <row r="90" spans="1:16">
      <c r="A90" s="2">
        <v>4524.5521823314302</v>
      </c>
      <c r="B90" s="2">
        <v>5578.3071251855799</v>
      </c>
      <c r="C90" s="2">
        <v>4819.9443733483304</v>
      </c>
      <c r="D90" s="2">
        <v>171.224335285569</v>
      </c>
      <c r="E90" s="2">
        <v>247.67901863156601</v>
      </c>
      <c r="F90" s="2">
        <v>189.708042052526</v>
      </c>
      <c r="I90" s="2">
        <v>60</v>
      </c>
      <c r="J90" t="s">
        <v>20</v>
      </c>
      <c r="K90" s="2">
        <v>4524.5521823314302</v>
      </c>
      <c r="L90" s="2">
        <v>4819.9443733483304</v>
      </c>
      <c r="M90" s="2">
        <v>5578.3071251855799</v>
      </c>
      <c r="N90" s="2">
        <v>171.224335285569</v>
      </c>
      <c r="O90" s="2">
        <v>189.708042052526</v>
      </c>
      <c r="P90" s="2">
        <v>247.67901863156601</v>
      </c>
    </row>
    <row r="91" spans="1:16">
      <c r="A91" s="2">
        <v>3430.4428165074401</v>
      </c>
      <c r="B91" s="2">
        <v>4233.28567461494</v>
      </c>
      <c r="C91" s="2">
        <v>3654.8333098601302</v>
      </c>
      <c r="D91" s="2">
        <v>129.70459912631301</v>
      </c>
      <c r="E91" s="2">
        <v>187.8585599475</v>
      </c>
      <c r="F91" s="2">
        <v>143.721778613884</v>
      </c>
      <c r="I91" s="2">
        <v>80</v>
      </c>
      <c r="K91" s="2">
        <v>3430.4428165074401</v>
      </c>
      <c r="L91" s="2">
        <v>3654.8333098601302</v>
      </c>
      <c r="M91" s="2">
        <v>4233.28567461494</v>
      </c>
      <c r="N91" s="2">
        <v>129.70459912631301</v>
      </c>
      <c r="O91" s="2">
        <v>143.721778613884</v>
      </c>
      <c r="P91" s="2">
        <v>187.8585599475</v>
      </c>
    </row>
    <row r="92" spans="1:16">
      <c r="A92" s="2">
        <v>6910.4619630663001</v>
      </c>
      <c r="B92" s="2">
        <v>8533.0367305562504</v>
      </c>
      <c r="C92" s="2">
        <v>7363.0626546593603</v>
      </c>
      <c r="D92" s="2">
        <v>261.12757875132002</v>
      </c>
      <c r="E92" s="2">
        <v>378.52857015703597</v>
      </c>
      <c r="F92" s="2">
        <v>289.368429163477</v>
      </c>
      <c r="H92" s="2">
        <v>70</v>
      </c>
      <c r="I92" s="2">
        <v>40</v>
      </c>
      <c r="J92" t="s">
        <v>20</v>
      </c>
      <c r="K92" s="2">
        <v>6910.4619630663001</v>
      </c>
      <c r="L92" s="2">
        <v>7363.0626546593603</v>
      </c>
      <c r="M92" s="2">
        <v>8533.0367305562504</v>
      </c>
      <c r="N92" s="2">
        <v>261.12757875132002</v>
      </c>
      <c r="O92" s="2">
        <v>289.368429163477</v>
      </c>
      <c r="P92" s="2">
        <v>378.52857015703597</v>
      </c>
    </row>
    <row r="93" spans="1:16">
      <c r="A93" s="2">
        <v>4723.5318866954203</v>
      </c>
      <c r="B93" s="2">
        <v>5845.4601245383301</v>
      </c>
      <c r="C93" s="2">
        <v>5034.2838215331003</v>
      </c>
      <c r="D93" s="2">
        <v>178.10867669175599</v>
      </c>
      <c r="E93" s="2">
        <v>258.965669029656</v>
      </c>
      <c r="F93" s="2">
        <v>197.42041308224799</v>
      </c>
      <c r="I93" s="2">
        <v>60</v>
      </c>
      <c r="J93" t="s">
        <v>20</v>
      </c>
      <c r="K93" s="2">
        <v>4723.5318866954203</v>
      </c>
      <c r="L93" s="2">
        <v>5034.2838215331003</v>
      </c>
      <c r="M93" s="2">
        <v>5845.4601245383301</v>
      </c>
      <c r="N93" s="2">
        <v>178.10867669175599</v>
      </c>
      <c r="O93" s="2">
        <v>197.42041308224799</v>
      </c>
      <c r="P93" s="2">
        <v>258.965669029656</v>
      </c>
    </row>
    <row r="94" spans="1:16">
      <c r="A94" s="2">
        <v>3631.1181986307001</v>
      </c>
      <c r="B94" s="2">
        <v>4503.6894351649798</v>
      </c>
      <c r="C94" s="2">
        <v>3871.07206702233</v>
      </c>
      <c r="D94" s="2">
        <v>136.61616723139801</v>
      </c>
      <c r="E94" s="2">
        <v>199.24796462879999</v>
      </c>
      <c r="F94" s="2">
        <v>151.466564285007</v>
      </c>
      <c r="I94" s="2">
        <v>80</v>
      </c>
      <c r="K94" s="2">
        <v>3631.1181986307001</v>
      </c>
      <c r="L94" s="2">
        <v>3871.07206702233</v>
      </c>
      <c r="M94" s="2">
        <v>4503.6894351649798</v>
      </c>
      <c r="N94" s="2">
        <v>136.61616723139801</v>
      </c>
      <c r="O94" s="2">
        <v>151.466564285007</v>
      </c>
      <c r="P94" s="2">
        <v>199.24796462879999</v>
      </c>
    </row>
    <row r="96" spans="1:16">
      <c r="C96" t="s">
        <v>13</v>
      </c>
      <c r="D96" t="s">
        <v>17</v>
      </c>
      <c r="E96" t="s">
        <v>14</v>
      </c>
      <c r="F96" t="s">
        <v>15</v>
      </c>
      <c r="G96" t="s">
        <v>19</v>
      </c>
      <c r="H96" t="s">
        <v>18</v>
      </c>
      <c r="K96" t="s">
        <v>34</v>
      </c>
      <c r="N96" t="s">
        <v>35</v>
      </c>
    </row>
    <row r="97" spans="1:16">
      <c r="A97" s="2">
        <v>40</v>
      </c>
      <c r="B97" s="2">
        <v>30</v>
      </c>
      <c r="C97" s="3">
        <v>31442</v>
      </c>
      <c r="D97" s="3">
        <v>33829</v>
      </c>
      <c r="E97" s="3">
        <v>41850</v>
      </c>
      <c r="F97" s="3">
        <v>1135</v>
      </c>
      <c r="G97" s="3">
        <v>1272</v>
      </c>
      <c r="H97" s="3">
        <v>1853</v>
      </c>
      <c r="J97">
        <v>182372</v>
      </c>
      <c r="K97" s="2">
        <v>160.623014462843</v>
      </c>
      <c r="L97" s="2">
        <v>143.42148333063599</v>
      </c>
      <c r="M97" s="2">
        <v>98.4197202457581</v>
      </c>
      <c r="N97" s="2">
        <v>5.8003508017199001</v>
      </c>
      <c r="O97" s="2">
        <v>5.3909578675031797</v>
      </c>
      <c r="P97" s="2">
        <v>4.3577211217758496</v>
      </c>
    </row>
    <row r="98" spans="1:16">
      <c r="B98" s="2">
        <v>70</v>
      </c>
      <c r="C98" s="2">
        <v>32409.2834125767</v>
      </c>
      <c r="D98" s="2">
        <v>34886.280604517699</v>
      </c>
      <c r="E98" s="2">
        <v>43316.277155728698</v>
      </c>
      <c r="F98" s="2">
        <v>1166.5303256965301</v>
      </c>
      <c r="G98" s="2">
        <v>1306.96129314061</v>
      </c>
      <c r="H98" s="2">
        <v>1914.5057256207101</v>
      </c>
      <c r="J98">
        <v>421910</v>
      </c>
      <c r="K98" s="2">
        <v>237.718877613785</v>
      </c>
      <c r="L98" s="2">
        <v>212.22909756394401</v>
      </c>
      <c r="M98" s="2">
        <v>145.354090549197</v>
      </c>
      <c r="N98" s="2">
        <v>8.5739494818994899</v>
      </c>
      <c r="O98" s="2">
        <v>7.9674393962434404</v>
      </c>
      <c r="P98" s="2">
        <v>6.4316025040778904</v>
      </c>
    </row>
    <row r="99" spans="1:16">
      <c r="A99">
        <v>60</v>
      </c>
      <c r="B99" s="2">
        <v>30</v>
      </c>
      <c r="C99" s="2">
        <v>21201.846316298099</v>
      </c>
      <c r="D99" s="2">
        <v>22815.806961097998</v>
      </c>
      <c r="E99" s="2">
        <v>28264.1159996563</v>
      </c>
      <c r="F99" s="2">
        <v>764.69972037423099</v>
      </c>
      <c r="G99" s="2">
        <v>856.54399573633304</v>
      </c>
      <c r="H99" s="2">
        <v>1250.62568622663</v>
      </c>
      <c r="J99">
        <v>181784</v>
      </c>
      <c r="K99" s="2">
        <v>312.760821231215</v>
      </c>
      <c r="L99" s="2">
        <v>279.18284607753202</v>
      </c>
      <c r="M99" s="2">
        <v>190.83689121956201</v>
      </c>
      <c r="N99" s="2">
        <v>11.266693412184299</v>
      </c>
      <c r="O99" s="2">
        <v>10.4679220104852</v>
      </c>
      <c r="P99" s="2">
        <v>8.4384764057113006</v>
      </c>
    </row>
    <row r="100" spans="1:16">
      <c r="B100" s="2">
        <v>70</v>
      </c>
      <c r="C100" s="2">
        <v>22178.595478916701</v>
      </c>
      <c r="D100" s="2">
        <v>23883.156138725299</v>
      </c>
      <c r="E100" s="2">
        <v>29750.990450009798</v>
      </c>
      <c r="F100" s="2">
        <v>795.96942577777702</v>
      </c>
      <c r="G100" s="2">
        <v>892.09849606406601</v>
      </c>
      <c r="H100" s="2">
        <v>1312.8158650242201</v>
      </c>
      <c r="J100">
        <v>418837</v>
      </c>
      <c r="K100" s="2">
        <v>361.67967564674802</v>
      </c>
      <c r="L100" s="2">
        <v>322.81775446935399</v>
      </c>
      <c r="M100" s="2">
        <v>220.37558006948501</v>
      </c>
      <c r="N100" s="2">
        <v>13.018193104087199</v>
      </c>
      <c r="O100" s="2">
        <v>12.093874798890999</v>
      </c>
      <c r="P100" s="2">
        <v>9.7402255580086603</v>
      </c>
    </row>
    <row r="101" spans="1:16">
      <c r="A101">
        <v>80</v>
      </c>
      <c r="B101" s="2">
        <v>30</v>
      </c>
      <c r="C101" s="2">
        <v>16082.9998526665</v>
      </c>
      <c r="D101" s="2">
        <v>17310.238680293802</v>
      </c>
      <c r="E101" s="2">
        <v>21473.334732032701</v>
      </c>
      <c r="F101" s="2">
        <v>579.36357813257302</v>
      </c>
      <c r="G101" s="2">
        <v>649.044993394318</v>
      </c>
      <c r="H101" s="2">
        <v>949.51362564233796</v>
      </c>
      <c r="J101">
        <v>181202</v>
      </c>
      <c r="K101" s="2">
        <v>526.19788792947998</v>
      </c>
      <c r="L101" s="2">
        <v>469.49684653501401</v>
      </c>
      <c r="M101" s="2">
        <v>319.037453659184</v>
      </c>
      <c r="N101" s="2">
        <v>18.8847590055403</v>
      </c>
      <c r="O101" s="2">
        <v>17.536938094274099</v>
      </c>
      <c r="P101" s="2">
        <v>14.078100404908399</v>
      </c>
    </row>
    <row r="102" spans="1:16">
      <c r="B102" s="2">
        <v>70</v>
      </c>
      <c r="C102" s="2">
        <v>17068.760284732001</v>
      </c>
      <c r="D102" s="2">
        <v>18387.9044835452</v>
      </c>
      <c r="E102" s="2">
        <v>22981.345831655199</v>
      </c>
      <c r="F102" s="2">
        <v>610.77456120414001</v>
      </c>
      <c r="G102" s="2">
        <v>684.77122277361605</v>
      </c>
      <c r="H102" s="2">
        <v>1012.39378751426</v>
      </c>
      <c r="J102">
        <v>415857</v>
      </c>
      <c r="K102" s="2">
        <v>680.86774578234304</v>
      </c>
      <c r="L102" s="2">
        <v>607.29289555110904</v>
      </c>
      <c r="M102" s="2">
        <v>410.76575518042</v>
      </c>
      <c r="N102" s="2">
        <v>24.3636146815095</v>
      </c>
      <c r="O102" s="2">
        <v>22.615774355386701</v>
      </c>
      <c r="P102" s="2">
        <v>18.095402319539101</v>
      </c>
    </row>
    <row r="103" spans="1:16">
      <c r="A103">
        <v>40</v>
      </c>
      <c r="B103" s="2">
        <v>30</v>
      </c>
      <c r="C103" s="2">
        <v>6713.1334695072701</v>
      </c>
      <c r="D103" s="2">
        <v>7150.5725864471897</v>
      </c>
      <c r="E103" s="2">
        <v>8269.0432618937593</v>
      </c>
      <c r="F103" s="2">
        <v>254.269522205698</v>
      </c>
      <c r="G103" s="2">
        <v>281.68738963410499</v>
      </c>
      <c r="H103" s="2">
        <v>367.34186128355299</v>
      </c>
      <c r="J103">
        <v>181510</v>
      </c>
      <c r="K103" s="2">
        <v>713.85015176058005</v>
      </c>
      <c r="L103" s="2">
        <v>644.36798981451795</v>
      </c>
      <c r="M103" s="2">
        <v>494.11830271780099</v>
      </c>
      <c r="N103" s="2">
        <v>27.038094481376302</v>
      </c>
      <c r="O103" s="2">
        <v>25.384028316648699</v>
      </c>
      <c r="P103" s="2">
        <v>21.950585003114199</v>
      </c>
    </row>
    <row r="104" spans="1:16">
      <c r="B104" s="2">
        <v>70</v>
      </c>
      <c r="C104" s="3">
        <v>6910</v>
      </c>
      <c r="D104" s="3">
        <v>7363</v>
      </c>
      <c r="E104" s="3">
        <v>8533</v>
      </c>
      <c r="F104" s="3">
        <v>261</v>
      </c>
      <c r="G104" s="3">
        <v>289</v>
      </c>
      <c r="H104" s="3">
        <v>379</v>
      </c>
      <c r="J104">
        <v>417294</v>
      </c>
      <c r="K104" s="2">
        <v>1054.16499354998</v>
      </c>
      <c r="L104" s="2">
        <v>951.45518528907098</v>
      </c>
      <c r="M104" s="2">
        <v>728.76055993427894</v>
      </c>
      <c r="N104" s="2">
        <v>39.8931635724675</v>
      </c>
      <c r="O104" s="2">
        <v>37.4482953164298</v>
      </c>
      <c r="P104" s="2">
        <v>32.357253957383698</v>
      </c>
    </row>
    <row r="105" spans="1:16">
      <c r="A105">
        <v>60</v>
      </c>
      <c r="B105" s="2">
        <v>30</v>
      </c>
      <c r="C105" s="2">
        <v>4524.5521823314302</v>
      </c>
      <c r="D105" s="2">
        <v>4819.9443733483304</v>
      </c>
      <c r="E105" s="2">
        <v>5578.3071251855799</v>
      </c>
      <c r="F105" s="2">
        <v>171.224335285569</v>
      </c>
      <c r="G105" s="2">
        <v>189.708042052526</v>
      </c>
      <c r="H105" s="2">
        <v>247.67901863156601</v>
      </c>
      <c r="J105">
        <v>180499</v>
      </c>
      <c r="K105" s="2">
        <v>1383.91045495751</v>
      </c>
      <c r="L105" s="2">
        <v>1248.9377220220199</v>
      </c>
      <c r="M105" s="2">
        <v>955.50370894539299</v>
      </c>
      <c r="N105" s="2">
        <v>52.325475277773897</v>
      </c>
      <c r="O105" s="2">
        <v>49.112924056677798</v>
      </c>
      <c r="P105" s="2">
        <v>42.401946049460499</v>
      </c>
    </row>
    <row r="106" spans="1:16">
      <c r="B106" s="2">
        <v>70</v>
      </c>
      <c r="C106" s="2">
        <v>4723.5318866954203</v>
      </c>
      <c r="D106" s="2">
        <v>5034.2838215331003</v>
      </c>
      <c r="E106" s="2">
        <v>5845.4601245383301</v>
      </c>
      <c r="F106" s="2">
        <v>178.10867669175599</v>
      </c>
      <c r="G106" s="2">
        <v>197.42041308224799</v>
      </c>
      <c r="H106" s="2">
        <v>258.965669029656</v>
      </c>
      <c r="J106">
        <v>412013</v>
      </c>
      <c r="K106" s="2">
        <v>1598.04736970412</v>
      </c>
      <c r="L106" s="2">
        <v>1442.08627591853</v>
      </c>
      <c r="M106" s="2">
        <v>1102.4114777059899</v>
      </c>
      <c r="N106" s="2">
        <v>60.385867487734899</v>
      </c>
      <c r="O106" s="2">
        <v>56.674003733580797</v>
      </c>
      <c r="P106" s="2">
        <v>48.9033685846506</v>
      </c>
    </row>
    <row r="107" spans="1:16">
      <c r="A107">
        <v>80</v>
      </c>
      <c r="B107" s="3">
        <v>30</v>
      </c>
      <c r="C107" s="2">
        <v>3430.4428165074401</v>
      </c>
      <c r="D107" s="2">
        <v>3654.8333098601302</v>
      </c>
      <c r="E107" s="2">
        <v>4233.28567461494</v>
      </c>
      <c r="F107" s="2">
        <v>129.70459912631301</v>
      </c>
      <c r="G107" s="2">
        <v>143.721778613884</v>
      </c>
      <c r="H107" s="2">
        <v>187.8585599475</v>
      </c>
      <c r="J107">
        <v>179500</v>
      </c>
      <c r="K107" s="2">
        <v>2313.2678348117001</v>
      </c>
      <c r="L107" s="2">
        <v>2086.9831364412298</v>
      </c>
      <c r="M107" s="2">
        <v>1590.9949547973899</v>
      </c>
      <c r="N107" s="2">
        <v>87.225635980655596</v>
      </c>
      <c r="O107" s="2">
        <v>81.841447065343004</v>
      </c>
      <c r="P107" s="2">
        <v>70.484284233220095</v>
      </c>
    </row>
    <row r="108" spans="1:16">
      <c r="B108" s="3">
        <v>70</v>
      </c>
      <c r="C108" s="2">
        <v>3631.1181986307001</v>
      </c>
      <c r="D108" s="2">
        <v>3871.07206702233</v>
      </c>
      <c r="E108" s="2">
        <v>4503.6894351649798</v>
      </c>
      <c r="F108" s="2">
        <v>136.61616723139801</v>
      </c>
      <c r="G108" s="2">
        <v>151.466564285007</v>
      </c>
      <c r="H108" s="2">
        <v>199.24796462879999</v>
      </c>
      <c r="J108">
        <v>406891</v>
      </c>
      <c r="K108" s="2">
        <v>2978.3485796412601</v>
      </c>
      <c r="L108" s="2">
        <v>2686.3391901069399</v>
      </c>
      <c r="M108" s="2">
        <v>2042.13161418088</v>
      </c>
      <c r="N108" s="2">
        <v>112.05654714933399</v>
      </c>
      <c r="O108" s="2">
        <v>105.110563839916</v>
      </c>
      <c r="P108" s="2">
        <v>90.346053716015405</v>
      </c>
    </row>
    <row r="111" spans="1:16">
      <c r="J111">
        <f>J108/N108</f>
        <v>3631.1220571320123</v>
      </c>
    </row>
    <row r="113" spans="2:2">
      <c r="B113" t="s">
        <v>21</v>
      </c>
    </row>
    <row r="114" spans="2:2">
      <c r="B114" t="s">
        <v>22</v>
      </c>
    </row>
    <row r="115" spans="2:2">
      <c r="B115" t="s">
        <v>23</v>
      </c>
    </row>
    <row r="116" spans="2:2">
      <c r="B116" t="s">
        <v>24</v>
      </c>
    </row>
    <row r="117" spans="2:2">
      <c r="B117" t="s">
        <v>25</v>
      </c>
    </row>
    <row r="118" spans="2:2">
      <c r="B118" t="s">
        <v>26</v>
      </c>
    </row>
    <row r="119" spans="2:2">
      <c r="B119" t="s">
        <v>27</v>
      </c>
    </row>
    <row r="120" spans="2:2">
      <c r="B120" t="s">
        <v>28</v>
      </c>
    </row>
    <row r="121" spans="2:2">
      <c r="B121" t="s">
        <v>29</v>
      </c>
    </row>
    <row r="122" spans="2:2">
      <c r="B122" t="s">
        <v>30</v>
      </c>
    </row>
    <row r="123" spans="2:2">
      <c r="B123" t="s">
        <v>31</v>
      </c>
    </row>
    <row r="124" spans="2:2">
      <c r="B124" t="s">
        <v>32</v>
      </c>
    </row>
    <row r="125" spans="2:2">
      <c r="B125" t="s">
        <v>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2014-09-05T11:26:20Z</dcterms:created>
  <dcterms:modified xsi:type="dcterms:W3CDTF">2014-10-06T10:59:48Z</dcterms:modified>
</cp:coreProperties>
</file>